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sef.fathy\Downloads\ESLSCA-University\"/>
    </mc:Choice>
  </mc:AlternateContent>
  <xr:revisionPtr revIDLastSave="0" documentId="13_ncr:1_{32052765-CE82-4173-A238-7038EBBC1B44}" xr6:coauthVersionLast="47" xr6:coauthVersionMax="47" xr10:uidLastSave="{00000000-0000-0000-0000-000000000000}"/>
  <bookViews>
    <workbookView xWindow="-108" yWindow="-108" windowWidth="23256" windowHeight="12456" tabRatio="966" firstSheet="3" activeTab="14" xr2:uid="{00000000-000D-0000-FFFF-FFFF00000000}"/>
  </bookViews>
  <sheets>
    <sheet name="Split Columns" sheetId="2" r:id="rId1"/>
    <sheet name="Merge Columns" sheetId="3" r:id="rId2"/>
    <sheet name="Remove Spaces" sheetId="4" r:id="rId3"/>
    <sheet name="Change Case" sheetId="5" r:id="rId4"/>
    <sheet name="Remove Duplicates" sheetId="6" r:id="rId5"/>
    <sheet name="Sort rows " sheetId="7" r:id="rId6"/>
    <sheet name="Sort Columns " sheetId="8" r:id="rId7"/>
    <sheet name="Filter" sheetId="24" r:id="rId8"/>
    <sheet name="Data Validation" sheetId="11" r:id="rId9"/>
    <sheet name="Protection" sheetId="12" r:id="rId10"/>
    <sheet name="Goal Seek" sheetId="14" r:id="rId11"/>
    <sheet name="Goal Seek 2" sheetId="15" r:id="rId12"/>
    <sheet name="SumIF and Avgif" sheetId="19" r:id="rId13"/>
    <sheet name="SumifTrick" sheetId="20" r:id="rId14"/>
    <sheet name="Countif" sheetId="21" r:id="rId15"/>
  </sheets>
  <externalReferences>
    <externalReference r:id="rId16"/>
    <externalReference r:id="rId17"/>
  </externalReferences>
  <definedNames>
    <definedName name="_xlnm._FilterDatabase" localSheetId="7" hidden="1">Filter!$A$1:$I$59</definedName>
    <definedName name="_xlnm._FilterDatabase" localSheetId="5" hidden="1">'Sort rows '!$A$1:$I$1</definedName>
    <definedName name="_xlnm._FilterDatabase" localSheetId="12" hidden="1">'SumIF and Avgif'!$A$1:$H$2197</definedName>
    <definedName name="_xlcn.WorksheetConnection_T9A2C161" localSheetId="10" hidden="1">#REF!</definedName>
    <definedName name="_xlcn.WorksheetConnection_T9A2C161" localSheetId="11" hidden="1">#REF!</definedName>
    <definedName name="_xlcn.WorksheetConnection_T9A2C161" localSheetId="6" hidden="1">#REF!</definedName>
    <definedName name="_xlcn.WorksheetConnection_T9A2C161" hidden="1">#REF!</definedName>
    <definedName name="applist">INDEX(([1]INDEX!$A$37:$A$51,[1]INDEX!$B$37:$B$51,[1]INDEX!$C$37:$C$51),,,[1]INDEX!$I$36)</definedName>
    <definedName name="Category">[2]Sheet3!$I$5:$I$21</definedName>
    <definedName name="Choose_Division" localSheetId="6">CHOOSE(#REF!,'[1]from to'!#REF!,'[1]from to'!#REF!)</definedName>
    <definedName name="Choose_Division">CHOOSE(#REF!,'[1]from to'!#REF!,'[1]from to'!#REF!)</definedName>
    <definedName name="Choose_Revenue" localSheetId="6">CHOOSE(#REF!,'[1]from to'!#REF!,'[1]from to'!#REF!)</definedName>
    <definedName name="Choose_Revenue">CHOOSE(#REF!,'[1]from to'!#REF!,'[1]from to'!#REF!)</definedName>
    <definedName name="combo">[1]ComboDepList!$N$4:INDEX([1]ComboDepList!$N$4:$N$18,MATCH("zzzzzzzz",[1]ComboDepList!$N$4:$N$18,1))</definedName>
    <definedName name="_xlnm.Criteria" localSheetId="7">Filter!#REF!</definedName>
    <definedName name="date_new" localSheetId="6">INDEX(#REF!,MATCH(#REF!,#REF!,0)):INDEX(#REF!,MATCH(#REF!,#REF!,0))</definedName>
    <definedName name="date_new">INDEX(#REF!,MATCH(#REF!,#REF!,0)):INDEX(#REF!,MATCH(#REF!,#REF!,0))</definedName>
    <definedName name="_xlnm.Extract" localSheetId="7">Filter!$A$90:$I$90</definedName>
    <definedName name="Gov">[2]Sheet3!$H$5:$H$21</definedName>
    <definedName name="Group1Data">#REF!</definedName>
    <definedName name="Jan">"[Globe HR Simulation sheet July 2020.xlsx]Feb Salary"</definedName>
    <definedName name="mnth">#REF!</definedName>
    <definedName name="Months">[2]Sheet3!$F$5:$F$21</definedName>
    <definedName name="myapp">INDEX('[1]from to 2'!$A$2:$A$41,MATCH('[1]from to 2'!$F$3,'[1]from to 2'!$A$2:$A$41,0)):INDEX('[1]from to 2'!$A$2:$A$41,MATCH('[1]from to 2'!$F$4,'[1]from to 2'!$A$2:$A$41,0))</definedName>
    <definedName name="mydate" localSheetId="6">INDEX(#REF!,MATCH(#REF!,#REF!,0)):INDEX(#REF!,MATCH(#REF!,#REF!,0))</definedName>
    <definedName name="mydate">INDEX(#REF!,MATCH(#REF!,#REF!,0)):INDEX(#REF!,MATCH(#REF!,#REF!,0))</definedName>
    <definedName name="myrev">INDEX('[1]from to 2'!$B$2:$B$41,MATCH('[1]from to 2'!$F$3,'[1]from to 2'!$A$2:$A$41,0)):INDEX('[1]from to 2'!$B$2:$B$41,MATCH('[1]from to 2'!$F$4,'[1]from to 2'!$A$2:$A$41,0))</definedName>
    <definedName name="myvalue" localSheetId="6">INDEX(#REF!,MATCH(#REF!,#REF!,0)):INDEX(#REF!,MATCH(#REF!,#REF!,0))</definedName>
    <definedName name="myvalue">INDEX(#REF!,MATCH(#REF!,#REF!,0)):INDEX(#REF!,MATCH(#REF!,#REF!,0))</definedName>
    <definedName name="Operation">'Sort Columns '!#REF!</definedName>
    <definedName name="price_new" localSheetId="6">INDEX(#REF!,MATCH(#REF!,#REF!,0)):INDEX(#REF!,MATCH(#REF!,#REF!,0))</definedName>
    <definedName name="price_new">INDEX(#REF!,MATCH(#REF!,#REF!,0)):INDEX(#REF!,MATCH(#REF!,#REF!,0))</definedName>
    <definedName name="Product">[2]Sheet3!$J$5:$J$21</definedName>
    <definedName name="Product_new">INDEX('[1]from to 2'!$A$2:$A$41,MATCH('[1]from to 2'!$F$3,'[1]from to 2'!$A$2:$A$41,0)):INDEX('[1]from to 2'!$A$2:$A$41,MATCH('[1]from to 2'!$F$4,'[1]from to 2'!$A$2:$A$41,0))</definedName>
    <definedName name="Region">[2]Sheet3!$G$5:$G$21</definedName>
    <definedName name="Revenue_new">INDEX('[1]from to 2'!$B$2:$B$41,MATCH('[1]from to 2'!$F$3,'[1]from to 2'!$A$2:$A$41,0)):INDEX('[1]from to 2'!$B$2:$B$41,MATCH('[1]from to 2'!$F$4,'[1]from to 2'!$A$2:$A$41,0))</definedName>
    <definedName name="sales">#REF!</definedName>
    <definedName name="target">'Sort Columns '!$E$1</definedName>
    <definedName name="target2">'Sort Columns '!#REF!</definedName>
  </definedNames>
  <calcPr calcId="191029"/>
  <customWorkbookViews>
    <customWorkbookView name="TECH SHOP - Personal View" guid="{9D0EE210-45A7-43FD-BDB8-BD6779AFDBA5}" mergeInterval="0" personalView="1" maximized="1" xWindow="-9" yWindow="-9" windowWidth="1938" windowHeight="1038" tabRatio="96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21" l="1"/>
  <c r="I10" i="21"/>
  <c r="I9" i="21"/>
  <c r="I5" i="21"/>
  <c r="I6" i="21"/>
  <c r="I4" i="21"/>
  <c r="I3" i="21"/>
  <c r="F4" i="20"/>
  <c r="L22" i="19"/>
  <c r="L16" i="19"/>
  <c r="L17" i="19"/>
  <c r="L18" i="19"/>
  <c r="L19" i="19"/>
  <c r="L20" i="19"/>
  <c r="L21" i="19"/>
  <c r="L15" i="19"/>
  <c r="M10" i="19"/>
  <c r="L10" i="19"/>
  <c r="L6" i="19"/>
  <c r="K6" i="19"/>
  <c r="F45" i="15"/>
  <c r="F2" i="1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C2" i="5"/>
  <c r="D2" i="5"/>
  <c r="E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3" i="4"/>
  <c r="C4" i="4"/>
  <c r="C5" i="4"/>
  <c r="C6" i="4"/>
  <c r="C7" i="4"/>
  <c r="C8" i="4"/>
  <c r="C9" i="4"/>
  <c r="C10" i="4"/>
  <c r="C11" i="4"/>
  <c r="C12" i="4"/>
  <c r="C13" i="4"/>
  <c r="C14" i="4"/>
  <c r="C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2" i="3"/>
  <c r="H6" i="12"/>
  <c r="H7" i="12"/>
  <c r="H8" i="12"/>
  <c r="H9" i="12"/>
  <c r="H10" i="12"/>
  <c r="H11" i="12"/>
  <c r="H12" i="12"/>
  <c r="H13" i="12"/>
  <c r="H14" i="12"/>
  <c r="H15" i="12"/>
  <c r="H16" i="12"/>
  <c r="H17" i="12"/>
  <c r="H5" i="12"/>
  <c r="B12" i="14" l="1"/>
  <c r="E42" i="21"/>
  <c r="F44" i="15" l="1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46" i="15" l="1"/>
</calcChain>
</file>

<file path=xl/sharedStrings.xml><?xml version="1.0" encoding="utf-8"?>
<sst xmlns="http://schemas.openxmlformats.org/spreadsheetml/2006/main" count="13606" uniqueCount="478">
  <si>
    <t>#</t>
  </si>
  <si>
    <t>Employee Name</t>
  </si>
  <si>
    <t>Date Of Birth</t>
  </si>
  <si>
    <t>Age</t>
  </si>
  <si>
    <t xml:space="preserve">Department </t>
  </si>
  <si>
    <t>Title</t>
  </si>
  <si>
    <t>Empolyee Hiring Date</t>
  </si>
  <si>
    <t>Graduation</t>
  </si>
  <si>
    <t>Gender</t>
  </si>
  <si>
    <t>Years Of Experience</t>
  </si>
  <si>
    <t>Phone number</t>
  </si>
  <si>
    <t>Emp Status</t>
  </si>
  <si>
    <t>Sales</t>
  </si>
  <si>
    <t>CM</t>
  </si>
  <si>
    <t>male</t>
  </si>
  <si>
    <t>Active</t>
  </si>
  <si>
    <t>Business Excellence</t>
  </si>
  <si>
    <t>FT</t>
  </si>
  <si>
    <t>Marketing</t>
  </si>
  <si>
    <t>PM</t>
  </si>
  <si>
    <t>Marketing Lead</t>
  </si>
  <si>
    <t>female</t>
  </si>
  <si>
    <t>RSM</t>
  </si>
  <si>
    <t>Supportive Functions</t>
  </si>
  <si>
    <t>Office-Diable</t>
  </si>
  <si>
    <t>LSM</t>
  </si>
  <si>
    <t>NKAM</t>
  </si>
  <si>
    <t>KAS</t>
  </si>
  <si>
    <t>Operation</t>
  </si>
  <si>
    <t>Office Boy</t>
  </si>
  <si>
    <t>Office Admin</t>
  </si>
  <si>
    <t>Finance</t>
  </si>
  <si>
    <t>Accountant</t>
  </si>
  <si>
    <t>SDSM</t>
  </si>
  <si>
    <t>JDSM</t>
  </si>
  <si>
    <t>DSM</t>
  </si>
  <si>
    <t>Finance manager</t>
  </si>
  <si>
    <t>Invoicing Specialist</t>
  </si>
  <si>
    <t>Driver</t>
  </si>
  <si>
    <t>Work From</t>
  </si>
  <si>
    <t>Ahmed Karem</t>
  </si>
  <si>
    <t>Alaa Ayemn</t>
  </si>
  <si>
    <t>Anwar Gamal</t>
  </si>
  <si>
    <t>Aya Ahmed</t>
  </si>
  <si>
    <t>Aya Lotfy</t>
  </si>
  <si>
    <t>Beshoy Nagi</t>
  </si>
  <si>
    <t>Beshoy Telmiz</t>
  </si>
  <si>
    <t>christine Kamal</t>
  </si>
  <si>
    <t>Edward Hany</t>
  </si>
  <si>
    <t>Esraa Ahmed</t>
  </si>
  <si>
    <t>Esraa Elsaid</t>
  </si>
  <si>
    <t>Esraa Mohamed</t>
  </si>
  <si>
    <t>Ester Henary</t>
  </si>
  <si>
    <t>Fady Emad</t>
  </si>
  <si>
    <t>Hany Girges</t>
  </si>
  <si>
    <t>Hany Samir</t>
  </si>
  <si>
    <t>hasna elsayed</t>
  </si>
  <si>
    <t>Hisham shafik</t>
  </si>
  <si>
    <t>Jasmen Elsawy</t>
  </si>
  <si>
    <t>John Gamel</t>
  </si>
  <si>
    <t>Karim Besher</t>
  </si>
  <si>
    <t>Maggy Edward</t>
  </si>
  <si>
    <t>Mahmoud Eid</t>
  </si>
  <si>
    <t>Mai Helmy</t>
  </si>
  <si>
    <t>Marco Fahmy</t>
  </si>
  <si>
    <t>Mariem Ehab</t>
  </si>
  <si>
    <t>Michel Ashraf</t>
  </si>
  <si>
    <t>Mina Jony</t>
  </si>
  <si>
    <t>Mina Louiz</t>
  </si>
  <si>
    <t>Mina Ragheb</t>
  </si>
  <si>
    <t>Minna Elsayed</t>
  </si>
  <si>
    <t>Moahmed Karem</t>
  </si>
  <si>
    <t>Moahmed Khaled</t>
  </si>
  <si>
    <t>Mohmoud Osman</t>
  </si>
  <si>
    <t>Monica Ashraf</t>
  </si>
  <si>
    <t>Monica Moheb</t>
  </si>
  <si>
    <t>Monika Ehab</t>
  </si>
  <si>
    <t>Mostafa Kenawy</t>
  </si>
  <si>
    <t>Mouhamed Mounir</t>
  </si>
  <si>
    <t>Nader Fahmy</t>
  </si>
  <si>
    <t>Naser kamal</t>
  </si>
  <si>
    <t>Nermine Adel</t>
  </si>
  <si>
    <t>Nesma Gamal</t>
  </si>
  <si>
    <t>Noha Awny</t>
  </si>
  <si>
    <t>Nourhan Elsayed</t>
  </si>
  <si>
    <t>Rana Maged</t>
  </si>
  <si>
    <t>Sally Saeed</t>
  </si>
  <si>
    <t>Salma Yassin</t>
  </si>
  <si>
    <t>Samy Nabil</t>
  </si>
  <si>
    <t>Sara Samy</t>
  </si>
  <si>
    <t>Sherouk Ossama</t>
  </si>
  <si>
    <t>Shimaa mohamed</t>
  </si>
  <si>
    <t>Vena Gamal</t>
  </si>
  <si>
    <t>Yossuf Taher</t>
  </si>
  <si>
    <t>Emp_address</t>
  </si>
  <si>
    <t xml:space="preserve">First Name </t>
  </si>
  <si>
    <t>Last Name</t>
  </si>
  <si>
    <t>Street Number</t>
  </si>
  <si>
    <t>Street Name</t>
  </si>
  <si>
    <t>Ahmed</t>
  </si>
  <si>
    <t>Karem</t>
  </si>
  <si>
    <t>Alaa</t>
  </si>
  <si>
    <t>Ayemn</t>
  </si>
  <si>
    <t>Taher</t>
  </si>
  <si>
    <t>Anwar</t>
  </si>
  <si>
    <t>Gamal</t>
  </si>
  <si>
    <t>Aya</t>
  </si>
  <si>
    <t>Beshoy</t>
  </si>
  <si>
    <t>Nagi</t>
  </si>
  <si>
    <t>Telmiz</t>
  </si>
  <si>
    <t>christine</t>
  </si>
  <si>
    <t>Kamal</t>
  </si>
  <si>
    <t>Edward</t>
  </si>
  <si>
    <t>Hany</t>
  </si>
  <si>
    <t>Esraa</t>
  </si>
  <si>
    <t>Elsaid</t>
  </si>
  <si>
    <t>Mohamed</t>
  </si>
  <si>
    <t>Ester</t>
  </si>
  <si>
    <t>Henary</t>
  </si>
  <si>
    <t>Fady</t>
  </si>
  <si>
    <t>Emad</t>
  </si>
  <si>
    <t>Girges</t>
  </si>
  <si>
    <t>Samir</t>
  </si>
  <si>
    <t>hasna</t>
  </si>
  <si>
    <t>elsayed</t>
  </si>
  <si>
    <t>Hisham</t>
  </si>
  <si>
    <t>shafik</t>
  </si>
  <si>
    <t>Jasmen</t>
  </si>
  <si>
    <t>Elsawy</t>
  </si>
  <si>
    <t>John</t>
  </si>
  <si>
    <t>Gamel</t>
  </si>
  <si>
    <t>Karim</t>
  </si>
  <si>
    <t>Besher</t>
  </si>
  <si>
    <t>Maggy</t>
  </si>
  <si>
    <t>Mahmoud</t>
  </si>
  <si>
    <t>Eid</t>
  </si>
  <si>
    <t>Mai</t>
  </si>
  <si>
    <t>Helmy</t>
  </si>
  <si>
    <t>Marco</t>
  </si>
  <si>
    <t>Fahmy</t>
  </si>
  <si>
    <t>Mariem</t>
  </si>
  <si>
    <t>Ehab</t>
  </si>
  <si>
    <t>Michel</t>
  </si>
  <si>
    <t>Ashraf</t>
  </si>
  <si>
    <t>Mina</t>
  </si>
  <si>
    <t>Jony</t>
  </si>
  <si>
    <t>Louiz</t>
  </si>
  <si>
    <t>Ragheb</t>
  </si>
  <si>
    <t>Minna</t>
  </si>
  <si>
    <t>Elsayed</t>
  </si>
  <si>
    <t>Moahmed</t>
  </si>
  <si>
    <t>Khaled</t>
  </si>
  <si>
    <t>Mohmoud</t>
  </si>
  <si>
    <t>Osman</t>
  </si>
  <si>
    <t>Monica</t>
  </si>
  <si>
    <t>Moheb</t>
  </si>
  <si>
    <t>Monika</t>
  </si>
  <si>
    <t>Mostafa</t>
  </si>
  <si>
    <t>Kenawy</t>
  </si>
  <si>
    <t>Mouhamed</t>
  </si>
  <si>
    <t>Mounir</t>
  </si>
  <si>
    <t>Nader</t>
  </si>
  <si>
    <t>Naser</t>
  </si>
  <si>
    <t>kamal</t>
  </si>
  <si>
    <t>Nermine</t>
  </si>
  <si>
    <t>Adel</t>
  </si>
  <si>
    <t>Nesma</t>
  </si>
  <si>
    <t>Noha</t>
  </si>
  <si>
    <t>Awny</t>
  </si>
  <si>
    <t>Nourhan</t>
  </si>
  <si>
    <t>Rana</t>
  </si>
  <si>
    <t>Maged</t>
  </si>
  <si>
    <t>Sally</t>
  </si>
  <si>
    <t>Saeed</t>
  </si>
  <si>
    <t>Salma</t>
  </si>
  <si>
    <t>Yassin</t>
  </si>
  <si>
    <t>Samy</t>
  </si>
  <si>
    <t>Nabil</t>
  </si>
  <si>
    <t>Sara</t>
  </si>
  <si>
    <t>Sherouk</t>
  </si>
  <si>
    <t>Ossama</t>
  </si>
  <si>
    <t>Shimaa</t>
  </si>
  <si>
    <t>mohamed</t>
  </si>
  <si>
    <t>Vena</t>
  </si>
  <si>
    <t>Yossuf</t>
  </si>
  <si>
    <t>Full name</t>
  </si>
  <si>
    <t>Full name FF</t>
  </si>
  <si>
    <t>Full name &amp;</t>
  </si>
  <si>
    <t>2433, Bailey Road</t>
  </si>
  <si>
    <t>2219, Dewing Avenue</t>
  </si>
  <si>
    <t>7640, First Ave</t>
  </si>
  <si>
    <t>337, Tosca Way</t>
  </si>
  <si>
    <t>8668, Via Neruda</t>
  </si>
  <si>
    <t>1619, Stillman Court</t>
  </si>
  <si>
    <t>2860, D Mt Hood Circle</t>
  </si>
  <si>
    <t>6064, Brodia Court</t>
  </si>
  <si>
    <t>7560, Trees Drive</t>
  </si>
  <si>
    <t>1019, Kenwal Rd</t>
  </si>
  <si>
    <t>5423, Camby Rd</t>
  </si>
  <si>
    <t>1792, Belmont Rd</t>
  </si>
  <si>
    <t>3796, Keller Ridge</t>
  </si>
  <si>
    <t>3074, Ardith Drive</t>
  </si>
  <si>
    <t>7987, Seawind Dr</t>
  </si>
  <si>
    <t>4864, San Carlos</t>
  </si>
  <si>
    <t>2687, Ridge Road</t>
  </si>
  <si>
    <t>2473, Orchard Way</t>
  </si>
  <si>
    <t>551, Rainier Dr</t>
  </si>
  <si>
    <t>591, Merriewood Drive</t>
  </si>
  <si>
    <t>1579, Plaza Rosa</t>
  </si>
  <si>
    <t xml:space="preserve"> Bailey Road</t>
  </si>
  <si>
    <t xml:space="preserve"> Dewing Avenue</t>
  </si>
  <si>
    <t xml:space="preserve"> First Ave</t>
  </si>
  <si>
    <t xml:space="preserve"> Tosca Way</t>
  </si>
  <si>
    <t xml:space="preserve"> Via Neruda</t>
  </si>
  <si>
    <t xml:space="preserve"> Stillman Court</t>
  </si>
  <si>
    <t xml:space="preserve"> D Mt Hood Circle</t>
  </si>
  <si>
    <t xml:space="preserve"> Brodia Court</t>
  </si>
  <si>
    <t xml:space="preserve"> Trees Drive</t>
  </si>
  <si>
    <t xml:space="preserve"> Kenwal Rd</t>
  </si>
  <si>
    <t xml:space="preserve"> Camby Rd</t>
  </si>
  <si>
    <t xml:space="preserve"> Belmont Rd</t>
  </si>
  <si>
    <t xml:space="preserve"> Keller Ridge</t>
  </si>
  <si>
    <t xml:space="preserve"> Ardith Drive</t>
  </si>
  <si>
    <t xml:space="preserve"> Seawind Dr</t>
  </si>
  <si>
    <t xml:space="preserve"> San Carlos</t>
  </si>
  <si>
    <t xml:space="preserve"> Ridge Road</t>
  </si>
  <si>
    <t xml:space="preserve"> Orchard Way</t>
  </si>
  <si>
    <t xml:space="preserve"> Rainier Dr</t>
  </si>
  <si>
    <t xml:space="preserve"> Merriewood Drive</t>
  </si>
  <si>
    <t xml:space="preserve"> Plaza Rosa</t>
  </si>
  <si>
    <t>ahmed karem</t>
  </si>
  <si>
    <t>alaa ayemn</t>
  </si>
  <si>
    <t>anwar gamal</t>
  </si>
  <si>
    <t>aya ahmed</t>
  </si>
  <si>
    <t>aya lotfy</t>
  </si>
  <si>
    <t>beshoy nagi</t>
  </si>
  <si>
    <t>beshoy telmiz</t>
  </si>
  <si>
    <t>christine kamal</t>
  </si>
  <si>
    <t>edward hany</t>
  </si>
  <si>
    <t>esraa ahmed</t>
  </si>
  <si>
    <t>esraa elsaid</t>
  </si>
  <si>
    <t>esraa mohamed</t>
  </si>
  <si>
    <t>ester henary</t>
  </si>
  <si>
    <t>fady emad</t>
  </si>
  <si>
    <t>hany girges</t>
  </si>
  <si>
    <t>hany samir</t>
  </si>
  <si>
    <t>hisham shafik</t>
  </si>
  <si>
    <t>jasmen elsawy</t>
  </si>
  <si>
    <t>john gamel</t>
  </si>
  <si>
    <t>karim besher</t>
  </si>
  <si>
    <t>maggy edward</t>
  </si>
  <si>
    <t>mahmoud eid</t>
  </si>
  <si>
    <t>mai helmy</t>
  </si>
  <si>
    <t>marco fahmy</t>
  </si>
  <si>
    <t>mariem ehab</t>
  </si>
  <si>
    <t>michel ashraf</t>
  </si>
  <si>
    <t>mina jony</t>
  </si>
  <si>
    <t>mina louiz</t>
  </si>
  <si>
    <t>mina ragheb</t>
  </si>
  <si>
    <t>minna elsayed</t>
  </si>
  <si>
    <t>moahmed karem</t>
  </si>
  <si>
    <t>moahmed khaled</t>
  </si>
  <si>
    <t>mohmoud osman</t>
  </si>
  <si>
    <t>monica ashraf</t>
  </si>
  <si>
    <t>monica moheb</t>
  </si>
  <si>
    <t>monika ehab</t>
  </si>
  <si>
    <t>mostafa kenawy</t>
  </si>
  <si>
    <t>mouhamed mounir</t>
  </si>
  <si>
    <t>nader fahmy</t>
  </si>
  <si>
    <t>naser kamal</t>
  </si>
  <si>
    <t>nermine adel</t>
  </si>
  <si>
    <t>nesma gamal</t>
  </si>
  <si>
    <t>noha awny</t>
  </si>
  <si>
    <t>nourhan elsayed</t>
  </si>
  <si>
    <t>rana maged</t>
  </si>
  <si>
    <t>sally saeed</t>
  </si>
  <si>
    <t>salma yassin</t>
  </si>
  <si>
    <t>samy nabil</t>
  </si>
  <si>
    <t>sara samy</t>
  </si>
  <si>
    <t>sherouk ossama</t>
  </si>
  <si>
    <t>shimaa mohamed</t>
  </si>
  <si>
    <t>vena gamal</t>
  </si>
  <si>
    <t>yossuf taher</t>
  </si>
  <si>
    <t>Upper</t>
  </si>
  <si>
    <t>Lower</t>
  </si>
  <si>
    <t>Proper</t>
  </si>
  <si>
    <t>Apr</t>
  </si>
  <si>
    <t>May</t>
  </si>
  <si>
    <t>Jan</t>
  </si>
  <si>
    <t>Feb</t>
  </si>
  <si>
    <t>Mar</t>
  </si>
  <si>
    <t>Aug</t>
  </si>
  <si>
    <t>Oct</t>
  </si>
  <si>
    <t>Nov</t>
  </si>
  <si>
    <t>Dec</t>
  </si>
  <si>
    <t>Accounts Management</t>
  </si>
  <si>
    <t>Account Manager</t>
  </si>
  <si>
    <t>Vacant Account Manager</t>
  </si>
  <si>
    <t>PAccount Manager</t>
  </si>
  <si>
    <t>Emp Score</t>
  </si>
  <si>
    <t>Ahmed hosam</t>
  </si>
  <si>
    <t>Ahmed Hosam</t>
  </si>
  <si>
    <t>Ahmed aymen</t>
  </si>
  <si>
    <t>Ahmed Aymen</t>
  </si>
  <si>
    <t>Departments</t>
  </si>
  <si>
    <t>Social Media</t>
  </si>
  <si>
    <t>Content</t>
  </si>
  <si>
    <t>HR</t>
  </si>
  <si>
    <t>Karm</t>
  </si>
  <si>
    <t>Ali</t>
  </si>
  <si>
    <t>Total</t>
  </si>
  <si>
    <t>ahmed saleh</t>
  </si>
  <si>
    <t>Hosam Said</t>
  </si>
  <si>
    <t>Full Name</t>
  </si>
  <si>
    <t>Department</t>
  </si>
  <si>
    <t>Date of Hire</t>
  </si>
  <si>
    <t>Salary</t>
  </si>
  <si>
    <t>New Salary</t>
  </si>
  <si>
    <t>Budget (Staff Salaries)</t>
  </si>
  <si>
    <t>Ahmed Alaa</t>
  </si>
  <si>
    <t>Male</t>
  </si>
  <si>
    <t>Teller</t>
  </si>
  <si>
    <t>Mohamed Abo-Elmakarem</t>
  </si>
  <si>
    <t>Call Center</t>
  </si>
  <si>
    <t>Increase %</t>
  </si>
  <si>
    <t>Amin elgebaly</t>
  </si>
  <si>
    <t>Ibrahim Ali</t>
  </si>
  <si>
    <t>Internel Control</t>
  </si>
  <si>
    <t>atef tareq</t>
  </si>
  <si>
    <t>Merit Amr</t>
  </si>
  <si>
    <t>Female</t>
  </si>
  <si>
    <t>Mohamed Elshahed</t>
  </si>
  <si>
    <t>mohamed hosam</t>
  </si>
  <si>
    <t>CS</t>
  </si>
  <si>
    <t>shehta fouad</t>
  </si>
  <si>
    <t>IT</t>
  </si>
  <si>
    <t>Moataz Mohamed</t>
  </si>
  <si>
    <t>mohamed ahmed</t>
  </si>
  <si>
    <t>hamada Sayed</t>
  </si>
  <si>
    <t>Treasury</t>
  </si>
  <si>
    <t>Sayed Abo-Liela</t>
  </si>
  <si>
    <t>Aya Raouf</t>
  </si>
  <si>
    <t>Rasha Maher</t>
  </si>
  <si>
    <t>Srour Sakr</t>
  </si>
  <si>
    <t>Mirna Tarek</t>
  </si>
  <si>
    <t>Alaa Mohsen</t>
  </si>
  <si>
    <t>Ahmed Adel</t>
  </si>
  <si>
    <t>Rania Hassan</t>
  </si>
  <si>
    <t>Zienab Mohamed</t>
  </si>
  <si>
    <t>Iman Bahaa</t>
  </si>
  <si>
    <t>Credit</t>
  </si>
  <si>
    <t>karim hosam</t>
  </si>
  <si>
    <t>Hesham Mostafa</t>
  </si>
  <si>
    <t>Hadeer Elsayed</t>
  </si>
  <si>
    <t>fady kamal</t>
  </si>
  <si>
    <t>khalid rezk</t>
  </si>
  <si>
    <t>Mohamed Elsayed</t>
  </si>
  <si>
    <t>Samah Fahmy</t>
  </si>
  <si>
    <t>hady gamal</t>
  </si>
  <si>
    <t>Nasr Hassan</t>
  </si>
  <si>
    <t>Ibrahim Bakr</t>
  </si>
  <si>
    <t>Ahmed Heikal</t>
  </si>
  <si>
    <t>Sayed Gohar</t>
  </si>
  <si>
    <t>Hania Gomaa</t>
  </si>
  <si>
    <t>Mohamed Fathy</t>
  </si>
  <si>
    <t>Omar Mohamed</t>
  </si>
  <si>
    <t>Amr Magdy</t>
  </si>
  <si>
    <t>Ahmed Elbadawy</t>
  </si>
  <si>
    <t>Islam Gamal</t>
  </si>
  <si>
    <t>Sally said</t>
  </si>
  <si>
    <t>Moaaz Maher</t>
  </si>
  <si>
    <t>yasmin ahmed</t>
  </si>
  <si>
    <t>Loan Payment with PMT and Goal Seek</t>
  </si>
  <si>
    <t>Enter data here:</t>
  </si>
  <si>
    <t>Loan Amount</t>
  </si>
  <si>
    <t>Interest Rate</t>
  </si>
  <si>
    <t>Monthly Repayment</t>
  </si>
  <si>
    <t>Term of Loan (Months)</t>
  </si>
  <si>
    <t>Trim</t>
  </si>
  <si>
    <t>Ahmed     Karem</t>
  </si>
  <si>
    <t xml:space="preserve">   Alaa Ayemn</t>
  </si>
  <si>
    <t>Ahmed     Hosam</t>
  </si>
  <si>
    <t xml:space="preserve">   Anwar    Gamal</t>
  </si>
  <si>
    <t xml:space="preserve">  Aya      Ahmed</t>
  </si>
  <si>
    <t>Aya     Lotfy</t>
  </si>
  <si>
    <t xml:space="preserve">   Beshoy    Nagi</t>
  </si>
  <si>
    <t>Beshoy   Telmiz</t>
  </si>
  <si>
    <t xml:space="preserve">   christine Kamal</t>
  </si>
  <si>
    <t xml:space="preserve">  Edward Hany</t>
  </si>
  <si>
    <t>Esraa   Ahmed</t>
  </si>
  <si>
    <t xml:space="preserve">   Esraa    Elsaid</t>
  </si>
  <si>
    <t xml:space="preserve">   Esraa    Mohamed</t>
  </si>
  <si>
    <t>Emp name</t>
  </si>
  <si>
    <t>Ali Ahmed Ehsaid</t>
  </si>
  <si>
    <t>Ahmed Mohamed</t>
  </si>
  <si>
    <t>Samy Nabil Saad</t>
  </si>
  <si>
    <t>Hany Mahfoz</t>
  </si>
  <si>
    <t>Hosam Ali Ahmed</t>
  </si>
  <si>
    <t>Aymen Hosny</t>
  </si>
  <si>
    <t xml:space="preserve">Ramy Saber </t>
  </si>
  <si>
    <t>Waled Ahmed Mansour</t>
  </si>
  <si>
    <t xml:space="preserve">Sameh Armya </t>
  </si>
  <si>
    <t>Mohamed Metwally</t>
  </si>
  <si>
    <t xml:space="preserve">mohamed ahmed </t>
  </si>
  <si>
    <t>Esraa Mahmoud Bahrawi</t>
  </si>
  <si>
    <t>Mohamed ELMihy</t>
  </si>
  <si>
    <t>Belal Ahmed Saiid</t>
  </si>
  <si>
    <t>Omar khaled El-Shreif</t>
  </si>
  <si>
    <t>Mohamed Abd El Aziz</t>
  </si>
  <si>
    <t>Ahmed Moustafa Seliha</t>
  </si>
  <si>
    <t>Esraa essam mohamed</t>
  </si>
  <si>
    <t>Ahmed Mokhtar Yehia</t>
  </si>
  <si>
    <t>Osama Mahmoud Mansour</t>
  </si>
  <si>
    <t xml:space="preserve">Amr Mohamed </t>
  </si>
  <si>
    <t>Cairo</t>
  </si>
  <si>
    <t>Alex</t>
  </si>
  <si>
    <t>Giza</t>
  </si>
  <si>
    <t>Year</t>
  </si>
  <si>
    <t>Month</t>
  </si>
  <si>
    <t>MonthName</t>
  </si>
  <si>
    <t>Territory</t>
  </si>
  <si>
    <t>Governorate</t>
  </si>
  <si>
    <t>Product Category</t>
  </si>
  <si>
    <t>Product</t>
  </si>
  <si>
    <t>jan</t>
  </si>
  <si>
    <t>Accessories</t>
  </si>
  <si>
    <t>Keyboard + Mouse</t>
  </si>
  <si>
    <t>Headphone</t>
  </si>
  <si>
    <t>Product name</t>
  </si>
  <si>
    <t>Fast Charger</t>
  </si>
  <si>
    <t>Electronic</t>
  </si>
  <si>
    <t>TV</t>
  </si>
  <si>
    <t>Total Sales</t>
  </si>
  <si>
    <t>Avg Sales</t>
  </si>
  <si>
    <t>Delta</t>
  </si>
  <si>
    <t>Microwave</t>
  </si>
  <si>
    <t>Washing Machine</t>
  </si>
  <si>
    <t>Upper Egypt</t>
  </si>
  <si>
    <t>Refrigerator</t>
  </si>
  <si>
    <t>Vacuum Machine</t>
  </si>
  <si>
    <t>Total sales</t>
  </si>
  <si>
    <t>Mansoura</t>
  </si>
  <si>
    <t>Sharkia</t>
  </si>
  <si>
    <t>Minia</t>
  </si>
  <si>
    <t>Qena</t>
  </si>
  <si>
    <t>Asyuit</t>
  </si>
  <si>
    <t>Souhag</t>
  </si>
  <si>
    <t>Tanta</t>
  </si>
  <si>
    <t>jun</t>
  </si>
  <si>
    <t>July</t>
  </si>
  <si>
    <t>Spt</t>
  </si>
  <si>
    <t>area</t>
  </si>
  <si>
    <t>sales</t>
  </si>
  <si>
    <t>Cairo North</t>
  </si>
  <si>
    <t>Area</t>
  </si>
  <si>
    <t>North Cairo</t>
  </si>
  <si>
    <t>South Cairo</t>
  </si>
  <si>
    <t>North Giza</t>
  </si>
  <si>
    <t>Giza South</t>
  </si>
  <si>
    <t>Giza North</t>
  </si>
  <si>
    <t>FROM</t>
  </si>
  <si>
    <t>Performance Score</t>
  </si>
  <si>
    <t>Countifs</t>
  </si>
  <si>
    <t>Total emps</t>
  </si>
  <si>
    <t>HR + Cairo</t>
  </si>
  <si>
    <t>&gt;3</t>
  </si>
  <si>
    <t xml:space="preserve"> </t>
  </si>
  <si>
    <t>ali</t>
  </si>
  <si>
    <t>tel</t>
  </si>
  <si>
    <t>total</t>
  </si>
  <si>
    <t>Hosam</t>
  </si>
  <si>
    <t>Lotfy</t>
  </si>
  <si>
    <t>Ali Karm</t>
  </si>
  <si>
    <t>Ahmed Taher</t>
  </si>
  <si>
    <t>Aya Ali</t>
  </si>
  <si>
    <t>Christine Kamal</t>
  </si>
  <si>
    <t>Hasna elsayed</t>
  </si>
  <si>
    <t>"*" &amp;E4&amp; "*"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</si>
</sst>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[$-1010000]d/m/yyyy;@"/>
    <numFmt numFmtId="166" formatCode="_-* #,##0_-;\-* #,##0_-;_-* &quot;-&quot;??_-;_-@_-"/>
    <numFmt numFmtId="167" formatCode="_-* #,##0.00_-;\-* #,##0.00_-;_-* &quot;-&quot;??_-;_-@_-"/>
    <numFmt numFmtId="168" formatCode="0.0"/>
  </numFmts>
  <fonts count="28" x14ac:knownFonts="1">
    <font>
      <sz val="11"/>
      <color theme="1"/>
      <name val="Calibri"/>
      <family val="2"/>
      <scheme val="minor"/>
    </font>
    <font>
      <sz val="11"/>
      <name val="Century Gothic"/>
      <family val="2"/>
    </font>
    <font>
      <sz val="11"/>
      <color theme="1"/>
      <name val="Century Gothic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4"/>
      <color theme="0"/>
      <name val="Century Gothic"/>
      <family val="2"/>
    </font>
    <font>
      <sz val="10"/>
      <name val="Arial"/>
      <family val="2"/>
    </font>
    <font>
      <sz val="14"/>
      <color theme="1"/>
      <name val="Century Gothic"/>
      <family val="2"/>
    </font>
    <font>
      <sz val="12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entury Gothic"/>
      <family val="2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0"/>
      <name val="Century Gothic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609C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61195A"/>
        <bgColor theme="7"/>
      </patternFill>
    </fill>
    <fill>
      <patternFill patternType="solid">
        <fgColor rgb="FF90658E"/>
        <bgColor theme="7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2DEE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45">
    <border>
      <left/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thin">
        <color theme="7" tint="0.79998168889431442"/>
      </left>
      <right style="thin">
        <color theme="7" tint="0.79998168889431442"/>
      </right>
      <top/>
      <bottom style="thin">
        <color theme="7" tint="0.79998168889431442"/>
      </bottom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 style="thin">
        <color theme="7" tint="0.79998168889431442"/>
      </bottom>
      <diagonal/>
    </border>
    <border>
      <left/>
      <right/>
      <top/>
      <bottom style="dashed">
        <color theme="5" tint="-0.499984740745262"/>
      </bottom>
      <diagonal/>
    </border>
    <border>
      <left/>
      <right/>
      <top style="dashed">
        <color theme="5" tint="-0.499984740745262"/>
      </top>
      <bottom style="dashed">
        <color theme="5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ashed">
        <color rgb="FF3862AE"/>
      </bottom>
      <diagonal/>
    </border>
    <border>
      <left style="thin">
        <color theme="7" tint="0.79998168889431442"/>
      </left>
      <right/>
      <top/>
      <bottom style="dashed">
        <color rgb="FF3862AE"/>
      </bottom>
      <diagonal/>
    </border>
    <border>
      <left style="thin">
        <color theme="7" tint="0.79998168889431442"/>
      </left>
      <right/>
      <top style="dashed">
        <color rgb="FF3862AE"/>
      </top>
      <bottom style="dashed">
        <color rgb="FF3862AE"/>
      </bottom>
      <diagonal/>
    </border>
    <border>
      <left/>
      <right/>
      <top style="dashed">
        <color rgb="FF3862AE"/>
      </top>
      <bottom style="dashed">
        <color rgb="FF3862AE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rgb="FFC00000"/>
      </left>
      <right style="dashed">
        <color rgb="FFC00000"/>
      </right>
      <top/>
      <bottom/>
      <diagonal/>
    </border>
    <border>
      <left/>
      <right/>
      <top/>
      <bottom style="dashed">
        <color rgb="FF002060"/>
      </bottom>
      <diagonal/>
    </border>
    <border>
      <left/>
      <right/>
      <top style="dashed">
        <color rgb="FF002060"/>
      </top>
      <bottom style="dashed">
        <color rgb="FF002060"/>
      </bottom>
      <diagonal/>
    </border>
    <border>
      <left/>
      <right/>
      <top style="dashed">
        <color rgb="FF002060"/>
      </top>
      <bottom style="thick">
        <color rgb="FF002060"/>
      </bottom>
      <diagonal/>
    </border>
    <border>
      <left/>
      <right/>
      <top/>
      <bottom style="double">
        <color rgb="FFC00000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rgb="FFC0000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ashed">
        <color rgb="FFC0000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</borders>
  <cellStyleXfs count="13">
    <xf numFmtId="0" fontId="0" fillId="0" borderId="0"/>
    <xf numFmtId="0" fontId="3" fillId="0" borderId="0"/>
    <xf numFmtId="0" fontId="4" fillId="0" borderId="0"/>
    <xf numFmtId="0" fontId="6" fillId="0" borderId="0"/>
    <xf numFmtId="43" fontId="9" fillId="0" borderId="0" applyFont="0" applyFill="0" applyBorder="0" applyAlignment="0" applyProtection="0"/>
    <xf numFmtId="0" fontId="11" fillId="4" borderId="27" applyNumberFormat="0" applyFont="0" applyBorder="0" applyAlignment="0"/>
    <xf numFmtId="0" fontId="11" fillId="5" borderId="28" applyNumberFormat="0" applyFont="0"/>
    <xf numFmtId="0" fontId="10" fillId="6" borderId="8" applyNumberFormat="0" applyFont="0" applyAlignment="0"/>
    <xf numFmtId="166" fontId="9" fillId="0" borderId="31" applyNumberFormat="0" applyFont="0" applyAlignment="0"/>
    <xf numFmtId="0" fontId="9" fillId="0" borderId="0"/>
    <xf numFmtId="43" fontId="4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</cellStyleXfs>
  <cellXfs count="109">
    <xf numFmtId="0" fontId="0" fillId="0" borderId="0" xfId="0"/>
    <xf numFmtId="0" fontId="1" fillId="0" borderId="4" xfId="0" applyFont="1" applyBorder="1"/>
    <xf numFmtId="14" fontId="1" fillId="0" borderId="4" xfId="0" applyNumberFormat="1" applyFont="1" applyBorder="1"/>
    <xf numFmtId="0" fontId="2" fillId="0" borderId="4" xfId="0" applyFont="1" applyBorder="1"/>
    <xf numFmtId="0" fontId="1" fillId="0" borderId="5" xfId="0" applyFont="1" applyBorder="1"/>
    <xf numFmtId="14" fontId="1" fillId="0" borderId="5" xfId="0" applyNumberFormat="1" applyFont="1" applyBorder="1"/>
    <xf numFmtId="0" fontId="2" fillId="0" borderId="5" xfId="0" applyFont="1" applyBorder="1"/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9" xfId="0" applyFont="1" applyBorder="1"/>
    <xf numFmtId="14" fontId="1" fillId="0" borderId="9" xfId="0" applyNumberFormat="1" applyFont="1" applyBorder="1"/>
    <xf numFmtId="0" fontId="2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14" fontId="1" fillId="0" borderId="12" xfId="0" applyNumberFormat="1" applyFont="1" applyBorder="1"/>
    <xf numFmtId="0" fontId="2" fillId="0" borderId="12" xfId="0" applyFont="1" applyBorder="1"/>
    <xf numFmtId="0" fontId="0" fillId="0" borderId="13" xfId="0" applyBorder="1"/>
    <xf numFmtId="0" fontId="14" fillId="2" borderId="13" xfId="0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2" borderId="2" xfId="3" applyFont="1" applyFill="1" applyBorder="1" applyAlignment="1">
      <alignment horizontal="center" vertical="center"/>
    </xf>
    <xf numFmtId="0" fontId="1" fillId="0" borderId="14" xfId="0" applyFont="1" applyBorder="1"/>
    <xf numFmtId="14" fontId="1" fillId="0" borderId="14" xfId="0" applyNumberFormat="1" applyFont="1" applyBorder="1"/>
    <xf numFmtId="0" fontId="2" fillId="0" borderId="14" xfId="0" applyFont="1" applyBorder="1"/>
    <xf numFmtId="0" fontId="1" fillId="0" borderId="15" xfId="0" applyFont="1" applyBorder="1"/>
    <xf numFmtId="14" fontId="1" fillId="0" borderId="15" xfId="0" applyNumberFormat="1" applyFont="1" applyBorder="1"/>
    <xf numFmtId="0" fontId="2" fillId="0" borderId="15" xfId="0" applyFont="1" applyBorder="1"/>
    <xf numFmtId="0" fontId="11" fillId="3" borderId="16" xfId="0" applyFont="1" applyFill="1" applyBorder="1" applyAlignment="1">
      <alignment vertical="center"/>
    </xf>
    <xf numFmtId="0" fontId="11" fillId="3" borderId="17" xfId="0" applyFont="1" applyFill="1" applyBorder="1" applyAlignment="1">
      <alignment horizontal="center" vertical="center"/>
    </xf>
    <xf numFmtId="3" fontId="11" fillId="3" borderId="17" xfId="0" applyNumberFormat="1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2" fillId="0" borderId="13" xfId="0" applyFont="1" applyBorder="1"/>
    <xf numFmtId="3" fontId="12" fillId="0" borderId="13" xfId="0" applyNumberFormat="1" applyFont="1" applyBorder="1"/>
    <xf numFmtId="0" fontId="0" fillId="0" borderId="19" xfId="0" applyBorder="1"/>
    <xf numFmtId="0" fontId="0" fillId="0" borderId="20" xfId="0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0" fontId="0" fillId="0" borderId="22" xfId="0" applyBorder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23" xfId="0" applyNumberFormat="1" applyBorder="1" applyAlignment="1">
      <alignment horizontal="center"/>
    </xf>
    <xf numFmtId="9" fontId="12" fillId="0" borderId="13" xfId="0" applyNumberFormat="1" applyFont="1" applyBorder="1"/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0" fontId="15" fillId="0" borderId="22" xfId="0" applyFont="1" applyBorder="1"/>
    <xf numFmtId="3" fontId="15" fillId="0" borderId="23" xfId="0" applyNumberFormat="1" applyFont="1" applyBorder="1" applyAlignment="1">
      <alignment horizontal="center"/>
    </xf>
    <xf numFmtId="0" fontId="16" fillId="4" borderId="0" xfId="5" applyFont="1" applyBorder="1"/>
    <xf numFmtId="0" fontId="13" fillId="0" borderId="0" xfId="0" applyFont="1"/>
    <xf numFmtId="0" fontId="18" fillId="0" borderId="0" xfId="0" applyFont="1"/>
    <xf numFmtId="3" fontId="19" fillId="6" borderId="8" xfId="7" applyNumberFormat="1" applyFont="1" applyAlignment="1">
      <alignment horizontal="right"/>
    </xf>
    <xf numFmtId="9" fontId="19" fillId="6" borderId="8" xfId="7" applyNumberFormat="1" applyFont="1" applyAlignment="1">
      <alignment horizontal="right"/>
    </xf>
    <xf numFmtId="166" fontId="19" fillId="6" borderId="8" xfId="7" applyNumberFormat="1" applyFont="1" applyAlignment="1">
      <alignment horizontal="right"/>
    </xf>
    <xf numFmtId="167" fontId="0" fillId="0" borderId="0" xfId="0" applyNumberFormat="1"/>
    <xf numFmtId="3" fontId="18" fillId="0" borderId="31" xfId="8" applyNumberFormat="1" applyFont="1" applyAlignment="1">
      <alignment horizontal="right" vertical="center"/>
    </xf>
    <xf numFmtId="3" fontId="0" fillId="0" borderId="0" xfId="0" applyNumberFormat="1"/>
    <xf numFmtId="0" fontId="2" fillId="0" borderId="33" xfId="0" applyFont="1" applyBorder="1" applyAlignment="1">
      <alignment vertical="center" wrapText="1"/>
    </xf>
    <xf numFmtId="0" fontId="2" fillId="0" borderId="34" xfId="0" applyFont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11" fillId="3" borderId="32" xfId="9" applyFont="1" applyFill="1" applyBorder="1" applyAlignment="1">
      <alignment horizontal="center" vertical="center"/>
    </xf>
    <xf numFmtId="0" fontId="9" fillId="0" borderId="0" xfId="9"/>
    <xf numFmtId="0" fontId="9" fillId="0" borderId="32" xfId="9" applyBorder="1"/>
    <xf numFmtId="164" fontId="9" fillId="0" borderId="32" xfId="10" applyNumberFormat="1" applyFont="1" applyBorder="1"/>
    <xf numFmtId="0" fontId="11" fillId="8" borderId="32" xfId="9" applyFont="1" applyFill="1" applyBorder="1" applyAlignment="1">
      <alignment horizontal="center" vertical="center"/>
    </xf>
    <xf numFmtId="0" fontId="21" fillId="9" borderId="32" xfId="9" applyFont="1" applyFill="1" applyBorder="1" applyAlignment="1">
      <alignment horizontal="center" vertical="center"/>
    </xf>
    <xf numFmtId="0" fontId="9" fillId="0" borderId="36" xfId="9" applyBorder="1"/>
    <xf numFmtId="164" fontId="9" fillId="0" borderId="36" xfId="4" applyNumberFormat="1" applyBorder="1"/>
    <xf numFmtId="168" fontId="9" fillId="0" borderId="36" xfId="9" applyNumberFormat="1" applyBorder="1"/>
    <xf numFmtId="164" fontId="9" fillId="0" borderId="0" xfId="4" applyNumberFormat="1"/>
    <xf numFmtId="0" fontId="8" fillId="0" borderId="0" xfId="9" applyFont="1"/>
    <xf numFmtId="0" fontId="2" fillId="0" borderId="0" xfId="9" applyFont="1"/>
    <xf numFmtId="0" fontId="11" fillId="3" borderId="0" xfId="11" applyFont="1" applyFill="1" applyAlignment="1">
      <alignment horizontal="center" vertical="center"/>
    </xf>
    <xf numFmtId="0" fontId="9" fillId="0" borderId="0" xfId="11"/>
    <xf numFmtId="0" fontId="12" fillId="0" borderId="14" xfId="11" applyFont="1" applyBorder="1"/>
    <xf numFmtId="0" fontId="12" fillId="0" borderId="15" xfId="11" applyFont="1" applyBorder="1"/>
    <xf numFmtId="0" fontId="12" fillId="0" borderId="0" xfId="11" applyFont="1"/>
    <xf numFmtId="3" fontId="9" fillId="10" borderId="13" xfId="11" applyNumberFormat="1" applyFill="1" applyBorder="1"/>
    <xf numFmtId="0" fontId="12" fillId="0" borderId="37" xfId="11" applyFont="1" applyBorder="1"/>
    <xf numFmtId="0" fontId="20" fillId="8" borderId="32" xfId="9" applyFont="1" applyFill="1" applyBorder="1" applyAlignment="1">
      <alignment horizontal="center" vertical="center"/>
    </xf>
    <xf numFmtId="0" fontId="22" fillId="0" borderId="0" xfId="11" applyFont="1" applyAlignment="1">
      <alignment horizontal="center" vertical="center"/>
    </xf>
    <xf numFmtId="0" fontId="23" fillId="0" borderId="0" xfId="11" applyFont="1" applyAlignment="1">
      <alignment horizontal="center" vertical="center"/>
    </xf>
    <xf numFmtId="0" fontId="24" fillId="0" borderId="0" xfId="11" applyFont="1" applyAlignment="1">
      <alignment horizontal="center" vertical="center"/>
    </xf>
    <xf numFmtId="0" fontId="20" fillId="12" borderId="44" xfId="9" applyFont="1" applyFill="1" applyBorder="1" applyAlignment="1">
      <alignment horizontal="center" vertical="center"/>
    </xf>
    <xf numFmtId="0" fontId="24" fillId="0" borderId="13" xfId="11" applyFont="1" applyBorder="1" applyAlignment="1">
      <alignment horizontal="center" vertical="center"/>
    </xf>
    <xf numFmtId="8" fontId="0" fillId="0" borderId="0" xfId="0" applyNumberFormat="1"/>
    <xf numFmtId="0" fontId="26" fillId="0" borderId="0" xfId="11" applyFont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5" fillId="2" borderId="0" xfId="3" applyFont="1" applyFill="1" applyAlignment="1">
      <alignment horizontal="center" vertical="center"/>
    </xf>
    <xf numFmtId="0" fontId="8" fillId="0" borderId="6" xfId="2" applyFont="1" applyBorder="1" applyAlignment="1">
      <alignment horizontal="left" vertical="center"/>
    </xf>
    <xf numFmtId="0" fontId="7" fillId="0" borderId="6" xfId="2" applyFont="1" applyBorder="1" applyAlignment="1">
      <alignment horizontal="left" vertical="center"/>
    </xf>
    <xf numFmtId="164" fontId="7" fillId="0" borderId="6" xfId="4" applyNumberFormat="1" applyFont="1" applyBorder="1" applyAlignment="1" applyProtection="1">
      <alignment horizontal="center" vertical="center"/>
    </xf>
    <xf numFmtId="164" fontId="0" fillId="0" borderId="0" xfId="0" applyNumberFormat="1"/>
    <xf numFmtId="0" fontId="7" fillId="0" borderId="7" xfId="2" applyFont="1" applyBorder="1" applyAlignment="1">
      <alignment horizontal="left" vertical="center"/>
    </xf>
    <xf numFmtId="0" fontId="0" fillId="7" borderId="0" xfId="0" applyFill="1"/>
    <xf numFmtId="0" fontId="17" fillId="5" borderId="29" xfId="6" applyFont="1" applyBorder="1" applyAlignment="1">
      <alignment horizontal="right"/>
    </xf>
    <xf numFmtId="0" fontId="17" fillId="5" borderId="30" xfId="6" applyFont="1" applyBorder="1" applyAlignment="1">
      <alignment horizontal="right"/>
    </xf>
    <xf numFmtId="0" fontId="20" fillId="12" borderId="38" xfId="9" applyFont="1" applyFill="1" applyBorder="1" applyAlignment="1">
      <alignment horizontal="center" vertical="center"/>
    </xf>
    <xf numFmtId="0" fontId="20" fillId="12" borderId="39" xfId="9" applyFont="1" applyFill="1" applyBorder="1" applyAlignment="1">
      <alignment horizontal="center" vertical="center"/>
    </xf>
    <xf numFmtId="0" fontId="20" fillId="12" borderId="42" xfId="9" applyFont="1" applyFill="1" applyBorder="1" applyAlignment="1">
      <alignment horizontal="center" vertical="center"/>
    </xf>
    <xf numFmtId="0" fontId="20" fillId="12" borderId="43" xfId="9" applyFont="1" applyFill="1" applyBorder="1" applyAlignment="1">
      <alignment horizontal="center" vertical="center"/>
    </xf>
    <xf numFmtId="0" fontId="16" fillId="11" borderId="0" xfId="11" applyFont="1" applyFill="1" applyAlignment="1">
      <alignment horizontal="center"/>
    </xf>
    <xf numFmtId="0" fontId="25" fillId="11" borderId="40" xfId="11" applyFont="1" applyFill="1" applyBorder="1" applyAlignment="1">
      <alignment horizontal="center" vertical="center"/>
    </xf>
    <xf numFmtId="0" fontId="25" fillId="11" borderId="41" xfId="11" applyFont="1" applyFill="1" applyBorder="1" applyAlignment="1">
      <alignment horizontal="center" vertical="center"/>
    </xf>
  </cellXfs>
  <cellStyles count="13">
    <cellStyle name="Comma" xfId="4" builtinId="3"/>
    <cellStyle name="Comma 2" xfId="10" xr:uid="{27683E2A-B169-40AA-8251-1B69D9004CB7}"/>
    <cellStyle name="Comma 2 2" xfId="12" xr:uid="{8F6E67FD-C061-4381-9355-BB9E51A6A009}"/>
    <cellStyle name="Normal" xfId="0" builtinId="0"/>
    <cellStyle name="Normal 2" xfId="1" xr:uid="{00000000-0005-0000-0000-000001000000}"/>
    <cellStyle name="Normal 2 2" xfId="9" xr:uid="{B428369C-CA19-4548-ABE7-9160A9771B79}"/>
    <cellStyle name="Normal 3" xfId="2" xr:uid="{00000000-0005-0000-0000-000002000000}"/>
    <cellStyle name="Normal 3 2" xfId="3" xr:uid="{00000000-0005-0000-0000-000003000000}"/>
    <cellStyle name="Normal 3 3" xfId="11" xr:uid="{14F3D0E3-83AC-432F-B7B2-5287D91045C0}"/>
    <cellStyle name="Plum 1" xfId="5" xr:uid="{F74F3480-DCFF-4673-90C6-D2CCA0CDF194}"/>
    <cellStyle name="Plum 2" xfId="6" xr:uid="{6DADCD10-03B1-498A-A957-2C636B6350FD}"/>
    <cellStyle name="Plum Formula" xfId="8" xr:uid="{BE3789FA-A509-4E65-B566-8EDA7F908B37}"/>
    <cellStyle name="Plum Input" xfId="7" xr:uid="{A5E94C25-9793-4A74-A6DA-13AA33F44D2B}"/>
  </cellStyles>
  <dxfs count="0"/>
  <tableStyles count="0" defaultTableStyle="TableStyleMedium2" defaultPivotStyle="PivotStyleLight16"/>
  <colors>
    <mruColors>
      <color rgb="FF3862AE"/>
      <color rgb="FF0060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6</xdr:row>
      <xdr:rowOff>12700</xdr:rowOff>
    </xdr:from>
    <xdr:to>
      <xdr:col>11</xdr:col>
      <xdr:colOff>584200</xdr:colOff>
      <xdr:row>10</xdr:row>
      <xdr:rowOff>158750</xdr:rowOff>
    </xdr:to>
    <xdr:sp macro="" textlink="">
      <xdr:nvSpPr>
        <xdr:cNvPr id="2" name="Rectangle: Single Corner Snipped 1">
          <a:extLst>
            <a:ext uri="{FF2B5EF4-FFF2-40B4-BE49-F238E27FC236}">
              <a16:creationId xmlns:a16="http://schemas.microsoft.com/office/drawing/2014/main" id="{F6E61FF3-3560-4F07-9FE7-1562A06A73A8}"/>
            </a:ext>
          </a:extLst>
        </xdr:cNvPr>
        <xdr:cNvSpPr/>
      </xdr:nvSpPr>
      <xdr:spPr>
        <a:xfrm>
          <a:off x="7397750" y="1163320"/>
          <a:ext cx="3199130" cy="877570"/>
        </a:xfrm>
        <a:prstGeom prst="snip1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001" sz="1400" b="0"/>
            <a:t>Use Goal Seek</a:t>
          </a:r>
          <a:r>
            <a:rPr lang="en-001" sz="1400" b="0" baseline="0"/>
            <a:t> to calculate the new increase percentage to match the budget</a:t>
          </a:r>
          <a:endParaRPr lang="en-GB" sz="1400" b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a%20Mourad/Desktop/Files/from%20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a/Downloads/02.%20Sales%20Dashboad%20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IFS"/>
      <sheetName val="Large_Small"/>
      <sheetName val="Row_Column"/>
      <sheetName val="Choose"/>
      <sheetName val="GetPivotData"/>
      <sheetName val="INDIRECT"/>
      <sheetName val="Data_2018"/>
      <sheetName val="Data_2019"/>
      <sheetName val="FormControls"/>
      <sheetName val="ComboDepList"/>
      <sheetName val="Stacked "/>
      <sheetName val="Error Bar"/>
      <sheetName val="From to "/>
      <sheetName val="from to 2"/>
      <sheetName val="Fixed Target"/>
      <sheetName val="Icons 1"/>
      <sheetName val="Icons 2"/>
      <sheetName val="Map"/>
      <sheetName val="from to"/>
    </sheetNames>
    <sheetDataSet>
      <sheetData sheetId="0">
        <row r="36">
          <cell r="I36">
            <v>2</v>
          </cell>
        </row>
        <row r="37">
          <cell r="A37" t="str">
            <v>WenCaL</v>
          </cell>
          <cell r="B37" t="str">
            <v>Fightrr</v>
          </cell>
          <cell r="C37" t="str">
            <v>Commuta</v>
          </cell>
        </row>
        <row r="38">
          <cell r="A38" t="str">
            <v>Blend</v>
          </cell>
          <cell r="B38" t="str">
            <v>Kryptis</v>
          </cell>
          <cell r="C38" t="str">
            <v>Infic</v>
          </cell>
        </row>
        <row r="39">
          <cell r="A39" t="str">
            <v>Voltage</v>
          </cell>
          <cell r="B39" t="str">
            <v>Perino</v>
          </cell>
          <cell r="C39" t="str">
            <v>Accord</v>
          </cell>
        </row>
        <row r="40">
          <cell r="A40" t="str">
            <v>Inkly</v>
          </cell>
          <cell r="B40" t="str">
            <v>Five Labs</v>
          </cell>
          <cell r="C40" t="str">
            <v>Misty Wash</v>
          </cell>
        </row>
        <row r="41">
          <cell r="A41" t="str">
            <v>Sleops</v>
          </cell>
          <cell r="B41" t="str">
            <v>Twistrr</v>
          </cell>
          <cell r="C41" t="str">
            <v>Twenty20</v>
          </cell>
        </row>
        <row r="42">
          <cell r="A42" t="str">
            <v>Kind Ape</v>
          </cell>
          <cell r="B42" t="str">
            <v>Hackrr</v>
          </cell>
          <cell r="C42" t="str">
            <v>Tanox</v>
          </cell>
        </row>
        <row r="43">
          <cell r="A43" t="str">
            <v>Pet Feed</v>
          </cell>
          <cell r="B43" t="str">
            <v>Pes</v>
          </cell>
          <cell r="C43" t="str">
            <v>Minor Liar</v>
          </cell>
        </row>
        <row r="44">
          <cell r="A44" t="str">
            <v>Right Product</v>
          </cell>
          <cell r="B44" t="str">
            <v>Baden</v>
          </cell>
          <cell r="C44" t="str">
            <v>Mosquit</v>
          </cell>
        </row>
        <row r="45">
          <cell r="A45" t="str">
            <v>Mirrrr</v>
          </cell>
          <cell r="B45" t="str">
            <v>Jellyfish</v>
          </cell>
          <cell r="C45" t="str">
            <v>Atmos</v>
          </cell>
        </row>
        <row r="46">
          <cell r="A46" t="str">
            <v>Halotot</v>
          </cell>
          <cell r="B46" t="str">
            <v>Aviatrr</v>
          </cell>
          <cell r="C46" t="str">
            <v>Scrap</v>
          </cell>
        </row>
        <row r="47">
          <cell r="A47" t="str">
            <v>Flowrrr</v>
          </cell>
          <cell r="B47" t="str">
            <v>deRamblr</v>
          </cell>
          <cell r="C47" t="str">
            <v>Motocyco</v>
          </cell>
        </row>
        <row r="48">
          <cell r="A48" t="str">
            <v>Silvrr</v>
          </cell>
          <cell r="B48" t="str">
            <v>Arcade</v>
          </cell>
          <cell r="C48" t="str">
            <v>Amplefio</v>
          </cell>
        </row>
        <row r="49">
          <cell r="A49" t="str">
            <v>Dasring</v>
          </cell>
          <cell r="B49" t="str">
            <v/>
          </cell>
          <cell r="C49" t="str">
            <v>Strex</v>
          </cell>
        </row>
        <row r="50">
          <cell r="A50" t="str">
            <v>Rehire</v>
          </cell>
          <cell r="B50" t="str">
            <v/>
          </cell>
          <cell r="C50" t="str">
            <v/>
          </cell>
        </row>
        <row r="51">
          <cell r="A51" t="str">
            <v>Didactic</v>
          </cell>
          <cell r="B51" t="str">
            <v/>
          </cell>
          <cell r="C51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>
        <row r="4">
          <cell r="N4" t="str">
            <v>Commuta</v>
          </cell>
        </row>
        <row r="5">
          <cell r="N5" t="str">
            <v>Infic</v>
          </cell>
        </row>
        <row r="6">
          <cell r="N6" t="str">
            <v>Accord</v>
          </cell>
        </row>
        <row r="7">
          <cell r="N7" t="str">
            <v>Misty Wash</v>
          </cell>
        </row>
        <row r="8">
          <cell r="N8" t="str">
            <v>Twenty20</v>
          </cell>
        </row>
        <row r="9">
          <cell r="N9" t="str">
            <v>Tanox</v>
          </cell>
        </row>
        <row r="10">
          <cell r="N10" t="str">
            <v>Minor Liar</v>
          </cell>
        </row>
        <row r="11">
          <cell r="N11" t="str">
            <v>Mosquit</v>
          </cell>
        </row>
        <row r="12">
          <cell r="N12" t="str">
            <v>Atmos</v>
          </cell>
        </row>
        <row r="13">
          <cell r="N13" t="str">
            <v>Scrap</v>
          </cell>
        </row>
        <row r="14">
          <cell r="N14" t="str">
            <v>Motocyco</v>
          </cell>
        </row>
        <row r="15">
          <cell r="N15" t="str">
            <v>Amplefio</v>
          </cell>
        </row>
        <row r="16">
          <cell r="N16" t="str">
            <v>Strex</v>
          </cell>
        </row>
        <row r="17">
          <cell r="N17">
            <v>0</v>
          </cell>
        </row>
        <row r="18">
          <cell r="N18">
            <v>0</v>
          </cell>
        </row>
      </sheetData>
      <sheetData sheetId="11" refreshError="1"/>
      <sheetData sheetId="12" refreshError="1"/>
      <sheetData sheetId="13">
        <row r="2">
          <cell r="A2">
            <v>42409</v>
          </cell>
        </row>
      </sheetData>
      <sheetData sheetId="14">
        <row r="2">
          <cell r="A2" t="str">
            <v>WenCaL</v>
          </cell>
          <cell r="B2">
            <v>14432</v>
          </cell>
        </row>
        <row r="3">
          <cell r="A3" t="str">
            <v>Blend</v>
          </cell>
          <cell r="B3">
            <v>17990</v>
          </cell>
          <cell r="F3" t="str">
            <v>WenCaL</v>
          </cell>
        </row>
        <row r="4">
          <cell r="A4" t="str">
            <v>Voltage</v>
          </cell>
          <cell r="B4">
            <v>15117</v>
          </cell>
          <cell r="F4" t="str">
            <v>Voltage</v>
          </cell>
        </row>
        <row r="5">
          <cell r="A5" t="str">
            <v>Inkly</v>
          </cell>
          <cell r="B5">
            <v>11154</v>
          </cell>
        </row>
        <row r="6">
          <cell r="A6" t="str">
            <v>Sleops</v>
          </cell>
          <cell r="B6">
            <v>11022</v>
          </cell>
        </row>
        <row r="7">
          <cell r="A7" t="str">
            <v>Kind Ape</v>
          </cell>
          <cell r="B7">
            <v>8905</v>
          </cell>
        </row>
        <row r="8">
          <cell r="A8" t="str">
            <v>Pet Feed</v>
          </cell>
          <cell r="B8">
            <v>16735</v>
          </cell>
        </row>
        <row r="9">
          <cell r="A9" t="str">
            <v>Right App</v>
          </cell>
          <cell r="B9">
            <v>3635</v>
          </cell>
        </row>
        <row r="10">
          <cell r="A10" t="str">
            <v>Mirrrr</v>
          </cell>
          <cell r="B10">
            <v>15627</v>
          </cell>
        </row>
        <row r="11">
          <cell r="A11" t="str">
            <v>Halotot</v>
          </cell>
          <cell r="B11">
            <v>7270</v>
          </cell>
        </row>
        <row r="12">
          <cell r="A12" t="str">
            <v>Flowrrr</v>
          </cell>
          <cell r="B12">
            <v>5955</v>
          </cell>
        </row>
        <row r="13">
          <cell r="A13" t="str">
            <v>Silvrr</v>
          </cell>
          <cell r="B13">
            <v>7666</v>
          </cell>
        </row>
        <row r="14">
          <cell r="A14" t="str">
            <v>Dasring</v>
          </cell>
          <cell r="B14">
            <v>10857</v>
          </cell>
        </row>
        <row r="15">
          <cell r="A15" t="str">
            <v>Rehire</v>
          </cell>
          <cell r="B15">
            <v>9873</v>
          </cell>
        </row>
        <row r="16">
          <cell r="A16" t="str">
            <v>Didactic</v>
          </cell>
          <cell r="B16">
            <v>6405</v>
          </cell>
        </row>
        <row r="17">
          <cell r="A17" t="str">
            <v>Fightrr</v>
          </cell>
          <cell r="B17">
            <v>11649</v>
          </cell>
        </row>
        <row r="18">
          <cell r="A18" t="str">
            <v>Kryptis</v>
          </cell>
          <cell r="B18">
            <v>7718</v>
          </cell>
        </row>
        <row r="19">
          <cell r="A19" t="str">
            <v>Perino</v>
          </cell>
          <cell r="B19">
            <v>15033</v>
          </cell>
        </row>
        <row r="20">
          <cell r="A20" t="str">
            <v>Five Labs</v>
          </cell>
          <cell r="B20">
            <v>21579</v>
          </cell>
        </row>
        <row r="21">
          <cell r="A21" t="str">
            <v>Twistrr</v>
          </cell>
          <cell r="B21">
            <v>27210.600000000002</v>
          </cell>
        </row>
        <row r="22">
          <cell r="A22" t="str">
            <v>Hackrr</v>
          </cell>
          <cell r="B22">
            <v>18700.5</v>
          </cell>
        </row>
        <row r="23">
          <cell r="A23" t="str">
            <v>Pes</v>
          </cell>
          <cell r="B23">
            <v>45315.9</v>
          </cell>
        </row>
        <row r="24">
          <cell r="A24" t="str">
            <v>Baden</v>
          </cell>
          <cell r="B24">
            <v>35980</v>
          </cell>
        </row>
        <row r="25">
          <cell r="A25" t="str">
            <v>Jellyfish</v>
          </cell>
          <cell r="B25">
            <v>7657</v>
          </cell>
        </row>
        <row r="26">
          <cell r="A26" t="str">
            <v>Aviatrr</v>
          </cell>
          <cell r="B26">
            <v>8126</v>
          </cell>
        </row>
        <row r="27">
          <cell r="A27" t="str">
            <v>deRamblr</v>
          </cell>
          <cell r="B27">
            <v>5272</v>
          </cell>
        </row>
        <row r="28">
          <cell r="A28" t="str">
            <v>Arcade</v>
          </cell>
          <cell r="B28">
            <v>6375</v>
          </cell>
        </row>
        <row r="29">
          <cell r="A29" t="str">
            <v>Commuta</v>
          </cell>
          <cell r="B29">
            <v>6353</v>
          </cell>
        </row>
        <row r="30">
          <cell r="A30" t="str">
            <v>Infic</v>
          </cell>
          <cell r="B30">
            <v>12373</v>
          </cell>
        </row>
        <row r="31">
          <cell r="A31" t="str">
            <v>Accord</v>
          </cell>
          <cell r="B31">
            <v>17760</v>
          </cell>
        </row>
        <row r="32">
          <cell r="A32" t="str">
            <v>Misty Wash</v>
          </cell>
          <cell r="B32">
            <v>30399.599999999999</v>
          </cell>
        </row>
        <row r="33">
          <cell r="A33" t="str">
            <v>Twenty20</v>
          </cell>
          <cell r="B33">
            <v>20400</v>
          </cell>
        </row>
        <row r="34">
          <cell r="A34" t="str">
            <v>Tanox</v>
          </cell>
          <cell r="B34">
            <v>21088</v>
          </cell>
        </row>
        <row r="35">
          <cell r="A35" t="str">
            <v>Minor Liar</v>
          </cell>
          <cell r="B35">
            <v>23736.9</v>
          </cell>
        </row>
        <row r="36">
          <cell r="A36" t="str">
            <v>Mosquit</v>
          </cell>
          <cell r="B36">
            <v>6302</v>
          </cell>
        </row>
        <row r="37">
          <cell r="A37" t="str">
            <v>Atmos</v>
          </cell>
          <cell r="B37">
            <v>10675</v>
          </cell>
        </row>
        <row r="38">
          <cell r="A38" t="str">
            <v>Scrap</v>
          </cell>
          <cell r="B38">
            <v>13307</v>
          </cell>
        </row>
        <row r="39">
          <cell r="A39" t="str">
            <v>Motocyco</v>
          </cell>
          <cell r="B39">
            <v>11182</v>
          </cell>
        </row>
        <row r="40">
          <cell r="A40" t="str">
            <v>Amplefio</v>
          </cell>
          <cell r="B40">
            <v>8250</v>
          </cell>
        </row>
        <row r="41">
          <cell r="A41" t="str">
            <v>Strex</v>
          </cell>
          <cell r="B41">
            <v>8152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"/>
      <sheetName val="Sheet2"/>
      <sheetName val="Sheet3"/>
    </sheetNames>
    <sheetDataSet>
      <sheetData sheetId="0"/>
      <sheetData sheetId="1"/>
      <sheetData sheetId="2"/>
      <sheetData sheetId="3">
        <row r="5">
          <cell r="F5" t="str">
            <v>All</v>
          </cell>
          <cell r="G5" t="str">
            <v>All</v>
          </cell>
          <cell r="H5" t="str">
            <v>All</v>
          </cell>
          <cell r="I5" t="str">
            <v>All</v>
          </cell>
          <cell r="J5" t="str">
            <v>All</v>
          </cell>
        </row>
        <row r="6">
          <cell r="F6" t="str">
            <v>Jan</v>
          </cell>
          <cell r="G6" t="str">
            <v>Cairo</v>
          </cell>
          <cell r="H6" t="str">
            <v>Giza</v>
          </cell>
          <cell r="I6" t="str">
            <v>Accessories</v>
          </cell>
          <cell r="J6" t="str">
            <v>Keyboard + Mouse</v>
          </cell>
        </row>
        <row r="7">
          <cell r="F7" t="str">
            <v>Feb</v>
          </cell>
          <cell r="G7" t="str">
            <v>Delta</v>
          </cell>
          <cell r="H7" t="str">
            <v>Cairo</v>
          </cell>
          <cell r="I7" t="str">
            <v>Electronic</v>
          </cell>
          <cell r="J7" t="str">
            <v>Headphone</v>
          </cell>
        </row>
        <row r="8">
          <cell r="F8" t="str">
            <v>Mar</v>
          </cell>
          <cell r="G8" t="str">
            <v>Upper Egypt</v>
          </cell>
          <cell r="H8" t="str">
            <v>Mansoura</v>
          </cell>
          <cell r="I8" t="str">
            <v>Software</v>
          </cell>
          <cell r="J8" t="str">
            <v>Fast Charger</v>
          </cell>
        </row>
        <row r="9">
          <cell r="F9" t="str">
            <v>Apr</v>
          </cell>
          <cell r="G9" t="str">
            <v>Alex</v>
          </cell>
          <cell r="H9" t="str">
            <v>Sharkia</v>
          </cell>
          <cell r="I9" t="str">
            <v>Handsets</v>
          </cell>
          <cell r="J9" t="str">
            <v>TV</v>
          </cell>
        </row>
        <row r="10">
          <cell r="F10" t="str">
            <v>May</v>
          </cell>
          <cell r="G10">
            <v>0</v>
          </cell>
          <cell r="H10" t="str">
            <v>Minia</v>
          </cell>
          <cell r="J10" t="str">
            <v>Microwave</v>
          </cell>
        </row>
        <row r="11">
          <cell r="F11" t="str">
            <v>Jun</v>
          </cell>
          <cell r="G11">
            <v>0</v>
          </cell>
          <cell r="H11" t="str">
            <v>Qena</v>
          </cell>
          <cell r="J11" t="str">
            <v>Refrigerator</v>
          </cell>
        </row>
        <row r="12">
          <cell r="F12" t="str">
            <v>Jul</v>
          </cell>
          <cell r="H12" t="str">
            <v>Asyuit</v>
          </cell>
          <cell r="J12" t="str">
            <v>Washing Machine</v>
          </cell>
        </row>
        <row r="13">
          <cell r="F13" t="str">
            <v>Aug</v>
          </cell>
          <cell r="H13" t="str">
            <v>Souhag</v>
          </cell>
          <cell r="J13" t="str">
            <v>Vacuum Machine</v>
          </cell>
        </row>
        <row r="14">
          <cell r="F14" t="str">
            <v>Sep</v>
          </cell>
          <cell r="H14" t="str">
            <v>Tanta</v>
          </cell>
          <cell r="J14" t="str">
            <v>MS Office</v>
          </cell>
        </row>
        <row r="15">
          <cell r="F15" t="str">
            <v>Oct</v>
          </cell>
          <cell r="H15" t="str">
            <v>Menoufia</v>
          </cell>
          <cell r="J15" t="str">
            <v>Antivirus</v>
          </cell>
        </row>
        <row r="16">
          <cell r="F16" t="str">
            <v>Nov</v>
          </cell>
          <cell r="H16" t="str">
            <v>Fayoum</v>
          </cell>
          <cell r="J16" t="str">
            <v>Video Editing</v>
          </cell>
        </row>
        <row r="17">
          <cell r="F17" t="str">
            <v>Dec</v>
          </cell>
          <cell r="H17" t="str">
            <v>Alexandria</v>
          </cell>
          <cell r="J17" t="str">
            <v>Lenovo</v>
          </cell>
        </row>
        <row r="18">
          <cell r="J18" t="str">
            <v>LG</v>
          </cell>
        </row>
        <row r="19">
          <cell r="J19" t="str">
            <v>Apple</v>
          </cell>
        </row>
        <row r="20">
          <cell r="J20" t="str">
            <v>MS Windows</v>
          </cell>
        </row>
        <row r="21">
          <cell r="J21" t="str">
            <v>Graphics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P56"/>
  <sheetViews>
    <sheetView showGridLines="0" zoomScaleNormal="100" workbookViewId="0">
      <selection activeCell="H2" sqref="H2:H56"/>
    </sheetView>
  </sheetViews>
  <sheetFormatPr defaultRowHeight="14.4" x14ac:dyDescent="0.3"/>
  <cols>
    <col min="1" max="1" width="7.6640625" customWidth="1"/>
    <col min="2" max="2" width="25.33203125" customWidth="1"/>
    <col min="3" max="4" width="18.33203125" customWidth="1"/>
    <col min="5" max="5" width="14.109375" customWidth="1"/>
    <col min="6" max="6" width="9.6640625" customWidth="1"/>
    <col min="7" max="7" width="20" bestFit="1" customWidth="1"/>
    <col min="8" max="8" width="31.21875" customWidth="1"/>
    <col min="9" max="10" width="21" customWidth="1"/>
    <col min="11" max="11" width="10.6640625" bestFit="1" customWidth="1"/>
    <col min="12" max="12" width="10.88671875" bestFit="1" customWidth="1"/>
    <col min="13" max="13" width="7.5546875" bestFit="1" customWidth="1"/>
    <col min="14" max="14" width="18.88671875" bestFit="1" customWidth="1"/>
    <col min="15" max="15" width="15.6640625" customWidth="1"/>
    <col min="16" max="16" width="10.6640625" bestFit="1" customWidth="1"/>
  </cols>
  <sheetData>
    <row r="1" spans="1:16" ht="24.75" customHeight="1" x14ac:dyDescent="0.3">
      <c r="A1" s="7" t="s">
        <v>0</v>
      </c>
      <c r="B1" s="8" t="s">
        <v>1</v>
      </c>
      <c r="C1" s="8" t="s">
        <v>95</v>
      </c>
      <c r="D1" s="8" t="s">
        <v>96</v>
      </c>
      <c r="E1" s="8" t="s">
        <v>2</v>
      </c>
      <c r="F1" s="8" t="s">
        <v>3</v>
      </c>
      <c r="G1" s="8" t="s">
        <v>4</v>
      </c>
      <c r="H1" s="8" t="s">
        <v>94</v>
      </c>
      <c r="I1" s="8" t="s">
        <v>97</v>
      </c>
      <c r="J1" s="8" t="s">
        <v>98</v>
      </c>
      <c r="K1" s="8" t="s">
        <v>39</v>
      </c>
      <c r="L1" s="8" t="s">
        <v>7</v>
      </c>
      <c r="M1" s="8" t="s">
        <v>8</v>
      </c>
      <c r="N1" s="8" t="s">
        <v>9</v>
      </c>
      <c r="O1" s="8" t="s">
        <v>10</v>
      </c>
      <c r="P1" s="9" t="s">
        <v>11</v>
      </c>
    </row>
    <row r="2" spans="1:16" ht="18" customHeight="1" x14ac:dyDescent="0.3">
      <c r="A2" s="1">
        <v>1</v>
      </c>
      <c r="B2" s="1" t="s">
        <v>40</v>
      </c>
      <c r="C2" s="1" t="s">
        <v>99</v>
      </c>
      <c r="D2" s="1" t="s">
        <v>100</v>
      </c>
      <c r="E2" s="2">
        <v>26835</v>
      </c>
      <c r="F2" s="1">
        <v>48</v>
      </c>
      <c r="G2" s="1" t="s">
        <v>12</v>
      </c>
      <c r="H2" s="3" t="s">
        <v>188</v>
      </c>
      <c r="I2" s="3">
        <v>2433</v>
      </c>
      <c r="J2" s="3" t="s">
        <v>209</v>
      </c>
      <c r="K2" s="1">
        <v>3</v>
      </c>
      <c r="L2" s="1">
        <v>2015</v>
      </c>
      <c r="M2" s="1" t="s">
        <v>14</v>
      </c>
      <c r="N2" s="1">
        <v>1</v>
      </c>
      <c r="O2" s="1">
        <v>1234534455</v>
      </c>
      <c r="P2" s="1" t="s">
        <v>15</v>
      </c>
    </row>
    <row r="3" spans="1:16" ht="18" customHeight="1" x14ac:dyDescent="0.3">
      <c r="A3" s="4">
        <v>2</v>
      </c>
      <c r="B3" s="4" t="s">
        <v>41</v>
      </c>
      <c r="C3" s="1" t="s">
        <v>101</v>
      </c>
      <c r="D3" s="1" t="s">
        <v>102</v>
      </c>
      <c r="E3" s="5">
        <v>30796</v>
      </c>
      <c r="F3" s="4">
        <v>37</v>
      </c>
      <c r="G3" s="4" t="s">
        <v>16</v>
      </c>
      <c r="H3" s="3" t="s">
        <v>189</v>
      </c>
      <c r="I3" s="3">
        <v>2219</v>
      </c>
      <c r="J3" s="3" t="s">
        <v>210</v>
      </c>
      <c r="K3" s="4">
        <v>1</v>
      </c>
      <c r="L3" s="4">
        <v>2002</v>
      </c>
      <c r="M3" s="4" t="s">
        <v>14</v>
      </c>
      <c r="N3" s="4">
        <v>1</v>
      </c>
      <c r="O3" s="4">
        <v>1234534456</v>
      </c>
      <c r="P3" s="4" t="s">
        <v>15</v>
      </c>
    </row>
    <row r="4" spans="1:16" ht="18" customHeight="1" x14ac:dyDescent="0.3">
      <c r="A4" s="4">
        <v>3</v>
      </c>
      <c r="B4" s="4" t="s">
        <v>301</v>
      </c>
      <c r="C4" s="1" t="s">
        <v>99</v>
      </c>
      <c r="D4" s="1" t="s">
        <v>470</v>
      </c>
      <c r="E4" s="5">
        <v>34998</v>
      </c>
      <c r="F4" s="4">
        <v>26</v>
      </c>
      <c r="G4" s="4" t="s">
        <v>295</v>
      </c>
      <c r="H4" s="3" t="s">
        <v>190</v>
      </c>
      <c r="I4" s="3">
        <v>7640</v>
      </c>
      <c r="J4" s="3" t="s">
        <v>211</v>
      </c>
      <c r="K4" s="4">
        <v>2</v>
      </c>
      <c r="L4" s="4">
        <v>2008</v>
      </c>
      <c r="M4" s="4" t="s">
        <v>14</v>
      </c>
      <c r="N4" s="4">
        <v>1</v>
      </c>
      <c r="O4" s="4">
        <v>1234534457</v>
      </c>
      <c r="P4" s="4" t="s">
        <v>15</v>
      </c>
    </row>
    <row r="5" spans="1:16" ht="18" customHeight="1" x14ac:dyDescent="0.3">
      <c r="A5" s="4">
        <v>4</v>
      </c>
      <c r="B5" s="4" t="s">
        <v>42</v>
      </c>
      <c r="C5" s="1" t="s">
        <v>104</v>
      </c>
      <c r="D5" s="1" t="s">
        <v>105</v>
      </c>
      <c r="E5" s="5">
        <v>33347</v>
      </c>
      <c r="F5" s="4">
        <v>30</v>
      </c>
      <c r="G5" s="4" t="s">
        <v>18</v>
      </c>
      <c r="H5" s="3" t="s">
        <v>191</v>
      </c>
      <c r="I5" s="3">
        <v>337</v>
      </c>
      <c r="J5" s="3" t="s">
        <v>212</v>
      </c>
      <c r="K5" s="4">
        <v>3</v>
      </c>
      <c r="L5" s="4">
        <v>2018</v>
      </c>
      <c r="M5" s="4" t="s">
        <v>14</v>
      </c>
      <c r="N5" s="4">
        <v>1</v>
      </c>
      <c r="O5" s="4">
        <v>1234534458</v>
      </c>
      <c r="P5" s="4" t="s">
        <v>15</v>
      </c>
    </row>
    <row r="6" spans="1:16" ht="18" customHeight="1" x14ac:dyDescent="0.3">
      <c r="A6" s="4">
        <v>5</v>
      </c>
      <c r="B6" s="4" t="s">
        <v>43</v>
      </c>
      <c r="C6" s="1" t="s">
        <v>106</v>
      </c>
      <c r="D6" s="1" t="s">
        <v>99</v>
      </c>
      <c r="E6" s="5">
        <v>29357</v>
      </c>
      <c r="F6" s="4">
        <v>41</v>
      </c>
      <c r="G6" s="4" t="s">
        <v>18</v>
      </c>
      <c r="H6" s="3" t="s">
        <v>192</v>
      </c>
      <c r="I6" s="3">
        <v>8668</v>
      </c>
      <c r="J6" s="3" t="s">
        <v>213</v>
      </c>
      <c r="K6" s="4">
        <v>2</v>
      </c>
      <c r="L6" s="4">
        <v>2002</v>
      </c>
      <c r="M6" s="4" t="s">
        <v>21</v>
      </c>
      <c r="N6" s="4">
        <v>0</v>
      </c>
      <c r="O6" s="4">
        <v>1234534459</v>
      </c>
      <c r="P6" s="4" t="s">
        <v>15</v>
      </c>
    </row>
    <row r="7" spans="1:16" ht="18" customHeight="1" x14ac:dyDescent="0.3">
      <c r="A7" s="4">
        <v>6</v>
      </c>
      <c r="B7" s="4" t="s">
        <v>44</v>
      </c>
      <c r="C7" s="1" t="s">
        <v>106</v>
      </c>
      <c r="D7" s="1" t="s">
        <v>471</v>
      </c>
      <c r="E7" s="5">
        <v>25973</v>
      </c>
      <c r="F7" s="4">
        <v>51</v>
      </c>
      <c r="G7" s="4" t="s">
        <v>295</v>
      </c>
      <c r="H7" s="3" t="s">
        <v>193</v>
      </c>
      <c r="I7" s="3">
        <v>1619</v>
      </c>
      <c r="J7" s="3" t="s">
        <v>214</v>
      </c>
      <c r="K7" s="4">
        <v>1</v>
      </c>
      <c r="L7" s="4">
        <v>2011</v>
      </c>
      <c r="M7" s="4" t="s">
        <v>14</v>
      </c>
      <c r="N7" s="4">
        <v>1</v>
      </c>
      <c r="O7" s="4">
        <v>1234534460</v>
      </c>
      <c r="P7" s="4" t="s">
        <v>15</v>
      </c>
    </row>
    <row r="8" spans="1:16" ht="18" customHeight="1" x14ac:dyDescent="0.3">
      <c r="A8" s="4">
        <v>7</v>
      </c>
      <c r="B8" s="4" t="s">
        <v>45</v>
      </c>
      <c r="C8" s="1" t="s">
        <v>107</v>
      </c>
      <c r="D8" s="1" t="s">
        <v>108</v>
      </c>
      <c r="E8" s="5">
        <v>34998</v>
      </c>
      <c r="F8" s="4">
        <v>26</v>
      </c>
      <c r="G8" s="4" t="s">
        <v>23</v>
      </c>
      <c r="H8" s="3" t="s">
        <v>194</v>
      </c>
      <c r="I8" s="3">
        <v>2860</v>
      </c>
      <c r="J8" s="3" t="s">
        <v>215</v>
      </c>
      <c r="K8" s="4">
        <v>2</v>
      </c>
      <c r="L8" s="4">
        <v>2020</v>
      </c>
      <c r="M8" s="4" t="s">
        <v>14</v>
      </c>
      <c r="N8" s="4">
        <v>1</v>
      </c>
      <c r="O8" s="4">
        <v>1234534461</v>
      </c>
      <c r="P8" s="4" t="s">
        <v>15</v>
      </c>
    </row>
    <row r="9" spans="1:16" ht="18" customHeight="1" x14ac:dyDescent="0.3">
      <c r="A9" s="4">
        <v>8</v>
      </c>
      <c r="B9" s="4" t="s">
        <v>46</v>
      </c>
      <c r="C9" s="1" t="s">
        <v>107</v>
      </c>
      <c r="D9" s="1" t="s">
        <v>109</v>
      </c>
      <c r="E9" s="5">
        <v>29014</v>
      </c>
      <c r="F9" s="4">
        <v>42</v>
      </c>
      <c r="G9" s="4" t="s">
        <v>18</v>
      </c>
      <c r="H9" s="3" t="s">
        <v>195</v>
      </c>
      <c r="I9" s="3">
        <v>6064</v>
      </c>
      <c r="J9" s="3" t="s">
        <v>216</v>
      </c>
      <c r="K9" s="4">
        <v>2</v>
      </c>
      <c r="L9" s="4">
        <v>2006</v>
      </c>
      <c r="M9" s="4" t="s">
        <v>14</v>
      </c>
      <c r="N9" s="4">
        <v>1</v>
      </c>
      <c r="O9" s="4">
        <v>1234534462</v>
      </c>
      <c r="P9" s="4" t="s">
        <v>15</v>
      </c>
    </row>
    <row r="10" spans="1:16" ht="18" customHeight="1" x14ac:dyDescent="0.3">
      <c r="A10" s="4">
        <v>9</v>
      </c>
      <c r="B10" s="4" t="s">
        <v>47</v>
      </c>
      <c r="C10" s="1" t="s">
        <v>110</v>
      </c>
      <c r="D10" s="1" t="s">
        <v>111</v>
      </c>
      <c r="E10" s="5">
        <v>29498</v>
      </c>
      <c r="F10" s="4">
        <v>41</v>
      </c>
      <c r="G10" s="4" t="s">
        <v>18</v>
      </c>
      <c r="H10" s="3" t="s">
        <v>196</v>
      </c>
      <c r="I10" s="3">
        <v>7560</v>
      </c>
      <c r="J10" s="3" t="s">
        <v>217</v>
      </c>
      <c r="K10" s="4">
        <v>5</v>
      </c>
      <c r="L10" s="4">
        <v>2016</v>
      </c>
      <c r="M10" s="4" t="s">
        <v>14</v>
      </c>
      <c r="N10" s="4">
        <v>1</v>
      </c>
      <c r="O10" s="4">
        <v>1234534463</v>
      </c>
      <c r="P10" s="4" t="s">
        <v>15</v>
      </c>
    </row>
    <row r="11" spans="1:16" ht="18" customHeight="1" x14ac:dyDescent="0.3">
      <c r="A11" s="4">
        <v>10</v>
      </c>
      <c r="B11" s="4" t="s">
        <v>48</v>
      </c>
      <c r="C11" s="1" t="s">
        <v>112</v>
      </c>
      <c r="D11" s="1" t="s">
        <v>113</v>
      </c>
      <c r="E11" s="5">
        <v>32230</v>
      </c>
      <c r="F11" s="4">
        <v>33</v>
      </c>
      <c r="G11" s="4" t="s">
        <v>18</v>
      </c>
      <c r="H11" s="3" t="s">
        <v>197</v>
      </c>
      <c r="I11" s="3">
        <v>1019</v>
      </c>
      <c r="J11" s="3" t="s">
        <v>218</v>
      </c>
      <c r="K11" s="4">
        <v>4</v>
      </c>
      <c r="L11" s="4">
        <v>2012</v>
      </c>
      <c r="M11" s="4" t="s">
        <v>21</v>
      </c>
      <c r="N11" s="4">
        <v>0</v>
      </c>
      <c r="O11" s="4">
        <v>1234534464</v>
      </c>
      <c r="P11" s="4" t="s">
        <v>15</v>
      </c>
    </row>
    <row r="12" spans="1:16" ht="18" customHeight="1" x14ac:dyDescent="0.3">
      <c r="A12" s="4">
        <v>11</v>
      </c>
      <c r="B12" s="4" t="s">
        <v>49</v>
      </c>
      <c r="C12" s="1" t="s">
        <v>114</v>
      </c>
      <c r="D12" s="1" t="s">
        <v>99</v>
      </c>
      <c r="E12" s="5">
        <v>27468</v>
      </c>
      <c r="F12" s="4">
        <v>46</v>
      </c>
      <c r="G12" s="4" t="s">
        <v>28</v>
      </c>
      <c r="H12" s="3" t="s">
        <v>198</v>
      </c>
      <c r="I12" s="3">
        <v>5423</v>
      </c>
      <c r="J12" s="3" t="s">
        <v>219</v>
      </c>
      <c r="K12" s="4">
        <v>3</v>
      </c>
      <c r="L12" s="4">
        <v>2017</v>
      </c>
      <c r="M12" s="4" t="s">
        <v>14</v>
      </c>
      <c r="N12" s="4">
        <v>1</v>
      </c>
      <c r="O12" s="4">
        <v>1234534465</v>
      </c>
      <c r="P12" s="4" t="s">
        <v>15</v>
      </c>
    </row>
    <row r="13" spans="1:16" ht="18" customHeight="1" x14ac:dyDescent="0.3">
      <c r="A13" s="4">
        <v>12</v>
      </c>
      <c r="B13" s="4" t="s">
        <v>50</v>
      </c>
      <c r="C13" s="1" t="s">
        <v>114</v>
      </c>
      <c r="D13" s="1" t="s">
        <v>115</v>
      </c>
      <c r="E13" s="5">
        <v>35194</v>
      </c>
      <c r="F13" s="4">
        <v>25</v>
      </c>
      <c r="G13" s="4" t="s">
        <v>28</v>
      </c>
      <c r="H13" s="3" t="s">
        <v>199</v>
      </c>
      <c r="I13" s="3">
        <v>1792</v>
      </c>
      <c r="J13" s="3" t="s">
        <v>220</v>
      </c>
      <c r="K13" s="4">
        <v>2</v>
      </c>
      <c r="L13" s="4">
        <v>2002</v>
      </c>
      <c r="M13" s="4" t="s">
        <v>21</v>
      </c>
      <c r="N13" s="4">
        <v>1</v>
      </c>
      <c r="O13" s="4">
        <v>1234534466</v>
      </c>
      <c r="P13" s="4" t="s">
        <v>15</v>
      </c>
    </row>
    <row r="14" spans="1:16" ht="18" customHeight="1" x14ac:dyDescent="0.3">
      <c r="A14" s="4">
        <v>13</v>
      </c>
      <c r="B14" s="4" t="s">
        <v>51</v>
      </c>
      <c r="C14" s="1" t="s">
        <v>114</v>
      </c>
      <c r="D14" s="1" t="s">
        <v>116</v>
      </c>
      <c r="E14" s="5">
        <v>32162</v>
      </c>
      <c r="F14" s="4">
        <v>34</v>
      </c>
      <c r="G14" s="4" t="s">
        <v>31</v>
      </c>
      <c r="H14" s="3" t="s">
        <v>200</v>
      </c>
      <c r="I14" s="3">
        <v>3796</v>
      </c>
      <c r="J14" s="3" t="s">
        <v>221</v>
      </c>
      <c r="K14" s="4">
        <v>4</v>
      </c>
      <c r="L14" s="4">
        <v>2012</v>
      </c>
      <c r="M14" s="4" t="s">
        <v>21</v>
      </c>
      <c r="N14" s="4">
        <v>0</v>
      </c>
      <c r="O14" s="4">
        <v>1234534467</v>
      </c>
      <c r="P14" s="4" t="s">
        <v>15</v>
      </c>
    </row>
    <row r="15" spans="1:16" ht="18" customHeight="1" x14ac:dyDescent="0.3">
      <c r="A15" s="4">
        <v>14</v>
      </c>
      <c r="B15" s="4" t="s">
        <v>52</v>
      </c>
      <c r="C15" s="1" t="s">
        <v>117</v>
      </c>
      <c r="D15" s="1" t="s">
        <v>118</v>
      </c>
      <c r="E15" s="5">
        <v>28326</v>
      </c>
      <c r="F15" s="4">
        <v>44</v>
      </c>
      <c r="G15" s="4" t="s">
        <v>295</v>
      </c>
      <c r="H15" s="3" t="s">
        <v>201</v>
      </c>
      <c r="I15" s="3">
        <v>3074</v>
      </c>
      <c r="J15" s="3" t="s">
        <v>222</v>
      </c>
      <c r="K15" s="4">
        <v>3</v>
      </c>
      <c r="L15" s="4">
        <v>2008</v>
      </c>
      <c r="M15" s="4" t="s">
        <v>14</v>
      </c>
      <c r="N15" s="4">
        <v>0</v>
      </c>
      <c r="O15" s="4">
        <v>1234534468</v>
      </c>
      <c r="P15" s="4" t="s">
        <v>15</v>
      </c>
    </row>
    <row r="16" spans="1:16" ht="18" customHeight="1" x14ac:dyDescent="0.3">
      <c r="A16" s="4">
        <v>15</v>
      </c>
      <c r="B16" s="4" t="s">
        <v>53</v>
      </c>
      <c r="C16" s="1" t="s">
        <v>119</v>
      </c>
      <c r="D16" s="1" t="s">
        <v>120</v>
      </c>
      <c r="E16" s="5">
        <v>32928</v>
      </c>
      <c r="F16" s="4">
        <v>32</v>
      </c>
      <c r="G16" s="4" t="s">
        <v>295</v>
      </c>
      <c r="H16" s="3" t="s">
        <v>202</v>
      </c>
      <c r="I16" s="3">
        <v>7987</v>
      </c>
      <c r="J16" s="3" t="s">
        <v>223</v>
      </c>
      <c r="K16" s="4">
        <v>3</v>
      </c>
      <c r="L16" s="4">
        <v>2000</v>
      </c>
      <c r="M16" s="4" t="s">
        <v>14</v>
      </c>
      <c r="N16" s="4">
        <v>1</v>
      </c>
      <c r="O16" s="4">
        <v>1234534469</v>
      </c>
      <c r="P16" s="4" t="s">
        <v>15</v>
      </c>
    </row>
    <row r="17" spans="1:16" ht="18" customHeight="1" x14ac:dyDescent="0.3">
      <c r="A17" s="4">
        <v>16</v>
      </c>
      <c r="B17" s="4" t="s">
        <v>54</v>
      </c>
      <c r="C17" s="1" t="s">
        <v>113</v>
      </c>
      <c r="D17" s="1" t="s">
        <v>121</v>
      </c>
      <c r="E17" s="5">
        <v>31725</v>
      </c>
      <c r="F17" s="4">
        <v>35</v>
      </c>
      <c r="G17" s="4" t="s">
        <v>12</v>
      </c>
      <c r="H17" s="3" t="s">
        <v>203</v>
      </c>
      <c r="I17" s="3">
        <v>4864</v>
      </c>
      <c r="J17" s="3" t="s">
        <v>224</v>
      </c>
      <c r="K17" s="4">
        <v>3</v>
      </c>
      <c r="L17" s="4">
        <v>2012</v>
      </c>
      <c r="M17" s="4" t="s">
        <v>14</v>
      </c>
      <c r="N17" s="4">
        <v>0</v>
      </c>
      <c r="O17" s="4">
        <v>1234534470</v>
      </c>
      <c r="P17" s="4" t="s">
        <v>15</v>
      </c>
    </row>
    <row r="18" spans="1:16" ht="18" customHeight="1" x14ac:dyDescent="0.3">
      <c r="A18" s="4">
        <v>17</v>
      </c>
      <c r="B18" s="4" t="s">
        <v>55</v>
      </c>
      <c r="C18" s="1" t="s">
        <v>113</v>
      </c>
      <c r="D18" s="1" t="s">
        <v>122</v>
      </c>
      <c r="E18" s="5">
        <v>31585</v>
      </c>
      <c r="F18" s="4">
        <v>35</v>
      </c>
      <c r="G18" s="4" t="s">
        <v>12</v>
      </c>
      <c r="H18" s="3" t="s">
        <v>204</v>
      </c>
      <c r="I18" s="3">
        <v>2687</v>
      </c>
      <c r="J18" s="3" t="s">
        <v>225</v>
      </c>
      <c r="K18" s="4">
        <v>4</v>
      </c>
      <c r="L18" s="4">
        <v>2004</v>
      </c>
      <c r="M18" s="4" t="s">
        <v>14</v>
      </c>
      <c r="N18" s="4">
        <v>0</v>
      </c>
      <c r="O18" s="4">
        <v>1234534471</v>
      </c>
      <c r="P18" s="4" t="s">
        <v>15</v>
      </c>
    </row>
    <row r="19" spans="1:16" ht="18" customHeight="1" x14ac:dyDescent="0.3">
      <c r="A19" s="4">
        <v>18</v>
      </c>
      <c r="B19" s="4" t="s">
        <v>56</v>
      </c>
      <c r="C19" s="1" t="s">
        <v>123</v>
      </c>
      <c r="D19" s="1" t="s">
        <v>124</v>
      </c>
      <c r="E19" s="5">
        <v>31951</v>
      </c>
      <c r="F19" s="4">
        <v>34</v>
      </c>
      <c r="G19" s="4" t="s">
        <v>12</v>
      </c>
      <c r="H19" s="3" t="s">
        <v>205</v>
      </c>
      <c r="I19" s="3">
        <v>2473</v>
      </c>
      <c r="J19" s="3" t="s">
        <v>226</v>
      </c>
      <c r="K19" s="4">
        <v>2</v>
      </c>
      <c r="L19" s="4">
        <v>2020</v>
      </c>
      <c r="M19" s="4" t="s">
        <v>14</v>
      </c>
      <c r="N19" s="4">
        <v>0</v>
      </c>
      <c r="O19" s="4">
        <v>1234534472</v>
      </c>
      <c r="P19" s="4" t="s">
        <v>15</v>
      </c>
    </row>
    <row r="20" spans="1:16" ht="18" customHeight="1" x14ac:dyDescent="0.3">
      <c r="A20" s="4">
        <v>19</v>
      </c>
      <c r="B20" s="4" t="s">
        <v>57</v>
      </c>
      <c r="C20" s="1" t="s">
        <v>125</v>
      </c>
      <c r="D20" s="1" t="s">
        <v>126</v>
      </c>
      <c r="E20" s="5">
        <v>31868</v>
      </c>
      <c r="F20" s="4">
        <v>34</v>
      </c>
      <c r="G20" s="4" t="s">
        <v>12</v>
      </c>
      <c r="H20" s="3" t="s">
        <v>206</v>
      </c>
      <c r="I20" s="3">
        <v>551</v>
      </c>
      <c r="J20" s="3" t="s">
        <v>227</v>
      </c>
      <c r="K20" s="4">
        <v>4</v>
      </c>
      <c r="L20" s="4">
        <v>2006</v>
      </c>
      <c r="M20" s="4" t="s">
        <v>14</v>
      </c>
      <c r="N20" s="4">
        <v>0</v>
      </c>
      <c r="O20" s="4">
        <v>1234534473</v>
      </c>
      <c r="P20" s="4" t="s">
        <v>15</v>
      </c>
    </row>
    <row r="21" spans="1:16" ht="18" customHeight="1" x14ac:dyDescent="0.3">
      <c r="A21" s="4">
        <v>20</v>
      </c>
      <c r="B21" s="4" t="s">
        <v>58</v>
      </c>
      <c r="C21" s="1" t="s">
        <v>127</v>
      </c>
      <c r="D21" s="1" t="s">
        <v>128</v>
      </c>
      <c r="E21" s="5">
        <v>27355</v>
      </c>
      <c r="F21" s="4">
        <v>47</v>
      </c>
      <c r="G21" s="4" t="s">
        <v>12</v>
      </c>
      <c r="H21" s="3" t="s">
        <v>207</v>
      </c>
      <c r="I21" s="3">
        <v>591</v>
      </c>
      <c r="J21" s="3" t="s">
        <v>228</v>
      </c>
      <c r="K21" s="4">
        <v>2</v>
      </c>
      <c r="L21" s="4">
        <v>2006</v>
      </c>
      <c r="M21" s="4" t="s">
        <v>14</v>
      </c>
      <c r="N21" s="4">
        <v>0</v>
      </c>
      <c r="O21" s="4">
        <v>1234534474</v>
      </c>
      <c r="P21" s="4" t="s">
        <v>15</v>
      </c>
    </row>
    <row r="22" spans="1:16" ht="18" customHeight="1" x14ac:dyDescent="0.3">
      <c r="A22" s="4">
        <v>21</v>
      </c>
      <c r="B22" s="4" t="s">
        <v>59</v>
      </c>
      <c r="C22" s="1" t="s">
        <v>129</v>
      </c>
      <c r="D22" s="1" t="s">
        <v>130</v>
      </c>
      <c r="E22" s="5">
        <v>32874</v>
      </c>
      <c r="F22" s="4">
        <v>32</v>
      </c>
      <c r="G22" s="4" t="s">
        <v>12</v>
      </c>
      <c r="H22" s="3" t="s">
        <v>208</v>
      </c>
      <c r="I22" s="3">
        <v>1579</v>
      </c>
      <c r="J22" s="3" t="s">
        <v>229</v>
      </c>
      <c r="K22" s="4">
        <v>1</v>
      </c>
      <c r="L22" s="4">
        <v>2014</v>
      </c>
      <c r="M22" s="4" t="s">
        <v>14</v>
      </c>
      <c r="N22" s="4">
        <v>0</v>
      </c>
      <c r="O22" s="4">
        <v>1234534475</v>
      </c>
      <c r="P22" s="4" t="s">
        <v>15</v>
      </c>
    </row>
    <row r="23" spans="1:16" ht="18" customHeight="1" x14ac:dyDescent="0.3">
      <c r="A23" s="4">
        <v>22</v>
      </c>
      <c r="B23" s="4" t="s">
        <v>60</v>
      </c>
      <c r="C23" s="1" t="s">
        <v>131</v>
      </c>
      <c r="D23" s="1" t="s">
        <v>132</v>
      </c>
      <c r="E23" s="5">
        <v>34773</v>
      </c>
      <c r="F23" s="4">
        <v>26</v>
      </c>
      <c r="G23" s="4" t="s">
        <v>12</v>
      </c>
      <c r="H23" s="3" t="s">
        <v>191</v>
      </c>
      <c r="I23" s="3">
        <v>337</v>
      </c>
      <c r="J23" s="3" t="s">
        <v>212</v>
      </c>
      <c r="K23" s="4">
        <v>3</v>
      </c>
      <c r="L23" s="4">
        <v>2013</v>
      </c>
      <c r="M23" s="4" t="s">
        <v>21</v>
      </c>
      <c r="N23" s="4">
        <v>1</v>
      </c>
      <c r="O23" s="4">
        <v>1234534476</v>
      </c>
      <c r="P23" s="4" t="s">
        <v>15</v>
      </c>
    </row>
    <row r="24" spans="1:16" ht="18" customHeight="1" x14ac:dyDescent="0.3">
      <c r="A24" s="4">
        <v>23</v>
      </c>
      <c r="B24" s="4" t="s">
        <v>61</v>
      </c>
      <c r="C24" s="1" t="s">
        <v>133</v>
      </c>
      <c r="D24" s="1" t="s">
        <v>112</v>
      </c>
      <c r="E24" s="5">
        <v>33604</v>
      </c>
      <c r="F24" s="4">
        <v>30</v>
      </c>
      <c r="G24" s="4" t="s">
        <v>12</v>
      </c>
      <c r="H24" s="3" t="s">
        <v>192</v>
      </c>
      <c r="I24" s="3">
        <v>8668</v>
      </c>
      <c r="J24" s="3" t="s">
        <v>213</v>
      </c>
      <c r="K24" s="4">
        <v>2</v>
      </c>
      <c r="L24" s="4">
        <v>2014</v>
      </c>
      <c r="M24" s="4" t="s">
        <v>14</v>
      </c>
      <c r="N24" s="4">
        <v>0</v>
      </c>
      <c r="O24" s="4">
        <v>1234534477</v>
      </c>
      <c r="P24" s="4" t="s">
        <v>15</v>
      </c>
    </row>
    <row r="25" spans="1:16" ht="18" customHeight="1" x14ac:dyDescent="0.3">
      <c r="A25" s="4">
        <v>24</v>
      </c>
      <c r="B25" s="4" t="s">
        <v>62</v>
      </c>
      <c r="C25" s="1" t="s">
        <v>134</v>
      </c>
      <c r="D25" s="1" t="s">
        <v>135</v>
      </c>
      <c r="E25" s="5">
        <v>33239</v>
      </c>
      <c r="F25" s="4">
        <v>31</v>
      </c>
      <c r="G25" s="4" t="s">
        <v>12</v>
      </c>
      <c r="H25" s="3" t="s">
        <v>188</v>
      </c>
      <c r="I25" s="3">
        <v>2433</v>
      </c>
      <c r="J25" s="3" t="s">
        <v>209</v>
      </c>
      <c r="K25" s="4">
        <v>3</v>
      </c>
      <c r="L25" s="4">
        <v>2009</v>
      </c>
      <c r="M25" s="4" t="s">
        <v>21</v>
      </c>
      <c r="N25" s="6"/>
      <c r="O25" s="4">
        <v>1234534478</v>
      </c>
      <c r="P25" s="4" t="s">
        <v>15</v>
      </c>
    </row>
    <row r="26" spans="1:16" ht="18" customHeight="1" x14ac:dyDescent="0.3">
      <c r="A26" s="4">
        <v>25</v>
      </c>
      <c r="B26" s="4" t="s">
        <v>63</v>
      </c>
      <c r="C26" s="1" t="s">
        <v>136</v>
      </c>
      <c r="D26" s="1" t="s">
        <v>137</v>
      </c>
      <c r="E26" s="5">
        <v>32293</v>
      </c>
      <c r="F26" s="4">
        <v>33</v>
      </c>
      <c r="G26" s="4" t="s">
        <v>12</v>
      </c>
      <c r="H26" s="3" t="s">
        <v>189</v>
      </c>
      <c r="I26" s="3">
        <v>2219</v>
      </c>
      <c r="J26" s="3" t="s">
        <v>210</v>
      </c>
      <c r="K26" s="4">
        <v>4</v>
      </c>
      <c r="L26" s="4">
        <v>2001</v>
      </c>
      <c r="M26" s="4" t="s">
        <v>14</v>
      </c>
      <c r="N26" s="6"/>
      <c r="O26" s="4">
        <v>1234534479</v>
      </c>
      <c r="P26" s="4" t="s">
        <v>15</v>
      </c>
    </row>
    <row r="27" spans="1:16" ht="18" customHeight="1" x14ac:dyDescent="0.3">
      <c r="A27" s="4">
        <v>26</v>
      </c>
      <c r="B27" s="4" t="s">
        <v>64</v>
      </c>
      <c r="C27" s="1" t="s">
        <v>138</v>
      </c>
      <c r="D27" s="1" t="s">
        <v>139</v>
      </c>
      <c r="E27" s="5">
        <v>35221</v>
      </c>
      <c r="F27" s="4">
        <v>25</v>
      </c>
      <c r="G27" s="4" t="s">
        <v>12</v>
      </c>
      <c r="H27" s="3" t="s">
        <v>190</v>
      </c>
      <c r="I27" s="3">
        <v>7640</v>
      </c>
      <c r="J27" s="3" t="s">
        <v>211</v>
      </c>
      <c r="K27" s="4">
        <v>5</v>
      </c>
      <c r="L27" s="4">
        <v>2009</v>
      </c>
      <c r="M27" s="4" t="s">
        <v>21</v>
      </c>
      <c r="N27" s="6"/>
      <c r="O27" s="4">
        <v>1234534480</v>
      </c>
      <c r="P27" s="4" t="s">
        <v>15</v>
      </c>
    </row>
    <row r="28" spans="1:16" ht="18" customHeight="1" x14ac:dyDescent="0.3">
      <c r="A28" s="4">
        <v>27</v>
      </c>
      <c r="B28" s="4" t="s">
        <v>65</v>
      </c>
      <c r="C28" s="1" t="s">
        <v>140</v>
      </c>
      <c r="D28" s="1" t="s">
        <v>141</v>
      </c>
      <c r="E28" s="5">
        <v>35336</v>
      </c>
      <c r="F28" s="4">
        <v>25</v>
      </c>
      <c r="G28" s="4" t="s">
        <v>12</v>
      </c>
      <c r="H28" s="3" t="s">
        <v>191</v>
      </c>
      <c r="I28" s="3">
        <v>337</v>
      </c>
      <c r="J28" s="3" t="s">
        <v>212</v>
      </c>
      <c r="K28" s="4">
        <v>1</v>
      </c>
      <c r="L28" s="4">
        <v>2015</v>
      </c>
      <c r="M28" s="4" t="s">
        <v>21</v>
      </c>
      <c r="N28" s="6"/>
      <c r="O28" s="4">
        <v>1234534481</v>
      </c>
      <c r="P28" s="4" t="s">
        <v>15</v>
      </c>
    </row>
    <row r="29" spans="1:16" ht="18" customHeight="1" x14ac:dyDescent="0.3">
      <c r="A29" s="4">
        <v>28</v>
      </c>
      <c r="B29" s="4" t="s">
        <v>66</v>
      </c>
      <c r="C29" s="1" t="s">
        <v>142</v>
      </c>
      <c r="D29" s="1" t="s">
        <v>143</v>
      </c>
      <c r="E29" s="5">
        <v>33989</v>
      </c>
      <c r="F29" s="4">
        <v>29</v>
      </c>
      <c r="G29" s="4" t="s">
        <v>12</v>
      </c>
      <c r="H29" s="3" t="s">
        <v>192</v>
      </c>
      <c r="I29" s="3">
        <v>8668</v>
      </c>
      <c r="J29" s="3" t="s">
        <v>213</v>
      </c>
      <c r="K29" s="4">
        <v>4</v>
      </c>
      <c r="L29" s="4">
        <v>2003</v>
      </c>
      <c r="M29" s="4" t="s">
        <v>21</v>
      </c>
      <c r="N29" s="6"/>
      <c r="O29" s="4">
        <v>1234534482</v>
      </c>
      <c r="P29" s="4" t="s">
        <v>15</v>
      </c>
    </row>
    <row r="30" spans="1:16" ht="18" customHeight="1" x14ac:dyDescent="0.3">
      <c r="A30" s="4">
        <v>29</v>
      </c>
      <c r="B30" s="4" t="s">
        <v>67</v>
      </c>
      <c r="C30" s="1" t="s">
        <v>144</v>
      </c>
      <c r="D30" s="1" t="s">
        <v>145</v>
      </c>
      <c r="E30" s="5">
        <v>35004</v>
      </c>
      <c r="F30" s="4">
        <v>26</v>
      </c>
      <c r="G30" s="4" t="s">
        <v>12</v>
      </c>
      <c r="H30" s="3" t="s">
        <v>193</v>
      </c>
      <c r="I30" s="3">
        <v>1619</v>
      </c>
      <c r="J30" s="3" t="s">
        <v>214</v>
      </c>
      <c r="K30" s="4">
        <v>2</v>
      </c>
      <c r="L30" s="4">
        <v>2009</v>
      </c>
      <c r="M30" s="4" t="s">
        <v>21</v>
      </c>
      <c r="N30" s="6"/>
      <c r="O30" s="4">
        <v>1234534483</v>
      </c>
      <c r="P30" s="4" t="s">
        <v>15</v>
      </c>
    </row>
    <row r="31" spans="1:16" ht="18" customHeight="1" x14ac:dyDescent="0.3">
      <c r="A31" s="4">
        <v>30</v>
      </c>
      <c r="B31" s="4" t="s">
        <v>68</v>
      </c>
      <c r="C31" s="1" t="s">
        <v>144</v>
      </c>
      <c r="D31" s="1" t="s">
        <v>146</v>
      </c>
      <c r="E31" s="5">
        <v>32907</v>
      </c>
      <c r="F31" s="4">
        <v>32</v>
      </c>
      <c r="G31" s="4" t="s">
        <v>12</v>
      </c>
      <c r="H31" s="3" t="s">
        <v>194</v>
      </c>
      <c r="I31" s="3">
        <v>2860</v>
      </c>
      <c r="J31" s="3" t="s">
        <v>215</v>
      </c>
      <c r="K31" s="4">
        <v>4</v>
      </c>
      <c r="L31" s="4">
        <v>2004</v>
      </c>
      <c r="M31" s="4" t="s">
        <v>14</v>
      </c>
      <c r="N31" s="6"/>
      <c r="O31" s="4">
        <v>1234534484</v>
      </c>
      <c r="P31" s="4" t="s">
        <v>15</v>
      </c>
    </row>
    <row r="32" spans="1:16" ht="18" customHeight="1" x14ac:dyDescent="0.3">
      <c r="A32" s="4">
        <v>31</v>
      </c>
      <c r="B32" s="4" t="s">
        <v>69</v>
      </c>
      <c r="C32" s="1" t="s">
        <v>144</v>
      </c>
      <c r="D32" s="1" t="s">
        <v>147</v>
      </c>
      <c r="E32" s="5">
        <v>35333</v>
      </c>
      <c r="F32" s="4">
        <v>25</v>
      </c>
      <c r="G32" s="4" t="s">
        <v>12</v>
      </c>
      <c r="H32" s="3" t="s">
        <v>195</v>
      </c>
      <c r="I32" s="3">
        <v>6064</v>
      </c>
      <c r="J32" s="3" t="s">
        <v>216</v>
      </c>
      <c r="K32" s="4">
        <v>2</v>
      </c>
      <c r="L32" s="4">
        <v>2003</v>
      </c>
      <c r="M32" s="4" t="s">
        <v>21</v>
      </c>
      <c r="N32" s="6"/>
      <c r="O32" s="4">
        <v>1234534485</v>
      </c>
      <c r="P32" s="4" t="s">
        <v>15</v>
      </c>
    </row>
    <row r="33" spans="1:16" ht="18" customHeight="1" x14ac:dyDescent="0.3">
      <c r="A33" s="4">
        <v>32</v>
      </c>
      <c r="B33" s="4" t="s">
        <v>70</v>
      </c>
      <c r="C33" s="1" t="s">
        <v>148</v>
      </c>
      <c r="D33" s="1" t="s">
        <v>149</v>
      </c>
      <c r="E33" s="5">
        <v>35125</v>
      </c>
      <c r="F33" s="4">
        <v>25</v>
      </c>
      <c r="G33" s="4" t="s">
        <v>12</v>
      </c>
      <c r="H33" s="3" t="s">
        <v>196</v>
      </c>
      <c r="I33" s="3">
        <v>7560</v>
      </c>
      <c r="J33" s="3" t="s">
        <v>217</v>
      </c>
      <c r="K33" s="4">
        <v>2</v>
      </c>
      <c r="L33" s="4">
        <v>2016</v>
      </c>
      <c r="M33" s="4" t="s">
        <v>21</v>
      </c>
      <c r="N33" s="6"/>
      <c r="O33" s="4">
        <v>1234534486</v>
      </c>
      <c r="P33" s="4" t="s">
        <v>15</v>
      </c>
    </row>
    <row r="34" spans="1:16" ht="18" customHeight="1" x14ac:dyDescent="0.3">
      <c r="A34" s="4">
        <v>33</v>
      </c>
      <c r="B34" s="4" t="s">
        <v>71</v>
      </c>
      <c r="C34" s="1" t="s">
        <v>150</v>
      </c>
      <c r="D34" s="1" t="s">
        <v>100</v>
      </c>
      <c r="E34" s="5">
        <v>32984</v>
      </c>
      <c r="F34" s="4">
        <v>31</v>
      </c>
      <c r="G34" s="4" t="s">
        <v>12</v>
      </c>
      <c r="H34" s="3" t="s">
        <v>197</v>
      </c>
      <c r="I34" s="3">
        <v>1019</v>
      </c>
      <c r="J34" s="3" t="s">
        <v>218</v>
      </c>
      <c r="K34" s="4">
        <v>1</v>
      </c>
      <c r="L34" s="4">
        <v>2002</v>
      </c>
      <c r="M34" s="4" t="s">
        <v>14</v>
      </c>
      <c r="N34" s="6"/>
      <c r="O34" s="4">
        <v>1234534487</v>
      </c>
      <c r="P34" s="4" t="s">
        <v>15</v>
      </c>
    </row>
    <row r="35" spans="1:16" ht="18" customHeight="1" x14ac:dyDescent="0.3">
      <c r="A35" s="4">
        <v>34</v>
      </c>
      <c r="B35" s="4" t="s">
        <v>72</v>
      </c>
      <c r="C35" s="1" t="s">
        <v>150</v>
      </c>
      <c r="D35" s="1" t="s">
        <v>151</v>
      </c>
      <c r="E35" s="5">
        <v>35264</v>
      </c>
      <c r="F35" s="4">
        <v>25</v>
      </c>
      <c r="G35" s="4" t="s">
        <v>12</v>
      </c>
      <c r="H35" s="3" t="s">
        <v>198</v>
      </c>
      <c r="I35" s="3">
        <v>5423</v>
      </c>
      <c r="J35" s="3" t="s">
        <v>219</v>
      </c>
      <c r="K35" s="4">
        <v>1</v>
      </c>
      <c r="L35" s="4">
        <v>2008</v>
      </c>
      <c r="M35" s="4" t="s">
        <v>21</v>
      </c>
      <c r="N35" s="6"/>
      <c r="O35" s="4">
        <v>1234534488</v>
      </c>
      <c r="P35" s="4" t="s">
        <v>15</v>
      </c>
    </row>
    <row r="36" spans="1:16" ht="18" customHeight="1" x14ac:dyDescent="0.3">
      <c r="A36" s="4">
        <v>35</v>
      </c>
      <c r="B36" s="4" t="s">
        <v>73</v>
      </c>
      <c r="C36" s="1" t="s">
        <v>152</v>
      </c>
      <c r="D36" s="1" t="s">
        <v>153</v>
      </c>
      <c r="E36" s="5">
        <v>34608</v>
      </c>
      <c r="F36" s="4">
        <v>27</v>
      </c>
      <c r="G36" s="4" t="s">
        <v>12</v>
      </c>
      <c r="H36" s="3" t="s">
        <v>199</v>
      </c>
      <c r="I36" s="3">
        <v>1792</v>
      </c>
      <c r="J36" s="3" t="s">
        <v>220</v>
      </c>
      <c r="K36" s="4">
        <v>3</v>
      </c>
      <c r="L36" s="4">
        <v>2010</v>
      </c>
      <c r="M36" s="4" t="s">
        <v>14</v>
      </c>
      <c r="N36" s="6"/>
      <c r="O36" s="4">
        <v>1234534489</v>
      </c>
      <c r="P36" s="4" t="s">
        <v>15</v>
      </c>
    </row>
    <row r="37" spans="1:16" ht="18" customHeight="1" x14ac:dyDescent="0.3">
      <c r="A37" s="4">
        <v>36</v>
      </c>
      <c r="B37" s="4" t="s">
        <v>74</v>
      </c>
      <c r="C37" s="1" t="s">
        <v>154</v>
      </c>
      <c r="D37" s="1" t="s">
        <v>143</v>
      </c>
      <c r="E37" s="5">
        <v>34377</v>
      </c>
      <c r="F37" s="4">
        <v>28</v>
      </c>
      <c r="G37" s="4" t="s">
        <v>295</v>
      </c>
      <c r="H37" s="3" t="s">
        <v>200</v>
      </c>
      <c r="I37" s="3">
        <v>3796</v>
      </c>
      <c r="J37" s="3" t="s">
        <v>221</v>
      </c>
      <c r="K37" s="4">
        <v>3</v>
      </c>
      <c r="L37" s="4">
        <v>2005</v>
      </c>
      <c r="M37" s="4" t="s">
        <v>21</v>
      </c>
      <c r="N37" s="6"/>
      <c r="O37" s="4">
        <v>1234534490</v>
      </c>
      <c r="P37" s="4" t="s">
        <v>15</v>
      </c>
    </row>
    <row r="38" spans="1:16" ht="18" customHeight="1" x14ac:dyDescent="0.3">
      <c r="A38" s="4">
        <v>37</v>
      </c>
      <c r="B38" s="4" t="s">
        <v>75</v>
      </c>
      <c r="C38" s="1" t="s">
        <v>154</v>
      </c>
      <c r="D38" s="1" t="s">
        <v>155</v>
      </c>
      <c r="E38" s="5">
        <v>33992</v>
      </c>
      <c r="F38" s="4">
        <v>29</v>
      </c>
      <c r="G38" s="4" t="s">
        <v>295</v>
      </c>
      <c r="H38" s="3" t="s">
        <v>201</v>
      </c>
      <c r="I38" s="3">
        <v>3074</v>
      </c>
      <c r="J38" s="3" t="s">
        <v>222</v>
      </c>
      <c r="K38" s="4">
        <v>1</v>
      </c>
      <c r="L38" s="4">
        <v>2001</v>
      </c>
      <c r="M38" s="4" t="s">
        <v>14</v>
      </c>
      <c r="N38" s="6"/>
      <c r="O38" s="4">
        <v>1234534491</v>
      </c>
      <c r="P38" s="4" t="s">
        <v>15</v>
      </c>
    </row>
    <row r="39" spans="1:16" ht="18" customHeight="1" x14ac:dyDescent="0.3">
      <c r="A39" s="4">
        <v>38</v>
      </c>
      <c r="B39" s="4" t="s">
        <v>76</v>
      </c>
      <c r="C39" s="1" t="s">
        <v>156</v>
      </c>
      <c r="D39" s="1" t="s">
        <v>141</v>
      </c>
      <c r="E39" s="5">
        <v>26072</v>
      </c>
      <c r="F39" s="4">
        <v>50</v>
      </c>
      <c r="G39" s="4" t="s">
        <v>31</v>
      </c>
      <c r="H39" s="3" t="s">
        <v>202</v>
      </c>
      <c r="I39" s="3">
        <v>7987</v>
      </c>
      <c r="J39" s="3" t="s">
        <v>223</v>
      </c>
      <c r="K39" s="4">
        <v>1</v>
      </c>
      <c r="L39" s="4">
        <v>2010</v>
      </c>
      <c r="M39" s="4" t="s">
        <v>14</v>
      </c>
      <c r="N39" s="6"/>
      <c r="O39" s="4">
        <v>1234534492</v>
      </c>
      <c r="P39" s="4" t="s">
        <v>15</v>
      </c>
    </row>
    <row r="40" spans="1:16" ht="18" customHeight="1" x14ac:dyDescent="0.3">
      <c r="A40" s="4">
        <v>39</v>
      </c>
      <c r="B40" s="4" t="s">
        <v>77</v>
      </c>
      <c r="C40" s="1" t="s">
        <v>157</v>
      </c>
      <c r="D40" s="1" t="s">
        <v>158</v>
      </c>
      <c r="E40" s="5">
        <v>32949</v>
      </c>
      <c r="F40" s="4">
        <v>31</v>
      </c>
      <c r="G40" s="4" t="s">
        <v>31</v>
      </c>
      <c r="H40" s="3" t="s">
        <v>203</v>
      </c>
      <c r="I40" s="3">
        <v>4864</v>
      </c>
      <c r="J40" s="3" t="s">
        <v>224</v>
      </c>
      <c r="K40" s="4">
        <v>2</v>
      </c>
      <c r="L40" s="4">
        <v>2002</v>
      </c>
      <c r="M40" s="4" t="s">
        <v>14</v>
      </c>
      <c r="N40" s="6"/>
      <c r="O40" s="4">
        <v>1234534493</v>
      </c>
      <c r="P40" s="4" t="s">
        <v>15</v>
      </c>
    </row>
    <row r="41" spans="1:16" ht="18" customHeight="1" x14ac:dyDescent="0.3">
      <c r="A41" s="4">
        <v>40</v>
      </c>
      <c r="B41" s="4" t="s">
        <v>78</v>
      </c>
      <c r="C41" s="1" t="s">
        <v>159</v>
      </c>
      <c r="D41" s="1" t="s">
        <v>160</v>
      </c>
      <c r="E41" s="5">
        <v>34750</v>
      </c>
      <c r="F41" s="4">
        <v>27</v>
      </c>
      <c r="G41" s="4" t="s">
        <v>295</v>
      </c>
      <c r="H41" s="3" t="s">
        <v>204</v>
      </c>
      <c r="I41" s="3">
        <v>2687</v>
      </c>
      <c r="J41" s="3" t="s">
        <v>225</v>
      </c>
      <c r="K41" s="4">
        <v>5</v>
      </c>
      <c r="L41" s="4">
        <v>2010</v>
      </c>
      <c r="M41" s="4" t="s">
        <v>14</v>
      </c>
      <c r="N41" s="6"/>
      <c r="O41" s="4">
        <v>1234534494</v>
      </c>
      <c r="P41" s="4" t="s">
        <v>15</v>
      </c>
    </row>
    <row r="42" spans="1:16" ht="18" customHeight="1" x14ac:dyDescent="0.3">
      <c r="A42" s="4">
        <v>41</v>
      </c>
      <c r="B42" s="4" t="s">
        <v>79</v>
      </c>
      <c r="C42" s="1" t="s">
        <v>161</v>
      </c>
      <c r="D42" s="1" t="s">
        <v>139</v>
      </c>
      <c r="E42" s="5">
        <v>34700</v>
      </c>
      <c r="F42" s="4">
        <v>27</v>
      </c>
      <c r="G42" s="4" t="s">
        <v>295</v>
      </c>
      <c r="H42" s="3" t="s">
        <v>205</v>
      </c>
      <c r="I42" s="3">
        <v>2473</v>
      </c>
      <c r="J42" s="3" t="s">
        <v>226</v>
      </c>
      <c r="K42" s="4">
        <v>1</v>
      </c>
      <c r="L42" s="4">
        <v>2008</v>
      </c>
      <c r="M42" s="4" t="s">
        <v>14</v>
      </c>
      <c r="N42" s="6"/>
      <c r="O42" s="4">
        <v>1234534495</v>
      </c>
      <c r="P42" s="4" t="s">
        <v>15</v>
      </c>
    </row>
    <row r="43" spans="1:16" ht="18" customHeight="1" x14ac:dyDescent="0.3">
      <c r="A43" s="4">
        <v>42</v>
      </c>
      <c r="B43" s="4" t="s">
        <v>80</v>
      </c>
      <c r="C43" s="1" t="s">
        <v>162</v>
      </c>
      <c r="D43" s="1" t="s">
        <v>163</v>
      </c>
      <c r="E43" s="5">
        <v>34901</v>
      </c>
      <c r="F43" s="4">
        <v>26</v>
      </c>
      <c r="G43" s="4" t="s">
        <v>295</v>
      </c>
      <c r="H43" s="3" t="s">
        <v>206</v>
      </c>
      <c r="I43" s="3">
        <v>551</v>
      </c>
      <c r="J43" s="3" t="s">
        <v>227</v>
      </c>
      <c r="K43" s="4">
        <v>2</v>
      </c>
      <c r="L43" s="4">
        <v>2005</v>
      </c>
      <c r="M43" s="4" t="s">
        <v>21</v>
      </c>
      <c r="N43" s="6"/>
      <c r="O43" s="4">
        <v>1234534496</v>
      </c>
      <c r="P43" s="4" t="s">
        <v>15</v>
      </c>
    </row>
    <row r="44" spans="1:16" ht="18" customHeight="1" x14ac:dyDescent="0.3">
      <c r="A44" s="4">
        <v>43</v>
      </c>
      <c r="B44" s="4" t="s">
        <v>81</v>
      </c>
      <c r="C44" s="1" t="s">
        <v>164</v>
      </c>
      <c r="D44" s="1" t="s">
        <v>165</v>
      </c>
      <c r="E44" s="5">
        <v>35783</v>
      </c>
      <c r="F44" s="4">
        <v>24</v>
      </c>
      <c r="G44" s="4" t="s">
        <v>295</v>
      </c>
      <c r="H44" s="3" t="s">
        <v>207</v>
      </c>
      <c r="I44" s="3">
        <v>591</v>
      </c>
      <c r="J44" s="3" t="s">
        <v>228</v>
      </c>
      <c r="K44" s="4">
        <v>5</v>
      </c>
      <c r="L44" s="4">
        <v>2004</v>
      </c>
      <c r="M44" s="4" t="s">
        <v>21</v>
      </c>
      <c r="N44" s="6"/>
      <c r="O44" s="4">
        <v>1234534497</v>
      </c>
      <c r="P44" s="4" t="s">
        <v>15</v>
      </c>
    </row>
    <row r="45" spans="1:16" ht="18" customHeight="1" x14ac:dyDescent="0.3">
      <c r="A45" s="4">
        <v>44</v>
      </c>
      <c r="B45" s="4" t="s">
        <v>82</v>
      </c>
      <c r="C45" s="1" t="s">
        <v>166</v>
      </c>
      <c r="D45" s="1" t="s">
        <v>105</v>
      </c>
      <c r="E45" s="5">
        <v>34569</v>
      </c>
      <c r="F45" s="4">
        <v>27</v>
      </c>
      <c r="G45" s="4" t="s">
        <v>295</v>
      </c>
      <c r="H45" s="3" t="s">
        <v>208</v>
      </c>
      <c r="I45" s="3">
        <v>1579</v>
      </c>
      <c r="J45" s="3" t="s">
        <v>229</v>
      </c>
      <c r="K45" s="4">
        <v>4</v>
      </c>
      <c r="L45" s="4">
        <v>2007</v>
      </c>
      <c r="M45" s="4" t="s">
        <v>21</v>
      </c>
      <c r="N45" s="6"/>
      <c r="O45" s="4">
        <v>1234534498</v>
      </c>
      <c r="P45" s="4" t="s">
        <v>15</v>
      </c>
    </row>
    <row r="46" spans="1:16" ht="18" customHeight="1" x14ac:dyDescent="0.3">
      <c r="A46" s="4">
        <v>45</v>
      </c>
      <c r="B46" s="4" t="s">
        <v>83</v>
      </c>
      <c r="C46" s="1" t="s">
        <v>167</v>
      </c>
      <c r="D46" s="1" t="s">
        <v>168</v>
      </c>
      <c r="E46" s="5">
        <v>33095</v>
      </c>
      <c r="F46" s="4">
        <v>31</v>
      </c>
      <c r="G46" s="4" t="s">
        <v>295</v>
      </c>
      <c r="H46" s="3" t="s">
        <v>191</v>
      </c>
      <c r="I46" s="3">
        <v>337</v>
      </c>
      <c r="J46" s="3" t="s">
        <v>212</v>
      </c>
      <c r="K46" s="4">
        <v>2</v>
      </c>
      <c r="L46" s="4">
        <v>2006</v>
      </c>
      <c r="M46" s="4" t="s">
        <v>14</v>
      </c>
      <c r="N46" s="6"/>
      <c r="O46" s="4">
        <v>1234534499</v>
      </c>
      <c r="P46" s="4" t="s">
        <v>15</v>
      </c>
    </row>
    <row r="47" spans="1:16" ht="18" customHeight="1" x14ac:dyDescent="0.3">
      <c r="A47" s="4">
        <v>46</v>
      </c>
      <c r="B47" s="4" t="s">
        <v>84</v>
      </c>
      <c r="C47" s="1" t="s">
        <v>169</v>
      </c>
      <c r="D47" s="1" t="s">
        <v>149</v>
      </c>
      <c r="E47" s="5">
        <v>33202</v>
      </c>
      <c r="F47" s="4">
        <v>31</v>
      </c>
      <c r="G47" s="4" t="s">
        <v>295</v>
      </c>
      <c r="H47" s="3" t="s">
        <v>192</v>
      </c>
      <c r="I47" s="3">
        <v>8668</v>
      </c>
      <c r="J47" s="3" t="s">
        <v>213</v>
      </c>
      <c r="K47" s="4">
        <v>5</v>
      </c>
      <c r="L47" s="4">
        <v>2016</v>
      </c>
      <c r="M47" s="4" t="s">
        <v>14</v>
      </c>
      <c r="N47" s="6"/>
      <c r="O47" s="4">
        <v>1234534500</v>
      </c>
      <c r="P47" s="4" t="s">
        <v>15</v>
      </c>
    </row>
    <row r="48" spans="1:16" ht="18" customHeight="1" x14ac:dyDescent="0.3">
      <c r="A48" s="4">
        <v>47</v>
      </c>
      <c r="B48" s="4" t="s">
        <v>85</v>
      </c>
      <c r="C48" s="1" t="s">
        <v>170</v>
      </c>
      <c r="D48" s="1" t="s">
        <v>171</v>
      </c>
      <c r="E48" s="5">
        <v>34031</v>
      </c>
      <c r="F48" s="4">
        <v>28</v>
      </c>
      <c r="G48" s="4" t="s">
        <v>295</v>
      </c>
      <c r="H48" s="3" t="s">
        <v>201</v>
      </c>
      <c r="I48" s="3">
        <v>3074</v>
      </c>
      <c r="J48" s="3" t="s">
        <v>222</v>
      </c>
      <c r="K48" s="4">
        <v>4</v>
      </c>
      <c r="L48" s="4">
        <v>2019</v>
      </c>
      <c r="M48" s="4" t="s">
        <v>21</v>
      </c>
      <c r="N48" s="6"/>
      <c r="O48" s="4">
        <v>1234534501</v>
      </c>
      <c r="P48" s="4" t="s">
        <v>15</v>
      </c>
    </row>
    <row r="49" spans="1:16" ht="18" customHeight="1" x14ac:dyDescent="0.3">
      <c r="A49" s="4">
        <v>48</v>
      </c>
      <c r="B49" s="4" t="s">
        <v>86</v>
      </c>
      <c r="C49" s="1" t="s">
        <v>172</v>
      </c>
      <c r="D49" s="1" t="s">
        <v>173</v>
      </c>
      <c r="E49" s="5">
        <v>29854</v>
      </c>
      <c r="F49" s="4">
        <v>40</v>
      </c>
      <c r="G49" s="4" t="s">
        <v>28</v>
      </c>
      <c r="H49" s="3" t="s">
        <v>202</v>
      </c>
      <c r="I49" s="3">
        <v>7987</v>
      </c>
      <c r="J49" s="3" t="s">
        <v>223</v>
      </c>
      <c r="K49" s="4">
        <v>5</v>
      </c>
      <c r="L49" s="4">
        <v>2019</v>
      </c>
      <c r="M49" s="4" t="s">
        <v>14</v>
      </c>
      <c r="N49" s="6"/>
      <c r="O49" s="4">
        <v>1234534502</v>
      </c>
      <c r="P49" s="4" t="s">
        <v>15</v>
      </c>
    </row>
    <row r="50" spans="1:16" ht="18" customHeight="1" x14ac:dyDescent="0.3">
      <c r="A50" s="4">
        <v>49</v>
      </c>
      <c r="B50" s="4" t="s">
        <v>87</v>
      </c>
      <c r="C50" s="1" t="s">
        <v>174</v>
      </c>
      <c r="D50" s="1" t="s">
        <v>175</v>
      </c>
      <c r="E50" s="5">
        <v>34444</v>
      </c>
      <c r="F50" s="4">
        <v>27</v>
      </c>
      <c r="G50" s="4" t="s">
        <v>295</v>
      </c>
      <c r="H50" s="3" t="s">
        <v>203</v>
      </c>
      <c r="I50" s="3">
        <v>4864</v>
      </c>
      <c r="J50" s="3" t="s">
        <v>224</v>
      </c>
      <c r="K50" s="4">
        <v>3</v>
      </c>
      <c r="L50" s="4">
        <v>2002</v>
      </c>
      <c r="M50" s="4" t="s">
        <v>21</v>
      </c>
      <c r="N50" s="6"/>
      <c r="O50" s="4">
        <v>1234534503</v>
      </c>
      <c r="P50" s="4" t="s">
        <v>15</v>
      </c>
    </row>
    <row r="51" spans="1:16" ht="18" customHeight="1" x14ac:dyDescent="0.3">
      <c r="A51" s="4">
        <v>50</v>
      </c>
      <c r="B51" s="4" t="s">
        <v>88</v>
      </c>
      <c r="C51" s="1" t="s">
        <v>176</v>
      </c>
      <c r="D51" s="1" t="s">
        <v>177</v>
      </c>
      <c r="E51" s="5">
        <v>34711</v>
      </c>
      <c r="F51" s="4">
        <v>27</v>
      </c>
      <c r="G51" s="4" t="s">
        <v>295</v>
      </c>
      <c r="H51" s="3" t="s">
        <v>204</v>
      </c>
      <c r="I51" s="3">
        <v>2687</v>
      </c>
      <c r="J51" s="3" t="s">
        <v>225</v>
      </c>
      <c r="K51" s="4">
        <v>2</v>
      </c>
      <c r="L51" s="4">
        <v>2011</v>
      </c>
      <c r="M51" s="4" t="s">
        <v>21</v>
      </c>
      <c r="N51" s="6"/>
      <c r="O51" s="4">
        <v>1234534504</v>
      </c>
      <c r="P51" s="4" t="s">
        <v>15</v>
      </c>
    </row>
    <row r="52" spans="1:16" ht="18" customHeight="1" x14ac:dyDescent="0.3">
      <c r="A52" s="4">
        <v>51</v>
      </c>
      <c r="B52" s="4" t="s">
        <v>89</v>
      </c>
      <c r="C52" s="1" t="s">
        <v>178</v>
      </c>
      <c r="D52" s="1" t="s">
        <v>176</v>
      </c>
      <c r="E52" s="5">
        <v>32779</v>
      </c>
      <c r="F52" s="4">
        <v>32</v>
      </c>
      <c r="G52" s="4" t="s">
        <v>295</v>
      </c>
      <c r="H52" s="3" t="s">
        <v>205</v>
      </c>
      <c r="I52" s="3">
        <v>2473</v>
      </c>
      <c r="J52" s="3" t="s">
        <v>226</v>
      </c>
      <c r="K52" s="4">
        <v>1</v>
      </c>
      <c r="L52" s="4">
        <v>2019</v>
      </c>
      <c r="M52" s="4" t="s">
        <v>14</v>
      </c>
      <c r="N52" s="6"/>
      <c r="O52" s="4">
        <v>1234534505</v>
      </c>
      <c r="P52" s="4" t="s">
        <v>15</v>
      </c>
    </row>
    <row r="53" spans="1:16" ht="18" customHeight="1" x14ac:dyDescent="0.3">
      <c r="A53" s="4">
        <v>52</v>
      </c>
      <c r="B53" s="4" t="s">
        <v>90</v>
      </c>
      <c r="C53" s="1" t="s">
        <v>179</v>
      </c>
      <c r="D53" s="1" t="s">
        <v>180</v>
      </c>
      <c r="E53" s="5">
        <v>35347</v>
      </c>
      <c r="F53" s="4">
        <v>25</v>
      </c>
      <c r="G53" s="4" t="s">
        <v>18</v>
      </c>
      <c r="H53" s="3" t="s">
        <v>206</v>
      </c>
      <c r="I53" s="3">
        <v>551</v>
      </c>
      <c r="J53" s="3" t="s">
        <v>227</v>
      </c>
      <c r="K53" s="4">
        <v>3</v>
      </c>
      <c r="L53" s="4">
        <v>2006</v>
      </c>
      <c r="M53" s="4" t="s">
        <v>21</v>
      </c>
      <c r="N53" s="6"/>
      <c r="O53" s="4">
        <v>1234534506</v>
      </c>
      <c r="P53" s="4" t="s">
        <v>15</v>
      </c>
    </row>
    <row r="54" spans="1:16" ht="18" customHeight="1" x14ac:dyDescent="0.3">
      <c r="A54" s="4">
        <v>53</v>
      </c>
      <c r="B54" s="4" t="s">
        <v>91</v>
      </c>
      <c r="C54" s="1" t="s">
        <v>181</v>
      </c>
      <c r="D54" s="1" t="s">
        <v>182</v>
      </c>
      <c r="E54" s="5">
        <v>32084</v>
      </c>
      <c r="F54" s="4">
        <v>34</v>
      </c>
      <c r="G54" s="4" t="s">
        <v>295</v>
      </c>
      <c r="H54" s="3" t="s">
        <v>207</v>
      </c>
      <c r="I54" s="3">
        <v>591</v>
      </c>
      <c r="J54" s="3" t="s">
        <v>228</v>
      </c>
      <c r="K54" s="4">
        <v>5</v>
      </c>
      <c r="L54" s="4">
        <v>2009</v>
      </c>
      <c r="M54" s="4" t="s">
        <v>21</v>
      </c>
      <c r="N54" s="6"/>
      <c r="O54" s="4">
        <v>1234534507</v>
      </c>
      <c r="P54" s="4" t="s">
        <v>15</v>
      </c>
    </row>
    <row r="55" spans="1:16" ht="18" customHeight="1" x14ac:dyDescent="0.3">
      <c r="A55" s="4">
        <v>54</v>
      </c>
      <c r="B55" s="4" t="s">
        <v>92</v>
      </c>
      <c r="C55" s="1" t="s">
        <v>183</v>
      </c>
      <c r="D55" s="1" t="s">
        <v>105</v>
      </c>
      <c r="E55" s="5">
        <v>34526</v>
      </c>
      <c r="F55" s="4">
        <v>27</v>
      </c>
      <c r="G55" s="4" t="s">
        <v>12</v>
      </c>
      <c r="H55" s="3" t="s">
        <v>208</v>
      </c>
      <c r="I55" s="3">
        <v>1579</v>
      </c>
      <c r="J55" s="3" t="s">
        <v>229</v>
      </c>
      <c r="K55" s="4">
        <v>5</v>
      </c>
      <c r="L55" s="4">
        <v>2001</v>
      </c>
      <c r="M55" s="4" t="s">
        <v>14</v>
      </c>
      <c r="N55" s="6"/>
      <c r="O55" s="4">
        <v>1234534508</v>
      </c>
      <c r="P55" s="4" t="s">
        <v>15</v>
      </c>
    </row>
    <row r="56" spans="1:16" ht="18" customHeight="1" x14ac:dyDescent="0.3">
      <c r="A56" s="4">
        <v>55</v>
      </c>
      <c r="B56" s="4" t="s">
        <v>93</v>
      </c>
      <c r="C56" s="1" t="s">
        <v>184</v>
      </c>
      <c r="D56" s="1" t="s">
        <v>103</v>
      </c>
      <c r="E56" s="5">
        <v>34078</v>
      </c>
      <c r="F56" s="4">
        <v>28</v>
      </c>
      <c r="G56" s="4" t="s">
        <v>295</v>
      </c>
      <c r="H56" s="3" t="s">
        <v>191</v>
      </c>
      <c r="I56" s="3">
        <v>337</v>
      </c>
      <c r="J56" s="3" t="s">
        <v>212</v>
      </c>
      <c r="K56" s="4">
        <v>1</v>
      </c>
      <c r="L56" s="4">
        <v>2000</v>
      </c>
      <c r="M56" s="4" t="s">
        <v>14</v>
      </c>
      <c r="N56" s="6"/>
      <c r="O56" s="4">
        <v>1234534509</v>
      </c>
      <c r="P56" s="4" t="s">
        <v>15</v>
      </c>
    </row>
  </sheetData>
  <customSheetViews>
    <customSheetView guid="{9D0EE210-45A7-43FD-BDB8-BD6779AFDBA5}" showGridLines="0" topLeftCell="A20">
      <selection activeCell="D30" sqref="D3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14999847407452621"/>
  </sheetPr>
  <dimension ref="D4:O17"/>
  <sheetViews>
    <sheetView showGridLines="0" workbookViewId="0">
      <selection activeCell="E14" sqref="E14"/>
    </sheetView>
  </sheetViews>
  <sheetFormatPr defaultRowHeight="14.4" x14ac:dyDescent="0.3"/>
  <cols>
    <col min="3" max="3" width="21.88671875" customWidth="1"/>
    <col min="4" max="4" width="22.44140625" customWidth="1"/>
    <col min="5" max="5" width="31.33203125" customWidth="1"/>
    <col min="6" max="6" width="26.88671875" customWidth="1"/>
    <col min="7" max="7" width="22.44140625" customWidth="1"/>
    <col min="8" max="8" width="10" customWidth="1"/>
    <col min="9" max="9" width="11.6640625" customWidth="1"/>
  </cols>
  <sheetData>
    <row r="4" spans="4:15" ht="17.399999999999999" x14ac:dyDescent="0.3">
      <c r="D4" s="20" t="s">
        <v>299</v>
      </c>
      <c r="E4" s="21" t="s">
        <v>288</v>
      </c>
      <c r="F4" s="21" t="s">
        <v>289</v>
      </c>
      <c r="G4" s="21" t="s">
        <v>290</v>
      </c>
      <c r="H4" s="93" t="s">
        <v>469</v>
      </c>
    </row>
    <row r="5" spans="4:15" ht="18" customHeight="1" x14ac:dyDescent="0.3">
      <c r="D5" s="94" t="s">
        <v>230</v>
      </c>
      <c r="E5" s="95">
        <v>458</v>
      </c>
      <c r="F5" s="95">
        <v>407</v>
      </c>
      <c r="G5" s="95">
        <v>141</v>
      </c>
      <c r="H5" s="96">
        <f>SUM(E5:G5)</f>
        <v>1006</v>
      </c>
      <c r="I5" s="97"/>
    </row>
    <row r="6" spans="4:15" ht="18" customHeight="1" x14ac:dyDescent="0.3">
      <c r="D6" s="94" t="s">
        <v>232</v>
      </c>
      <c r="E6" s="98">
        <v>450</v>
      </c>
      <c r="F6" s="98">
        <v>466</v>
      </c>
      <c r="G6" s="98">
        <v>411</v>
      </c>
      <c r="H6" s="96">
        <f t="shared" ref="H6:H17" si="0">SUM(E6:G6)</f>
        <v>1327</v>
      </c>
      <c r="I6" s="97"/>
    </row>
    <row r="7" spans="4:15" ht="18" customHeight="1" x14ac:dyDescent="0.3">
      <c r="D7" s="94" t="s">
        <v>303</v>
      </c>
      <c r="E7" s="98">
        <v>1000</v>
      </c>
      <c r="F7" s="98">
        <v>116</v>
      </c>
      <c r="G7" s="98">
        <v>425</v>
      </c>
      <c r="H7" s="96">
        <f t="shared" si="0"/>
        <v>1541</v>
      </c>
      <c r="I7" s="97"/>
    </row>
    <row r="8" spans="4:15" ht="18" customHeight="1" x14ac:dyDescent="0.3">
      <c r="D8" s="94" t="s">
        <v>233</v>
      </c>
      <c r="E8" s="98">
        <v>900</v>
      </c>
      <c r="F8" s="98">
        <v>459</v>
      </c>
      <c r="G8" s="98">
        <v>300</v>
      </c>
      <c r="H8" s="96">
        <f t="shared" si="0"/>
        <v>1659</v>
      </c>
      <c r="I8" s="97"/>
    </row>
    <row r="9" spans="4:15" ht="18" customHeight="1" x14ac:dyDescent="0.3">
      <c r="D9" s="94" t="s">
        <v>231</v>
      </c>
      <c r="E9" s="98">
        <v>322</v>
      </c>
      <c r="F9" s="98">
        <v>354</v>
      </c>
      <c r="G9" s="98">
        <v>148</v>
      </c>
      <c r="H9" s="96">
        <f t="shared" si="0"/>
        <v>824</v>
      </c>
      <c r="I9" s="97"/>
      <c r="O9" s="99"/>
    </row>
    <row r="10" spans="4:15" ht="18" customHeight="1" x14ac:dyDescent="0.3">
      <c r="D10" s="94" t="s">
        <v>301</v>
      </c>
      <c r="E10" s="98">
        <v>295</v>
      </c>
      <c r="F10" s="98">
        <v>354</v>
      </c>
      <c r="G10" s="98">
        <v>138</v>
      </c>
      <c r="H10" s="96">
        <f t="shared" si="0"/>
        <v>787</v>
      </c>
      <c r="I10" s="97"/>
    </row>
    <row r="11" spans="4:15" ht="18" customHeight="1" x14ac:dyDescent="0.3">
      <c r="D11" s="94" t="s">
        <v>234</v>
      </c>
      <c r="E11" s="98">
        <v>364</v>
      </c>
      <c r="F11" s="98">
        <v>138</v>
      </c>
      <c r="G11" s="98">
        <v>494</v>
      </c>
      <c r="H11" s="96">
        <f t="shared" si="0"/>
        <v>996</v>
      </c>
      <c r="I11" s="97"/>
    </row>
    <row r="12" spans="4:15" ht="18" customHeight="1" x14ac:dyDescent="0.3">
      <c r="D12" s="94" t="s">
        <v>235</v>
      </c>
      <c r="E12" s="98">
        <v>167</v>
      </c>
      <c r="F12" s="98">
        <v>354</v>
      </c>
      <c r="G12" s="98">
        <v>308</v>
      </c>
      <c r="H12" s="96">
        <f t="shared" si="0"/>
        <v>829</v>
      </c>
      <c r="I12" s="97"/>
    </row>
    <row r="13" spans="4:15" ht="18" customHeight="1" x14ac:dyDescent="0.3">
      <c r="D13" s="94" t="s">
        <v>236</v>
      </c>
      <c r="E13" s="98">
        <v>401</v>
      </c>
      <c r="F13" s="98">
        <v>440</v>
      </c>
      <c r="G13" s="98">
        <v>201</v>
      </c>
      <c r="H13" s="96">
        <f t="shared" si="0"/>
        <v>1042</v>
      </c>
      <c r="I13" s="97"/>
    </row>
    <row r="14" spans="4:15" ht="18" customHeight="1" x14ac:dyDescent="0.3">
      <c r="D14" s="94" t="s">
        <v>237</v>
      </c>
      <c r="E14" s="98">
        <v>244</v>
      </c>
      <c r="F14" s="98">
        <v>463</v>
      </c>
      <c r="G14" s="98">
        <v>253</v>
      </c>
      <c r="H14" s="96">
        <f t="shared" si="0"/>
        <v>960</v>
      </c>
      <c r="I14" s="97"/>
    </row>
    <row r="15" spans="4:15" ht="18" customHeight="1" x14ac:dyDescent="0.3">
      <c r="D15" s="94" t="s">
        <v>301</v>
      </c>
      <c r="E15" s="98">
        <v>350</v>
      </c>
      <c r="F15" s="98">
        <v>224</v>
      </c>
      <c r="G15" s="98">
        <v>138</v>
      </c>
      <c r="H15" s="96">
        <f t="shared" si="0"/>
        <v>712</v>
      </c>
      <c r="I15" s="97"/>
    </row>
    <row r="16" spans="4:15" ht="18" customHeight="1" x14ac:dyDescent="0.3">
      <c r="D16" s="94" t="s">
        <v>239</v>
      </c>
      <c r="E16" s="98">
        <v>240</v>
      </c>
      <c r="F16" s="98">
        <v>440</v>
      </c>
      <c r="G16" s="98">
        <v>220</v>
      </c>
      <c r="H16" s="96">
        <f t="shared" si="0"/>
        <v>900</v>
      </c>
      <c r="I16" s="97"/>
    </row>
    <row r="17" spans="4:9" ht="18" customHeight="1" x14ac:dyDescent="0.3">
      <c r="D17" s="94" t="s">
        <v>240</v>
      </c>
      <c r="E17" s="98">
        <v>268</v>
      </c>
      <c r="F17" s="98">
        <v>481</v>
      </c>
      <c r="G17" s="98">
        <v>487</v>
      </c>
      <c r="H17" s="96">
        <f t="shared" si="0"/>
        <v>1236</v>
      </c>
      <c r="I17" s="97"/>
    </row>
  </sheetData>
  <sortState xmlns:xlrd2="http://schemas.microsoft.com/office/spreadsheetml/2017/richdata2" ref="D5:I17">
    <sortCondition sortBy="icon" ref="E5:E17" iconSet="3Symbols" iconId="1"/>
    <sortCondition descending="1" sortBy="icon" ref="E5:E17" iconSet="3Symbols" iconId="0"/>
  </sortState>
  <customSheetViews>
    <customSheetView guid="{9D0EE210-45A7-43FD-BDB8-BD6779AFDBA5}" showGridLines="0">
      <selection activeCell="G7" sqref="G7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D6DB-E03D-4B86-A688-C19ED626840E}">
  <sheetPr>
    <tabColor theme="5" tint="0.79998168889431442"/>
  </sheetPr>
  <dimension ref="A2:E12"/>
  <sheetViews>
    <sheetView zoomScale="115" zoomScaleNormal="115" workbookViewId="0">
      <selection activeCell="B10" sqref="B10"/>
    </sheetView>
  </sheetViews>
  <sheetFormatPr defaultRowHeight="14.4" x14ac:dyDescent="0.3"/>
  <cols>
    <col min="1" max="1" width="26" customWidth="1"/>
    <col min="2" max="2" width="18.44140625" customWidth="1"/>
    <col min="3" max="3" width="10.44140625" bestFit="1" customWidth="1"/>
    <col min="4" max="4" width="10.109375" bestFit="1" customWidth="1"/>
    <col min="5" max="5" width="11.109375" bestFit="1" customWidth="1"/>
  </cols>
  <sheetData>
    <row r="2" spans="1:5" ht="18" x14ac:dyDescent="0.35">
      <c r="A2" s="52" t="s">
        <v>372</v>
      </c>
      <c r="B2" s="52"/>
    </row>
    <row r="3" spans="1:5" x14ac:dyDescent="0.3">
      <c r="A3" s="53"/>
      <c r="B3" s="53"/>
    </row>
    <row r="4" spans="1:5" ht="18" x14ac:dyDescent="0.35">
      <c r="A4" s="100" t="s">
        <v>373</v>
      </c>
      <c r="B4" s="101"/>
    </row>
    <row r="5" spans="1:5" ht="18" x14ac:dyDescent="0.35">
      <c r="A5" s="54"/>
      <c r="B5" s="54"/>
    </row>
    <row r="6" spans="1:5" ht="18" x14ac:dyDescent="0.35">
      <c r="A6" s="54" t="s">
        <v>374</v>
      </c>
      <c r="B6" s="55">
        <v>100000</v>
      </c>
    </row>
    <row r="7" spans="1:5" ht="18" x14ac:dyDescent="0.35">
      <c r="A7" s="54"/>
      <c r="B7" s="54"/>
    </row>
    <row r="8" spans="1:5" ht="18" x14ac:dyDescent="0.35">
      <c r="A8" s="54" t="s">
        <v>375</v>
      </c>
      <c r="B8" s="56">
        <v>0.31051336514886974</v>
      </c>
    </row>
    <row r="9" spans="1:5" ht="18" x14ac:dyDescent="0.35">
      <c r="A9" s="54"/>
      <c r="B9" s="54"/>
    </row>
    <row r="10" spans="1:5" ht="18" x14ac:dyDescent="0.35">
      <c r="A10" s="54" t="s">
        <v>377</v>
      </c>
      <c r="B10" s="57">
        <v>40.748907154678385</v>
      </c>
    </row>
    <row r="11" spans="1:5" ht="18" x14ac:dyDescent="0.35">
      <c r="A11" s="54"/>
      <c r="B11" s="54"/>
      <c r="E11" s="58"/>
    </row>
    <row r="12" spans="1:5" ht="18" x14ac:dyDescent="0.35">
      <c r="A12" s="54" t="s">
        <v>376</v>
      </c>
      <c r="B12" s="59">
        <f>-PMT(B8/12,B10,B6)</f>
        <v>3999.9999990089113</v>
      </c>
      <c r="C12" s="89"/>
      <c r="D12" s="58"/>
    </row>
  </sheetData>
  <customSheetViews>
    <customSheetView guid="{9D0EE210-45A7-43FD-BDB8-BD6779AFDBA5}">
      <selection activeCell="A9" sqref="A9"/>
      <pageMargins left="0.7" right="0.7" top="0.75" bottom="0.75" header="0.3" footer="0.3"/>
    </customSheetView>
  </customSheetViews>
  <mergeCells count="1">
    <mergeCell ref="A4:B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658E-D814-4049-A692-3D4770B642D1}">
  <sheetPr>
    <tabColor theme="5" tint="0.79998168889431442"/>
  </sheetPr>
  <dimension ref="A1:J46"/>
  <sheetViews>
    <sheetView topLeftCell="D1" workbookViewId="0">
      <selection activeCell="F46" sqref="F46"/>
    </sheetView>
  </sheetViews>
  <sheetFormatPr defaultRowHeight="14.4" x14ac:dyDescent="0.3"/>
  <cols>
    <col min="1" max="1" width="15.77734375" customWidth="1"/>
    <col min="2" max="4" width="15.77734375" style="40" customWidth="1"/>
    <col min="5" max="5" width="10.5546875" style="42" customWidth="1"/>
    <col min="6" max="6" width="15.77734375" customWidth="1"/>
    <col min="9" max="9" width="20.109375" customWidth="1"/>
    <col min="10" max="10" width="9.77734375" customWidth="1"/>
  </cols>
  <sheetData>
    <row r="1" spans="1:10" ht="19.05" customHeight="1" thickBot="1" x14ac:dyDescent="0.35">
      <c r="A1" s="28" t="s">
        <v>313</v>
      </c>
      <c r="B1" s="29" t="s">
        <v>8</v>
      </c>
      <c r="C1" s="29" t="s">
        <v>314</v>
      </c>
      <c r="D1" s="29" t="s">
        <v>315</v>
      </c>
      <c r="E1" s="30" t="s">
        <v>316</v>
      </c>
      <c r="F1" s="31" t="s">
        <v>317</v>
      </c>
      <c r="I1" s="32" t="s">
        <v>318</v>
      </c>
      <c r="J1" s="33">
        <v>350000</v>
      </c>
    </row>
    <row r="2" spans="1:10" x14ac:dyDescent="0.3">
      <c r="A2" s="34" t="s">
        <v>319</v>
      </c>
      <c r="B2" s="35" t="s">
        <v>320</v>
      </c>
      <c r="C2" s="35" t="s">
        <v>321</v>
      </c>
      <c r="D2" s="36">
        <v>43744</v>
      </c>
      <c r="E2" s="37">
        <v>7000</v>
      </c>
      <c r="F2" s="38">
        <f>E2+E2*$J$3</f>
        <v>8533.6119818878433</v>
      </c>
    </row>
    <row r="3" spans="1:10" x14ac:dyDescent="0.3">
      <c r="A3" s="39" t="s">
        <v>322</v>
      </c>
      <c r="B3" s="40" t="s">
        <v>320</v>
      </c>
      <c r="C3" s="40" t="s">
        <v>323</v>
      </c>
      <c r="D3" s="41">
        <v>40770</v>
      </c>
      <c r="E3" s="42">
        <v>14000</v>
      </c>
      <c r="F3" s="43">
        <f t="shared" ref="F3:F45" si="0">E3+E3*$J$3</f>
        <v>17067.223963775687</v>
      </c>
      <c r="G3" s="60"/>
      <c r="I3" s="32" t="s">
        <v>324</v>
      </c>
      <c r="J3" s="44">
        <v>0.21908742598397771</v>
      </c>
    </row>
    <row r="4" spans="1:10" x14ac:dyDescent="0.3">
      <c r="A4" s="39" t="s">
        <v>325</v>
      </c>
      <c r="B4" s="40" t="s">
        <v>320</v>
      </c>
      <c r="C4" s="40" t="s">
        <v>28</v>
      </c>
      <c r="D4" s="41">
        <v>43900</v>
      </c>
      <c r="E4" s="42">
        <v>12130</v>
      </c>
      <c r="F4" s="43">
        <f t="shared" si="0"/>
        <v>14787.53047718565</v>
      </c>
    </row>
    <row r="5" spans="1:10" x14ac:dyDescent="0.3">
      <c r="A5" s="39" t="s">
        <v>326</v>
      </c>
      <c r="B5" s="40" t="s">
        <v>320</v>
      </c>
      <c r="C5" s="40" t="s">
        <v>327</v>
      </c>
      <c r="D5" s="41">
        <v>40781</v>
      </c>
      <c r="E5" s="42">
        <v>10000</v>
      </c>
      <c r="F5" s="43">
        <f t="shared" si="0"/>
        <v>12190.874259839777</v>
      </c>
    </row>
    <row r="6" spans="1:10" x14ac:dyDescent="0.3">
      <c r="A6" s="39" t="s">
        <v>328</v>
      </c>
      <c r="B6" s="40" t="s">
        <v>320</v>
      </c>
      <c r="C6" s="40" t="s">
        <v>28</v>
      </c>
      <c r="D6" s="41">
        <v>41277</v>
      </c>
      <c r="E6" s="42">
        <v>7000</v>
      </c>
      <c r="F6" s="43">
        <f t="shared" si="0"/>
        <v>8533.6119818878433</v>
      </c>
    </row>
    <row r="7" spans="1:10" x14ac:dyDescent="0.3">
      <c r="A7" s="39" t="s">
        <v>329</v>
      </c>
      <c r="B7" s="40" t="s">
        <v>330</v>
      </c>
      <c r="C7" s="40" t="s">
        <v>28</v>
      </c>
      <c r="D7" s="41">
        <v>41756</v>
      </c>
      <c r="E7" s="42">
        <v>5570</v>
      </c>
      <c r="F7" s="43">
        <f t="shared" si="0"/>
        <v>6790.3169627307561</v>
      </c>
    </row>
    <row r="8" spans="1:10" x14ac:dyDescent="0.3">
      <c r="A8" s="39" t="s">
        <v>331</v>
      </c>
      <c r="B8" s="40" t="s">
        <v>320</v>
      </c>
      <c r="C8" s="40" t="s">
        <v>323</v>
      </c>
      <c r="D8" s="41">
        <v>40769</v>
      </c>
      <c r="E8" s="42">
        <v>6470</v>
      </c>
      <c r="F8" s="43">
        <f t="shared" si="0"/>
        <v>7887.4956461163356</v>
      </c>
    </row>
    <row r="9" spans="1:10" x14ac:dyDescent="0.3">
      <c r="A9" s="39" t="s">
        <v>332</v>
      </c>
      <c r="B9" s="40" t="s">
        <v>320</v>
      </c>
      <c r="C9" s="40" t="s">
        <v>333</v>
      </c>
      <c r="D9" s="41">
        <v>41420</v>
      </c>
      <c r="E9" s="42">
        <v>6020</v>
      </c>
      <c r="F9" s="43">
        <f t="shared" si="0"/>
        <v>7338.9063044235463</v>
      </c>
    </row>
    <row r="10" spans="1:10" x14ac:dyDescent="0.3">
      <c r="A10" s="39" t="s">
        <v>334</v>
      </c>
      <c r="B10" s="40" t="s">
        <v>320</v>
      </c>
      <c r="C10" s="40" t="s">
        <v>335</v>
      </c>
      <c r="D10" s="41">
        <v>41095</v>
      </c>
      <c r="E10" s="42">
        <v>5980</v>
      </c>
      <c r="F10" s="43">
        <f t="shared" si="0"/>
        <v>7290.1428073841871</v>
      </c>
    </row>
    <row r="11" spans="1:10" x14ac:dyDescent="0.3">
      <c r="A11" s="39" t="s">
        <v>336</v>
      </c>
      <c r="B11" s="40" t="s">
        <v>320</v>
      </c>
      <c r="C11" s="40" t="s">
        <v>28</v>
      </c>
      <c r="D11" s="41">
        <v>41612</v>
      </c>
      <c r="E11" s="42">
        <v>5860</v>
      </c>
      <c r="F11" s="43">
        <f t="shared" si="0"/>
        <v>7143.8523162661095</v>
      </c>
    </row>
    <row r="12" spans="1:10" x14ac:dyDescent="0.3">
      <c r="A12" s="39" t="s">
        <v>337</v>
      </c>
      <c r="B12" s="40" t="s">
        <v>320</v>
      </c>
      <c r="C12" s="40" t="s">
        <v>323</v>
      </c>
      <c r="D12" s="41">
        <v>40529</v>
      </c>
      <c r="E12" s="42">
        <v>6280</v>
      </c>
      <c r="F12" s="43">
        <f t="shared" si="0"/>
        <v>7655.8690351793803</v>
      </c>
    </row>
    <row r="13" spans="1:10" x14ac:dyDescent="0.3">
      <c r="A13" s="39" t="s">
        <v>338</v>
      </c>
      <c r="B13" s="40" t="s">
        <v>320</v>
      </c>
      <c r="C13" s="40" t="s">
        <v>339</v>
      </c>
      <c r="D13" s="41">
        <v>40186</v>
      </c>
      <c r="E13" s="42">
        <v>6320</v>
      </c>
      <c r="F13" s="43">
        <f t="shared" si="0"/>
        <v>7704.6325322187386</v>
      </c>
    </row>
    <row r="14" spans="1:10" x14ac:dyDescent="0.3">
      <c r="A14" s="39" t="s">
        <v>340</v>
      </c>
      <c r="B14" s="40" t="s">
        <v>320</v>
      </c>
      <c r="C14" s="40" t="s">
        <v>333</v>
      </c>
      <c r="D14" s="41">
        <v>43846</v>
      </c>
      <c r="E14" s="42">
        <v>4000</v>
      </c>
      <c r="F14" s="43">
        <f t="shared" si="0"/>
        <v>4876.3497039359108</v>
      </c>
    </row>
    <row r="15" spans="1:10" x14ac:dyDescent="0.3">
      <c r="A15" s="39" t="s">
        <v>341</v>
      </c>
      <c r="B15" s="40" t="s">
        <v>330</v>
      </c>
      <c r="C15" s="40" t="s">
        <v>307</v>
      </c>
      <c r="D15" s="41">
        <v>41839</v>
      </c>
      <c r="E15" s="42">
        <v>5560</v>
      </c>
      <c r="F15" s="43">
        <f t="shared" si="0"/>
        <v>6778.1260884709163</v>
      </c>
    </row>
    <row r="16" spans="1:10" x14ac:dyDescent="0.3">
      <c r="A16" s="39" t="s">
        <v>342</v>
      </c>
      <c r="B16" s="40" t="s">
        <v>330</v>
      </c>
      <c r="C16" s="40" t="s">
        <v>307</v>
      </c>
      <c r="D16" s="41">
        <v>40001</v>
      </c>
      <c r="E16" s="42">
        <v>6480</v>
      </c>
      <c r="F16" s="43">
        <f t="shared" si="0"/>
        <v>7899.6865203761754</v>
      </c>
    </row>
    <row r="17" spans="1:6" x14ac:dyDescent="0.3">
      <c r="A17" s="39" t="s">
        <v>343</v>
      </c>
      <c r="B17" s="40" t="s">
        <v>320</v>
      </c>
      <c r="C17" s="40" t="s">
        <v>31</v>
      </c>
      <c r="D17" s="41">
        <v>40751</v>
      </c>
      <c r="E17" s="42">
        <v>6020</v>
      </c>
      <c r="F17" s="43">
        <f t="shared" si="0"/>
        <v>7338.9063044235463</v>
      </c>
    </row>
    <row r="18" spans="1:6" x14ac:dyDescent="0.3">
      <c r="A18" s="39" t="s">
        <v>344</v>
      </c>
      <c r="B18" s="40" t="s">
        <v>330</v>
      </c>
      <c r="C18" s="40" t="s">
        <v>28</v>
      </c>
      <c r="D18" s="41">
        <v>41524</v>
      </c>
      <c r="E18" s="42">
        <v>5870</v>
      </c>
      <c r="F18" s="43">
        <f t="shared" si="0"/>
        <v>7156.0431905259493</v>
      </c>
    </row>
    <row r="19" spans="1:6" x14ac:dyDescent="0.3">
      <c r="A19" s="39" t="s">
        <v>345</v>
      </c>
      <c r="B19" s="40" t="s">
        <v>320</v>
      </c>
      <c r="C19" s="40" t="s">
        <v>307</v>
      </c>
      <c r="D19" s="41">
        <v>43869</v>
      </c>
      <c r="E19" s="42">
        <v>5860</v>
      </c>
      <c r="F19" s="43">
        <f t="shared" si="0"/>
        <v>7143.8523162661095</v>
      </c>
    </row>
    <row r="20" spans="1:6" x14ac:dyDescent="0.3">
      <c r="A20" s="39" t="s">
        <v>346</v>
      </c>
      <c r="B20" s="40" t="s">
        <v>320</v>
      </c>
      <c r="C20" s="40" t="s">
        <v>28</v>
      </c>
      <c r="D20" s="41">
        <v>41194</v>
      </c>
      <c r="E20" s="42">
        <v>5830</v>
      </c>
      <c r="F20" s="43">
        <f t="shared" si="0"/>
        <v>7107.2796934865901</v>
      </c>
    </row>
    <row r="21" spans="1:6" x14ac:dyDescent="0.3">
      <c r="A21" s="39" t="s">
        <v>347</v>
      </c>
      <c r="B21" s="40" t="s">
        <v>330</v>
      </c>
      <c r="C21" s="40" t="s">
        <v>333</v>
      </c>
      <c r="D21" s="41">
        <v>41290</v>
      </c>
      <c r="E21" s="42">
        <v>5760</v>
      </c>
      <c r="F21" s="43">
        <f t="shared" si="0"/>
        <v>7021.9435736677115</v>
      </c>
    </row>
    <row r="22" spans="1:6" x14ac:dyDescent="0.3">
      <c r="A22" s="39" t="s">
        <v>348</v>
      </c>
      <c r="B22" s="40" t="s">
        <v>330</v>
      </c>
      <c r="C22" s="40" t="s">
        <v>28</v>
      </c>
      <c r="D22" s="41">
        <v>43533</v>
      </c>
      <c r="E22" s="42">
        <v>5860</v>
      </c>
      <c r="F22" s="43">
        <f t="shared" si="0"/>
        <v>7143.8523162661095</v>
      </c>
    </row>
    <row r="23" spans="1:6" x14ac:dyDescent="0.3">
      <c r="A23" s="39" t="s">
        <v>349</v>
      </c>
      <c r="B23" s="40" t="s">
        <v>320</v>
      </c>
      <c r="C23" s="40" t="s">
        <v>350</v>
      </c>
      <c r="D23" s="41">
        <v>43861</v>
      </c>
      <c r="E23" s="42">
        <v>5860</v>
      </c>
      <c r="F23" s="43">
        <f t="shared" si="0"/>
        <v>7143.8523162661095</v>
      </c>
    </row>
    <row r="24" spans="1:6" x14ac:dyDescent="0.3">
      <c r="A24" s="39" t="s">
        <v>351</v>
      </c>
      <c r="B24" s="40" t="s">
        <v>320</v>
      </c>
      <c r="C24" s="40" t="s">
        <v>339</v>
      </c>
      <c r="D24" s="41">
        <v>40241</v>
      </c>
      <c r="E24" s="42">
        <v>6510</v>
      </c>
      <c r="F24" s="43">
        <f t="shared" si="0"/>
        <v>7936.2591431556948</v>
      </c>
    </row>
    <row r="25" spans="1:6" x14ac:dyDescent="0.3">
      <c r="A25" s="39" t="s">
        <v>352</v>
      </c>
      <c r="B25" s="40" t="s">
        <v>320</v>
      </c>
      <c r="C25" s="40" t="s">
        <v>333</v>
      </c>
      <c r="D25" s="41">
        <v>40972</v>
      </c>
      <c r="E25" s="42">
        <v>6230</v>
      </c>
      <c r="F25" s="43">
        <f t="shared" si="0"/>
        <v>7594.9146638801813</v>
      </c>
    </row>
    <row r="26" spans="1:6" x14ac:dyDescent="0.3">
      <c r="A26" s="39" t="s">
        <v>353</v>
      </c>
      <c r="B26" s="40" t="s">
        <v>330</v>
      </c>
      <c r="C26" s="40" t="s">
        <v>339</v>
      </c>
      <c r="D26" s="41">
        <v>40283</v>
      </c>
      <c r="E26" s="42">
        <v>6010</v>
      </c>
      <c r="F26" s="43">
        <f t="shared" si="0"/>
        <v>7326.7154301637056</v>
      </c>
    </row>
    <row r="27" spans="1:6" x14ac:dyDescent="0.3">
      <c r="A27" s="39" t="s">
        <v>354</v>
      </c>
      <c r="B27" s="40" t="s">
        <v>320</v>
      </c>
      <c r="C27" s="40" t="s">
        <v>323</v>
      </c>
      <c r="D27" s="41">
        <v>40249</v>
      </c>
      <c r="E27" s="42">
        <v>4000</v>
      </c>
      <c r="F27" s="43">
        <f t="shared" si="0"/>
        <v>4876.3497039359108</v>
      </c>
    </row>
    <row r="28" spans="1:6" x14ac:dyDescent="0.3">
      <c r="A28" s="39" t="s">
        <v>355</v>
      </c>
      <c r="B28" s="40" t="s">
        <v>320</v>
      </c>
      <c r="C28" s="40" t="s">
        <v>350</v>
      </c>
      <c r="D28" s="41">
        <v>41571</v>
      </c>
      <c r="E28" s="42">
        <v>5570</v>
      </c>
      <c r="F28" s="43">
        <f t="shared" si="0"/>
        <v>6790.3169627307561</v>
      </c>
    </row>
    <row r="29" spans="1:6" x14ac:dyDescent="0.3">
      <c r="A29" s="39" t="s">
        <v>356</v>
      </c>
      <c r="B29" s="40" t="s">
        <v>320</v>
      </c>
      <c r="C29" s="40" t="s">
        <v>323</v>
      </c>
      <c r="D29" s="41">
        <v>40308</v>
      </c>
      <c r="E29" s="42">
        <v>6640</v>
      </c>
      <c r="F29" s="43">
        <f t="shared" si="0"/>
        <v>8094.7405085336122</v>
      </c>
    </row>
    <row r="30" spans="1:6" x14ac:dyDescent="0.3">
      <c r="A30" s="39" t="s">
        <v>357</v>
      </c>
      <c r="B30" s="40" t="s">
        <v>330</v>
      </c>
      <c r="C30" s="40" t="s">
        <v>333</v>
      </c>
      <c r="D30" s="41">
        <v>41891</v>
      </c>
      <c r="E30" s="42">
        <v>5790</v>
      </c>
      <c r="F30" s="43">
        <f t="shared" si="0"/>
        <v>7058.5161964472309</v>
      </c>
    </row>
    <row r="31" spans="1:6" x14ac:dyDescent="0.3">
      <c r="A31" s="39" t="s">
        <v>358</v>
      </c>
      <c r="B31" s="40" t="s">
        <v>320</v>
      </c>
      <c r="C31" s="40" t="s">
        <v>327</v>
      </c>
      <c r="D31" s="41">
        <v>40091</v>
      </c>
      <c r="E31" s="42">
        <v>6660</v>
      </c>
      <c r="F31" s="43">
        <f t="shared" si="0"/>
        <v>8119.1222570532918</v>
      </c>
    </row>
    <row r="32" spans="1:6" x14ac:dyDescent="0.3">
      <c r="A32" s="39" t="s">
        <v>359</v>
      </c>
      <c r="B32" s="40" t="s">
        <v>320</v>
      </c>
      <c r="C32" s="40" t="s">
        <v>333</v>
      </c>
      <c r="D32" s="41">
        <v>40574</v>
      </c>
      <c r="E32" s="42">
        <v>6650</v>
      </c>
      <c r="F32" s="43">
        <f t="shared" si="0"/>
        <v>8106.931382793452</v>
      </c>
    </row>
    <row r="33" spans="1:6" x14ac:dyDescent="0.3">
      <c r="A33" s="39" t="s">
        <v>360</v>
      </c>
      <c r="B33" s="40" t="s">
        <v>320</v>
      </c>
      <c r="C33" s="40" t="s">
        <v>333</v>
      </c>
      <c r="D33" s="41">
        <v>40306</v>
      </c>
      <c r="E33" s="42">
        <v>6640</v>
      </c>
      <c r="F33" s="43">
        <f t="shared" si="0"/>
        <v>8094.7405085336122</v>
      </c>
    </row>
    <row r="34" spans="1:6" x14ac:dyDescent="0.3">
      <c r="A34" s="39" t="s">
        <v>361</v>
      </c>
      <c r="B34" s="40" t="s">
        <v>320</v>
      </c>
      <c r="C34" s="40" t="s">
        <v>321</v>
      </c>
      <c r="D34" s="41">
        <v>40307</v>
      </c>
      <c r="E34" s="42">
        <v>6640</v>
      </c>
      <c r="F34" s="43">
        <f t="shared" si="0"/>
        <v>8094.7405085336122</v>
      </c>
    </row>
    <row r="35" spans="1:6" x14ac:dyDescent="0.3">
      <c r="A35" s="39" t="s">
        <v>362</v>
      </c>
      <c r="B35" s="40" t="s">
        <v>320</v>
      </c>
      <c r="C35" s="40" t="s">
        <v>31</v>
      </c>
      <c r="D35" s="41">
        <v>40576</v>
      </c>
      <c r="E35" s="42">
        <v>6630</v>
      </c>
      <c r="F35" s="43">
        <f t="shared" si="0"/>
        <v>8082.5496342737724</v>
      </c>
    </row>
    <row r="36" spans="1:6" x14ac:dyDescent="0.3">
      <c r="A36" s="39" t="s">
        <v>363</v>
      </c>
      <c r="B36" s="40" t="s">
        <v>330</v>
      </c>
      <c r="C36" s="40" t="s">
        <v>339</v>
      </c>
      <c r="D36" s="41">
        <v>40672</v>
      </c>
      <c r="E36" s="42">
        <v>6560</v>
      </c>
      <c r="F36" s="43">
        <f t="shared" si="0"/>
        <v>7997.2135144548938</v>
      </c>
    </row>
    <row r="37" spans="1:6" x14ac:dyDescent="0.3">
      <c r="A37" s="39" t="s">
        <v>364</v>
      </c>
      <c r="B37" s="40" t="s">
        <v>320</v>
      </c>
      <c r="C37" s="40" t="s">
        <v>28</v>
      </c>
      <c r="D37" s="41">
        <v>40172</v>
      </c>
      <c r="E37" s="42">
        <v>6420</v>
      </c>
      <c r="F37" s="43">
        <f t="shared" si="0"/>
        <v>7826.5412748171366</v>
      </c>
    </row>
    <row r="38" spans="1:6" x14ac:dyDescent="0.3">
      <c r="A38" s="39" t="s">
        <v>365</v>
      </c>
      <c r="B38" s="40" t="s">
        <v>320</v>
      </c>
      <c r="C38" s="40" t="s">
        <v>333</v>
      </c>
      <c r="D38" s="41">
        <v>40173</v>
      </c>
      <c r="E38" s="42">
        <v>6420</v>
      </c>
      <c r="F38" s="43">
        <f t="shared" si="0"/>
        <v>7826.5412748171366</v>
      </c>
    </row>
    <row r="39" spans="1:6" x14ac:dyDescent="0.3">
      <c r="A39" s="39" t="s">
        <v>366</v>
      </c>
      <c r="B39" s="40" t="s">
        <v>320</v>
      </c>
      <c r="C39" s="40" t="s">
        <v>333</v>
      </c>
      <c r="D39" s="41">
        <v>40283</v>
      </c>
      <c r="E39" s="42">
        <v>6230</v>
      </c>
      <c r="F39" s="43">
        <f t="shared" si="0"/>
        <v>7594.9146638801813</v>
      </c>
    </row>
    <row r="40" spans="1:6" x14ac:dyDescent="0.3">
      <c r="A40" s="39" t="s">
        <v>367</v>
      </c>
      <c r="B40" s="40" t="s">
        <v>320</v>
      </c>
      <c r="C40" s="40" t="s">
        <v>350</v>
      </c>
      <c r="D40" s="41">
        <v>41500</v>
      </c>
      <c r="E40" s="42">
        <v>6030</v>
      </c>
      <c r="F40" s="43">
        <f t="shared" si="0"/>
        <v>7351.0971786833852</v>
      </c>
    </row>
    <row r="41" spans="1:6" x14ac:dyDescent="0.3">
      <c r="A41" s="39" t="s">
        <v>365</v>
      </c>
      <c r="B41" s="40" t="s">
        <v>320</v>
      </c>
      <c r="C41" s="40" t="s">
        <v>333</v>
      </c>
      <c r="D41" s="41">
        <v>41091</v>
      </c>
      <c r="E41" s="42">
        <v>6020</v>
      </c>
      <c r="F41" s="43">
        <f t="shared" si="0"/>
        <v>7338.9063044235463</v>
      </c>
    </row>
    <row r="42" spans="1:6" x14ac:dyDescent="0.3">
      <c r="A42" s="39" t="s">
        <v>368</v>
      </c>
      <c r="B42" s="40" t="s">
        <v>320</v>
      </c>
      <c r="C42" s="40" t="s">
        <v>339</v>
      </c>
      <c r="D42" s="41">
        <v>43886</v>
      </c>
      <c r="E42" s="42">
        <v>5860</v>
      </c>
      <c r="F42" s="43">
        <f t="shared" si="0"/>
        <v>7143.8523162661095</v>
      </c>
    </row>
    <row r="43" spans="1:6" x14ac:dyDescent="0.3">
      <c r="A43" s="39" t="s">
        <v>369</v>
      </c>
      <c r="B43" s="40" t="s">
        <v>330</v>
      </c>
      <c r="C43" s="40" t="s">
        <v>350</v>
      </c>
      <c r="D43" s="41">
        <v>41117</v>
      </c>
      <c r="E43" s="42">
        <v>5840</v>
      </c>
      <c r="F43" s="43">
        <f t="shared" si="0"/>
        <v>7119.4705677464299</v>
      </c>
    </row>
    <row r="44" spans="1:6" x14ac:dyDescent="0.3">
      <c r="A44" s="39" t="s">
        <v>370</v>
      </c>
      <c r="B44" s="40" t="s">
        <v>320</v>
      </c>
      <c r="C44" s="40" t="s">
        <v>323</v>
      </c>
      <c r="D44" s="41">
        <v>41383</v>
      </c>
      <c r="E44" s="42">
        <v>5690</v>
      </c>
      <c r="F44" s="43">
        <f t="shared" si="0"/>
        <v>6936.6074538488328</v>
      </c>
    </row>
    <row r="45" spans="1:6" ht="15" thickBot="1" x14ac:dyDescent="0.35">
      <c r="A45" s="45" t="s">
        <v>371</v>
      </c>
      <c r="B45" s="46" t="s">
        <v>330</v>
      </c>
      <c r="C45" s="46" t="s">
        <v>28</v>
      </c>
      <c r="D45" s="47">
        <v>40283</v>
      </c>
      <c r="E45" s="48">
        <v>8330</v>
      </c>
      <c r="F45" s="49">
        <f t="shared" si="0"/>
        <v>10154.998258446534</v>
      </c>
    </row>
    <row r="46" spans="1:6" ht="15.6" x14ac:dyDescent="0.3">
      <c r="A46" s="50" t="s">
        <v>310</v>
      </c>
      <c r="F46" s="51">
        <f>SUM(F1:F45)</f>
        <v>349999.99999999988</v>
      </c>
    </row>
  </sheetData>
  <customSheetViews>
    <customSheetView guid="{9D0EE210-45A7-43FD-BDB8-BD6779AFDBA5}">
      <selection activeCell="J19" sqref="J19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4F5BD-D622-4E81-B573-AB6DB98F72FE}">
  <sheetPr>
    <tabColor theme="7" tint="0.59999389629810485"/>
  </sheetPr>
  <dimension ref="A1:R3347"/>
  <sheetViews>
    <sheetView showGridLines="0" topLeftCell="D7" zoomScale="90" zoomScaleNormal="90" workbookViewId="0">
      <selection activeCell="M25" sqref="M25"/>
    </sheetView>
  </sheetViews>
  <sheetFormatPr defaultColWidth="9.109375" defaultRowHeight="20.100000000000001" customHeight="1" x14ac:dyDescent="0.3"/>
  <cols>
    <col min="1" max="1" width="9.5546875" style="75" bestFit="1" customWidth="1"/>
    <col min="2" max="2" width="11.5546875" style="75" bestFit="1" customWidth="1"/>
    <col min="3" max="3" width="16.88671875" style="75" bestFit="1" customWidth="1"/>
    <col min="4" max="4" width="16.44140625" style="75" customWidth="1"/>
    <col min="5" max="5" width="16.88671875" style="75" bestFit="1" customWidth="1"/>
    <col min="6" max="6" width="20.88671875" style="75" bestFit="1" customWidth="1"/>
    <col min="7" max="7" width="17.5546875" style="75" bestFit="1" customWidth="1"/>
    <col min="8" max="8" width="10.109375" style="65" bestFit="1" customWidth="1"/>
    <col min="9" max="9" width="9.109375" style="65"/>
    <col min="10" max="10" width="20.5546875" style="65" customWidth="1"/>
    <col min="11" max="11" width="26.5546875" style="65" customWidth="1"/>
    <col min="12" max="12" width="31.88671875" style="65" customWidth="1"/>
    <col min="13" max="13" width="19.33203125" style="65" customWidth="1"/>
    <col min="14" max="15" width="9.109375" style="65"/>
    <col min="16" max="16" width="22" style="65" customWidth="1"/>
    <col min="17" max="17" width="6.77734375" style="65" customWidth="1"/>
    <col min="18" max="18" width="18.5546875" style="65" customWidth="1"/>
    <col min="19" max="16384" width="9.109375" style="65"/>
  </cols>
  <sheetData>
    <row r="1" spans="1:18" ht="24" customHeight="1" x14ac:dyDescent="0.3">
      <c r="A1" s="64" t="s">
        <v>417</v>
      </c>
      <c r="B1" s="64" t="s">
        <v>418</v>
      </c>
      <c r="C1" s="64" t="s">
        <v>419</v>
      </c>
      <c r="D1" s="64" t="s">
        <v>420</v>
      </c>
      <c r="E1" s="64" t="s">
        <v>421</v>
      </c>
      <c r="F1" s="64" t="s">
        <v>422</v>
      </c>
      <c r="G1" s="64" t="s">
        <v>423</v>
      </c>
      <c r="H1" s="64" t="s">
        <v>12</v>
      </c>
    </row>
    <row r="2" spans="1:18" ht="20.100000000000001" customHeight="1" x14ac:dyDescent="0.3">
      <c r="A2" s="66">
        <v>2019</v>
      </c>
      <c r="B2" s="66">
        <v>1</v>
      </c>
      <c r="C2" s="66" t="s">
        <v>424</v>
      </c>
      <c r="D2" s="66" t="s">
        <v>414</v>
      </c>
      <c r="E2" s="66" t="s">
        <v>416</v>
      </c>
      <c r="F2" s="66" t="s">
        <v>425</v>
      </c>
      <c r="G2" s="66" t="s">
        <v>426</v>
      </c>
      <c r="H2" s="67">
        <v>862</v>
      </c>
    </row>
    <row r="3" spans="1:18" ht="20.100000000000001" customHeight="1" x14ac:dyDescent="0.3">
      <c r="A3" s="66">
        <v>2019</v>
      </c>
      <c r="B3" s="66">
        <v>1</v>
      </c>
      <c r="C3" s="66" t="s">
        <v>424</v>
      </c>
      <c r="D3" s="66" t="s">
        <v>414</v>
      </c>
      <c r="E3" s="66" t="s">
        <v>416</v>
      </c>
      <c r="F3" s="66" t="s">
        <v>425</v>
      </c>
      <c r="G3" s="66" t="s">
        <v>427</v>
      </c>
      <c r="H3" s="67">
        <v>987</v>
      </c>
      <c r="P3" s="68" t="s">
        <v>428</v>
      </c>
      <c r="R3" s="68" t="s">
        <v>420</v>
      </c>
    </row>
    <row r="4" spans="1:18" ht="20.100000000000001" customHeight="1" x14ac:dyDescent="0.3">
      <c r="A4" s="66">
        <v>2019</v>
      </c>
      <c r="B4" s="66">
        <v>1</v>
      </c>
      <c r="C4" s="66" t="s">
        <v>424</v>
      </c>
      <c r="D4" s="66" t="s">
        <v>414</v>
      </c>
      <c r="E4" s="66" t="s">
        <v>414</v>
      </c>
      <c r="F4" s="66" t="s">
        <v>425</v>
      </c>
      <c r="G4" s="66" t="s">
        <v>429</v>
      </c>
      <c r="H4" s="67">
        <v>1132</v>
      </c>
      <c r="P4" s="66" t="s">
        <v>426</v>
      </c>
      <c r="R4" s="66" t="s">
        <v>414</v>
      </c>
    </row>
    <row r="5" spans="1:18" ht="20.100000000000001" customHeight="1" x14ac:dyDescent="0.3">
      <c r="A5" s="66">
        <v>2019</v>
      </c>
      <c r="B5" s="66">
        <v>1</v>
      </c>
      <c r="C5" s="66" t="s">
        <v>424</v>
      </c>
      <c r="D5" s="66" t="s">
        <v>414</v>
      </c>
      <c r="E5" s="66" t="s">
        <v>416</v>
      </c>
      <c r="F5" s="66" t="s">
        <v>430</v>
      </c>
      <c r="G5" s="66" t="s">
        <v>431</v>
      </c>
      <c r="H5" s="67">
        <v>219</v>
      </c>
      <c r="J5" s="64" t="s">
        <v>428</v>
      </c>
      <c r="K5" s="69" t="s">
        <v>432</v>
      </c>
      <c r="L5" s="69" t="s">
        <v>433</v>
      </c>
      <c r="P5" s="66" t="s">
        <v>427</v>
      </c>
      <c r="R5" s="66" t="s">
        <v>434</v>
      </c>
    </row>
    <row r="6" spans="1:18" ht="20.100000000000001" customHeight="1" thickBot="1" x14ac:dyDescent="0.35">
      <c r="A6" s="66">
        <v>2019</v>
      </c>
      <c r="B6" s="66">
        <v>1</v>
      </c>
      <c r="C6" s="66" t="s">
        <v>424</v>
      </c>
      <c r="D6" s="66" t="s">
        <v>414</v>
      </c>
      <c r="E6" s="66" t="s">
        <v>414</v>
      </c>
      <c r="F6" s="66" t="s">
        <v>430</v>
      </c>
      <c r="G6" s="66" t="s">
        <v>435</v>
      </c>
      <c r="H6" s="67">
        <v>461</v>
      </c>
      <c r="J6" s="70" t="s">
        <v>429</v>
      </c>
      <c r="K6" s="71">
        <f>SUMIFS(H:H,G:G,J6)</f>
        <v>178894</v>
      </c>
      <c r="L6" s="72">
        <f>AVERAGEIFS(H:H,G:G,J6)</f>
        <v>648.16666666666663</v>
      </c>
      <c r="P6" s="66" t="s">
        <v>429</v>
      </c>
      <c r="R6" s="66" t="s">
        <v>437</v>
      </c>
    </row>
    <row r="7" spans="1:18" ht="20.100000000000001" customHeight="1" thickTop="1" x14ac:dyDescent="0.3">
      <c r="A7" s="66">
        <v>2019</v>
      </c>
      <c r="B7" s="66">
        <v>1</v>
      </c>
      <c r="C7" s="66" t="s">
        <v>424</v>
      </c>
      <c r="D7" s="66" t="s">
        <v>414</v>
      </c>
      <c r="E7" s="66" t="s">
        <v>416</v>
      </c>
      <c r="F7" s="66" t="s">
        <v>430</v>
      </c>
      <c r="G7" s="66" t="s">
        <v>438</v>
      </c>
      <c r="H7" s="67">
        <v>764</v>
      </c>
      <c r="P7" s="66" t="s">
        <v>431</v>
      </c>
      <c r="Q7"/>
    </row>
    <row r="8" spans="1:18" ht="20.100000000000001" customHeight="1" x14ac:dyDescent="0.3">
      <c r="A8" s="66">
        <v>2019</v>
      </c>
      <c r="B8" s="66">
        <v>1</v>
      </c>
      <c r="C8" s="66" t="s">
        <v>424</v>
      </c>
      <c r="D8" s="66" t="s">
        <v>414</v>
      </c>
      <c r="E8" s="66" t="s">
        <v>414</v>
      </c>
      <c r="F8" s="66" t="s">
        <v>430</v>
      </c>
      <c r="G8" s="66" t="s">
        <v>436</v>
      </c>
      <c r="H8" s="67">
        <v>1093</v>
      </c>
      <c r="P8" s="66" t="s">
        <v>435</v>
      </c>
      <c r="Q8"/>
    </row>
    <row r="9" spans="1:18" ht="20.100000000000001" customHeight="1" x14ac:dyDescent="0.3">
      <c r="A9" s="66">
        <v>2019</v>
      </c>
      <c r="B9" s="66">
        <v>1</v>
      </c>
      <c r="C9" s="66" t="s">
        <v>424</v>
      </c>
      <c r="D9" s="66" t="s">
        <v>414</v>
      </c>
      <c r="E9" s="66" t="s">
        <v>414</v>
      </c>
      <c r="F9" s="66" t="s">
        <v>430</v>
      </c>
      <c r="G9" s="66" t="s">
        <v>439</v>
      </c>
      <c r="H9" s="67">
        <v>360</v>
      </c>
      <c r="J9" s="64" t="s">
        <v>428</v>
      </c>
      <c r="K9" s="64" t="s">
        <v>420</v>
      </c>
      <c r="L9" s="69" t="s">
        <v>440</v>
      </c>
      <c r="M9" s="69" t="s">
        <v>433</v>
      </c>
      <c r="P9" s="66" t="s">
        <v>438</v>
      </c>
      <c r="Q9"/>
    </row>
    <row r="10" spans="1:18" ht="20.100000000000001" customHeight="1" thickBot="1" x14ac:dyDescent="0.35">
      <c r="A10" s="66">
        <v>2019</v>
      </c>
      <c r="B10" s="66">
        <v>1</v>
      </c>
      <c r="C10" s="66" t="s">
        <v>424</v>
      </c>
      <c r="D10" s="66" t="s">
        <v>414</v>
      </c>
      <c r="E10" s="66" t="s">
        <v>414</v>
      </c>
      <c r="F10" s="66" t="s">
        <v>425</v>
      </c>
      <c r="G10" s="66" t="s">
        <v>426</v>
      </c>
      <c r="H10" s="67">
        <v>374</v>
      </c>
      <c r="J10" s="70" t="s">
        <v>429</v>
      </c>
      <c r="K10" s="70" t="s">
        <v>434</v>
      </c>
      <c r="L10" s="71">
        <f>SUMIFS(H:H,G:G,J10,D:D,K10)</f>
        <v>38792</v>
      </c>
      <c r="M10" s="72">
        <f>AVERAGEIFS(H:H,G:G,J10,D:D,K10)</f>
        <v>718.37037037037032</v>
      </c>
      <c r="P10" s="66" t="s">
        <v>436</v>
      </c>
      <c r="Q10"/>
    </row>
    <row r="11" spans="1:18" ht="20.100000000000001" customHeight="1" thickTop="1" x14ac:dyDescent="0.3">
      <c r="A11" s="66">
        <v>2019</v>
      </c>
      <c r="B11" s="66">
        <v>1</v>
      </c>
      <c r="C11" s="66" t="s">
        <v>424</v>
      </c>
      <c r="D11" s="66" t="s">
        <v>434</v>
      </c>
      <c r="E11" s="66" t="s">
        <v>441</v>
      </c>
      <c r="F11" s="66" t="s">
        <v>425</v>
      </c>
      <c r="G11" s="66" t="s">
        <v>427</v>
      </c>
      <c r="H11" s="67">
        <v>873</v>
      </c>
      <c r="J11" s="66"/>
      <c r="P11" s="66" t="s">
        <v>439</v>
      </c>
      <c r="Q11"/>
    </row>
    <row r="12" spans="1:18" ht="20.100000000000001" customHeight="1" x14ac:dyDescent="0.3">
      <c r="A12" s="66">
        <v>2019</v>
      </c>
      <c r="B12" s="66">
        <v>1</v>
      </c>
      <c r="C12" s="66" t="s">
        <v>424</v>
      </c>
      <c r="D12" s="66" t="s">
        <v>434</v>
      </c>
      <c r="E12" s="66" t="s">
        <v>442</v>
      </c>
      <c r="F12" s="66" t="s">
        <v>425</v>
      </c>
      <c r="G12" s="66" t="s">
        <v>429</v>
      </c>
      <c r="H12" s="67">
        <v>812</v>
      </c>
      <c r="P12"/>
      <c r="Q12"/>
    </row>
    <row r="13" spans="1:18" ht="20.100000000000001" customHeight="1" x14ac:dyDescent="0.3">
      <c r="A13" s="66">
        <v>2019</v>
      </c>
      <c r="B13" s="66">
        <v>1</v>
      </c>
      <c r="C13" s="66" t="s">
        <v>424</v>
      </c>
      <c r="D13" s="66" t="s">
        <v>434</v>
      </c>
      <c r="E13" s="66" t="s">
        <v>442</v>
      </c>
      <c r="F13" s="66" t="s">
        <v>430</v>
      </c>
      <c r="G13" s="66" t="s">
        <v>431</v>
      </c>
      <c r="H13" s="67">
        <v>955</v>
      </c>
      <c r="P13"/>
      <c r="Q13"/>
    </row>
    <row r="14" spans="1:18" ht="20.100000000000001" customHeight="1" x14ac:dyDescent="0.3">
      <c r="A14" s="66">
        <v>2019</v>
      </c>
      <c r="B14" s="66">
        <v>1</v>
      </c>
      <c r="C14" s="66" t="s">
        <v>424</v>
      </c>
      <c r="D14" s="66" t="s">
        <v>434</v>
      </c>
      <c r="E14" s="66" t="s">
        <v>442</v>
      </c>
      <c r="F14" s="66" t="s">
        <v>430</v>
      </c>
      <c r="G14" s="66" t="s">
        <v>435</v>
      </c>
      <c r="H14" s="67">
        <v>293</v>
      </c>
      <c r="K14" s="64" t="s">
        <v>428</v>
      </c>
      <c r="L14" s="64" t="s">
        <v>432</v>
      </c>
      <c r="P14"/>
      <c r="Q14"/>
    </row>
    <row r="15" spans="1:18" ht="20.100000000000001" customHeight="1" x14ac:dyDescent="0.3">
      <c r="A15" s="66">
        <v>2019</v>
      </c>
      <c r="B15" s="66">
        <v>1</v>
      </c>
      <c r="C15" s="66" t="s">
        <v>424</v>
      </c>
      <c r="D15" s="66" t="s">
        <v>437</v>
      </c>
      <c r="E15" s="66" t="s">
        <v>443</v>
      </c>
      <c r="F15" s="66" t="s">
        <v>430</v>
      </c>
      <c r="G15" s="66" t="s">
        <v>438</v>
      </c>
      <c r="H15" s="67">
        <v>55</v>
      </c>
      <c r="K15" s="66" t="s">
        <v>426</v>
      </c>
      <c r="L15" s="73">
        <f>SUMIFS(H:H,G:G,K15)</f>
        <v>179885</v>
      </c>
      <c r="P15"/>
      <c r="Q15"/>
    </row>
    <row r="16" spans="1:18" ht="20.100000000000001" customHeight="1" x14ac:dyDescent="0.3">
      <c r="A16" s="66">
        <v>2019</v>
      </c>
      <c r="B16" s="66">
        <v>1</v>
      </c>
      <c r="C16" s="66" t="s">
        <v>424</v>
      </c>
      <c r="D16" s="66" t="s">
        <v>437</v>
      </c>
      <c r="E16" s="66" t="s">
        <v>444</v>
      </c>
      <c r="F16" s="66" t="s">
        <v>430</v>
      </c>
      <c r="G16" s="66" t="s">
        <v>436</v>
      </c>
      <c r="H16" s="67">
        <v>1155</v>
      </c>
      <c r="K16" s="66" t="s">
        <v>427</v>
      </c>
      <c r="L16" s="73">
        <f t="shared" ref="L16:L22" si="0">SUMIFS(H:H,G:G,K16)</f>
        <v>181235</v>
      </c>
      <c r="P16"/>
      <c r="Q16"/>
    </row>
    <row r="17" spans="1:17" ht="20.100000000000001" customHeight="1" x14ac:dyDescent="0.3">
      <c r="A17" s="66">
        <v>2019</v>
      </c>
      <c r="B17" s="66">
        <v>1</v>
      </c>
      <c r="C17" s="66" t="s">
        <v>424</v>
      </c>
      <c r="D17" s="66" t="s">
        <v>414</v>
      </c>
      <c r="E17" s="66" t="s">
        <v>414</v>
      </c>
      <c r="F17" s="66" t="s">
        <v>430</v>
      </c>
      <c r="G17" s="66" t="s">
        <v>439</v>
      </c>
      <c r="H17" s="67">
        <v>150</v>
      </c>
      <c r="K17" s="66" t="s">
        <v>429</v>
      </c>
      <c r="L17" s="73">
        <f t="shared" si="0"/>
        <v>178894</v>
      </c>
      <c r="P17"/>
      <c r="Q17"/>
    </row>
    <row r="18" spans="1:17" ht="20.100000000000001" customHeight="1" x14ac:dyDescent="0.3">
      <c r="A18" s="66">
        <v>2019</v>
      </c>
      <c r="B18" s="66">
        <v>1</v>
      </c>
      <c r="C18" s="66" t="s">
        <v>424</v>
      </c>
      <c r="D18" s="66" t="s">
        <v>414</v>
      </c>
      <c r="E18" s="66" t="s">
        <v>414</v>
      </c>
      <c r="F18" s="66" t="s">
        <v>425</v>
      </c>
      <c r="G18" s="66" t="s">
        <v>426</v>
      </c>
      <c r="H18" s="67">
        <v>733</v>
      </c>
      <c r="K18" s="66" t="s">
        <v>431</v>
      </c>
      <c r="L18" s="73">
        <f t="shared" si="0"/>
        <v>184134</v>
      </c>
      <c r="P18"/>
      <c r="Q18"/>
    </row>
    <row r="19" spans="1:17" ht="20.100000000000001" customHeight="1" x14ac:dyDescent="0.3">
      <c r="A19" s="66">
        <v>2019</v>
      </c>
      <c r="B19" s="66">
        <v>1</v>
      </c>
      <c r="C19" s="66" t="s">
        <v>424</v>
      </c>
      <c r="D19" s="66" t="s">
        <v>414</v>
      </c>
      <c r="E19" s="66" t="s">
        <v>414</v>
      </c>
      <c r="F19" s="66" t="s">
        <v>425</v>
      </c>
      <c r="G19" s="66" t="s">
        <v>427</v>
      </c>
      <c r="H19" s="67">
        <v>256</v>
      </c>
      <c r="K19" s="66" t="s">
        <v>435</v>
      </c>
      <c r="L19" s="73">
        <f t="shared" si="0"/>
        <v>183473</v>
      </c>
      <c r="P19"/>
      <c r="Q19"/>
    </row>
    <row r="20" spans="1:17" ht="20.100000000000001" customHeight="1" x14ac:dyDescent="0.3">
      <c r="A20" s="66">
        <v>2019</v>
      </c>
      <c r="B20" s="66">
        <v>1</v>
      </c>
      <c r="C20" s="66" t="s">
        <v>424</v>
      </c>
      <c r="D20" s="66" t="s">
        <v>414</v>
      </c>
      <c r="E20" s="66" t="s">
        <v>414</v>
      </c>
      <c r="F20" s="66" t="s">
        <v>425</v>
      </c>
      <c r="G20" s="66" t="s">
        <v>429</v>
      </c>
      <c r="H20" s="67">
        <v>467</v>
      </c>
      <c r="K20" s="66" t="s">
        <v>438</v>
      </c>
      <c r="L20" s="73">
        <f t="shared" si="0"/>
        <v>173314</v>
      </c>
      <c r="P20"/>
      <c r="Q20"/>
    </row>
    <row r="21" spans="1:17" ht="20.100000000000001" customHeight="1" x14ac:dyDescent="0.3">
      <c r="A21" s="66">
        <v>2019</v>
      </c>
      <c r="B21" s="66">
        <v>1</v>
      </c>
      <c r="C21" s="66" t="s">
        <v>424</v>
      </c>
      <c r="D21" s="66" t="s">
        <v>414</v>
      </c>
      <c r="E21" s="66" t="s">
        <v>414</v>
      </c>
      <c r="F21" s="66" t="s">
        <v>430</v>
      </c>
      <c r="G21" s="66" t="s">
        <v>431</v>
      </c>
      <c r="H21" s="67">
        <v>1074</v>
      </c>
      <c r="K21" s="66" t="s">
        <v>436</v>
      </c>
      <c r="L21" s="73">
        <f t="shared" si="0"/>
        <v>181335</v>
      </c>
      <c r="P21"/>
      <c r="Q21"/>
    </row>
    <row r="22" spans="1:17" ht="20.100000000000001" customHeight="1" x14ac:dyDescent="0.3">
      <c r="A22" s="66">
        <v>2019</v>
      </c>
      <c r="B22" s="66">
        <v>1</v>
      </c>
      <c r="C22" s="66" t="s">
        <v>424</v>
      </c>
      <c r="D22" s="66" t="s">
        <v>414</v>
      </c>
      <c r="E22" s="66" t="s">
        <v>414</v>
      </c>
      <c r="F22" s="66" t="s">
        <v>430</v>
      </c>
      <c r="G22" s="66" t="s">
        <v>435</v>
      </c>
      <c r="H22" s="67">
        <v>524</v>
      </c>
      <c r="K22" s="66" t="s">
        <v>439</v>
      </c>
      <c r="L22" s="73">
        <f>SUMIFS(H:H,G:G,K22)</f>
        <v>184306</v>
      </c>
      <c r="P22"/>
      <c r="Q22"/>
    </row>
    <row r="23" spans="1:17" ht="20.100000000000001" customHeight="1" x14ac:dyDescent="0.3">
      <c r="A23" s="66">
        <v>2019</v>
      </c>
      <c r="B23" s="66">
        <v>1</v>
      </c>
      <c r="C23" s="66" t="s">
        <v>424</v>
      </c>
      <c r="D23" s="66" t="s">
        <v>414</v>
      </c>
      <c r="E23" s="66" t="s">
        <v>414</v>
      </c>
      <c r="F23" s="66" t="s">
        <v>430</v>
      </c>
      <c r="G23" s="66" t="s">
        <v>438</v>
      </c>
      <c r="H23" s="67">
        <v>933</v>
      </c>
      <c r="K23"/>
      <c r="P23"/>
      <c r="Q23"/>
    </row>
    <row r="24" spans="1:17" ht="20.100000000000001" customHeight="1" x14ac:dyDescent="0.3">
      <c r="A24" s="66">
        <v>2019</v>
      </c>
      <c r="B24" s="66">
        <v>1</v>
      </c>
      <c r="C24" s="66" t="s">
        <v>424</v>
      </c>
      <c r="D24" s="66" t="s">
        <v>414</v>
      </c>
      <c r="E24" s="66" t="s">
        <v>416</v>
      </c>
      <c r="F24" s="66" t="s">
        <v>430</v>
      </c>
      <c r="G24" s="66" t="s">
        <v>436</v>
      </c>
      <c r="H24" s="67">
        <v>713</v>
      </c>
      <c r="K24"/>
      <c r="P24"/>
      <c r="Q24"/>
    </row>
    <row r="25" spans="1:17" ht="20.100000000000001" customHeight="1" x14ac:dyDescent="0.3">
      <c r="A25" s="66">
        <v>2019</v>
      </c>
      <c r="B25" s="66">
        <v>1</v>
      </c>
      <c r="C25" s="66" t="s">
        <v>424</v>
      </c>
      <c r="D25" s="66" t="s">
        <v>434</v>
      </c>
      <c r="E25" s="66" t="s">
        <v>441</v>
      </c>
      <c r="F25" s="66" t="s">
        <v>430</v>
      </c>
      <c r="G25" s="66" t="s">
        <v>439</v>
      </c>
      <c r="H25" s="67">
        <v>609</v>
      </c>
      <c r="K25"/>
      <c r="P25"/>
      <c r="Q25"/>
    </row>
    <row r="26" spans="1:17" ht="20.100000000000001" customHeight="1" x14ac:dyDescent="0.3">
      <c r="A26" s="66">
        <v>2019</v>
      </c>
      <c r="B26" s="66">
        <v>1</v>
      </c>
      <c r="C26" s="66" t="s">
        <v>424</v>
      </c>
      <c r="D26" s="66" t="s">
        <v>434</v>
      </c>
      <c r="E26" s="66" t="s">
        <v>441</v>
      </c>
      <c r="F26" s="66" t="s">
        <v>425</v>
      </c>
      <c r="G26" s="66" t="s">
        <v>426</v>
      </c>
      <c r="H26" s="67">
        <v>1057</v>
      </c>
      <c r="K26"/>
      <c r="P26"/>
      <c r="Q26"/>
    </row>
    <row r="27" spans="1:17" ht="20.100000000000001" customHeight="1" x14ac:dyDescent="0.3">
      <c r="A27" s="66">
        <v>2019</v>
      </c>
      <c r="B27" s="66">
        <v>1</v>
      </c>
      <c r="C27" s="66" t="s">
        <v>424</v>
      </c>
      <c r="D27" s="66" t="s">
        <v>434</v>
      </c>
      <c r="E27" s="66" t="s">
        <v>441</v>
      </c>
      <c r="F27" s="66" t="s">
        <v>425</v>
      </c>
      <c r="G27" s="66" t="s">
        <v>427</v>
      </c>
      <c r="H27" s="67">
        <v>567</v>
      </c>
      <c r="K27"/>
      <c r="P27"/>
      <c r="Q27"/>
    </row>
    <row r="28" spans="1:17" ht="20.100000000000001" customHeight="1" x14ac:dyDescent="0.3">
      <c r="A28" s="66">
        <v>2019</v>
      </c>
      <c r="B28" s="66">
        <v>1</v>
      </c>
      <c r="C28" s="66" t="s">
        <v>424</v>
      </c>
      <c r="D28" s="66" t="s">
        <v>434</v>
      </c>
      <c r="E28" s="66" t="s">
        <v>442</v>
      </c>
      <c r="F28" s="66" t="s">
        <v>425</v>
      </c>
      <c r="G28" s="66" t="s">
        <v>429</v>
      </c>
      <c r="H28" s="67">
        <v>719</v>
      </c>
      <c r="K28"/>
      <c r="P28"/>
      <c r="Q28"/>
    </row>
    <row r="29" spans="1:17" ht="20.100000000000001" customHeight="1" x14ac:dyDescent="0.3">
      <c r="A29" s="66">
        <v>2019</v>
      </c>
      <c r="B29" s="66">
        <v>1</v>
      </c>
      <c r="C29" s="66" t="s">
        <v>424</v>
      </c>
      <c r="D29" s="66" t="s">
        <v>434</v>
      </c>
      <c r="E29" s="66" t="s">
        <v>442</v>
      </c>
      <c r="F29" s="66" t="s">
        <v>430</v>
      </c>
      <c r="G29" s="66" t="s">
        <v>431</v>
      </c>
      <c r="H29" s="67">
        <v>237</v>
      </c>
      <c r="K29"/>
      <c r="P29"/>
      <c r="Q29"/>
    </row>
    <row r="30" spans="1:17" ht="20.100000000000001" customHeight="1" x14ac:dyDescent="0.3">
      <c r="A30" s="66">
        <v>2019</v>
      </c>
      <c r="B30" s="66">
        <v>1</v>
      </c>
      <c r="C30" s="66" t="s">
        <v>424</v>
      </c>
      <c r="D30" s="66" t="s">
        <v>437</v>
      </c>
      <c r="E30" s="66" t="s">
        <v>445</v>
      </c>
      <c r="F30" s="66" t="s">
        <v>430</v>
      </c>
      <c r="G30" s="66" t="s">
        <v>435</v>
      </c>
      <c r="H30" s="67">
        <v>398</v>
      </c>
      <c r="K30"/>
      <c r="P30"/>
      <c r="Q30"/>
    </row>
    <row r="31" spans="1:17" ht="20.100000000000001" customHeight="1" x14ac:dyDescent="0.3">
      <c r="A31" s="66">
        <v>2019</v>
      </c>
      <c r="B31" s="66">
        <v>1</v>
      </c>
      <c r="C31" s="66" t="s">
        <v>424</v>
      </c>
      <c r="D31" s="66" t="s">
        <v>437</v>
      </c>
      <c r="E31" s="66" t="s">
        <v>443</v>
      </c>
      <c r="F31" s="66" t="s">
        <v>430</v>
      </c>
      <c r="G31" s="66" t="s">
        <v>438</v>
      </c>
      <c r="H31" s="67">
        <v>571</v>
      </c>
      <c r="K31"/>
      <c r="P31"/>
      <c r="Q31"/>
    </row>
    <row r="32" spans="1:17" ht="20.100000000000001" customHeight="1" x14ac:dyDescent="0.3">
      <c r="A32" s="66">
        <v>2019</v>
      </c>
      <c r="B32" s="66">
        <v>1</v>
      </c>
      <c r="C32" s="66" t="s">
        <v>424</v>
      </c>
      <c r="D32" s="66" t="s">
        <v>437</v>
      </c>
      <c r="E32" s="66" t="s">
        <v>444</v>
      </c>
      <c r="F32" s="66" t="s">
        <v>430</v>
      </c>
      <c r="G32" s="66" t="s">
        <v>436</v>
      </c>
      <c r="H32" s="67">
        <v>570</v>
      </c>
      <c r="K32"/>
      <c r="P32"/>
      <c r="Q32"/>
    </row>
    <row r="33" spans="1:17" ht="20.100000000000001" customHeight="1" x14ac:dyDescent="0.3">
      <c r="A33" s="66">
        <v>2019</v>
      </c>
      <c r="B33" s="66">
        <v>2</v>
      </c>
      <c r="C33" s="66" t="s">
        <v>289</v>
      </c>
      <c r="D33" s="66" t="s">
        <v>437</v>
      </c>
      <c r="E33" s="66" t="s">
        <v>444</v>
      </c>
      <c r="F33" s="66" t="s">
        <v>430</v>
      </c>
      <c r="G33" s="66" t="s">
        <v>439</v>
      </c>
      <c r="H33" s="67">
        <v>303</v>
      </c>
      <c r="K33"/>
      <c r="P33"/>
      <c r="Q33"/>
    </row>
    <row r="34" spans="1:17" ht="20.100000000000001" customHeight="1" x14ac:dyDescent="0.3">
      <c r="A34" s="66">
        <v>2019</v>
      </c>
      <c r="B34" s="66">
        <v>2</v>
      </c>
      <c r="C34" s="66" t="s">
        <v>289</v>
      </c>
      <c r="D34" s="66" t="s">
        <v>437</v>
      </c>
      <c r="E34" s="66" t="s">
        <v>446</v>
      </c>
      <c r="F34" s="66" t="s">
        <v>425</v>
      </c>
      <c r="G34" s="66" t="s">
        <v>426</v>
      </c>
      <c r="H34" s="67">
        <v>813</v>
      </c>
      <c r="K34"/>
      <c r="P34"/>
      <c r="Q34"/>
    </row>
    <row r="35" spans="1:17" ht="20.100000000000001" customHeight="1" x14ac:dyDescent="0.3">
      <c r="A35" s="66">
        <v>2019</v>
      </c>
      <c r="B35" s="66">
        <v>2</v>
      </c>
      <c r="C35" s="66" t="s">
        <v>289</v>
      </c>
      <c r="D35" s="66" t="s">
        <v>414</v>
      </c>
      <c r="E35" s="66" t="s">
        <v>416</v>
      </c>
      <c r="F35" s="66" t="s">
        <v>425</v>
      </c>
      <c r="G35" s="66" t="s">
        <v>427</v>
      </c>
      <c r="H35" s="67">
        <v>697</v>
      </c>
      <c r="K35"/>
      <c r="P35"/>
      <c r="Q35"/>
    </row>
    <row r="36" spans="1:17" ht="20.100000000000001" customHeight="1" x14ac:dyDescent="0.3">
      <c r="A36" s="66">
        <v>2019</v>
      </c>
      <c r="B36" s="66">
        <v>2</v>
      </c>
      <c r="C36" s="66" t="s">
        <v>289</v>
      </c>
      <c r="D36" s="66" t="s">
        <v>414</v>
      </c>
      <c r="E36" s="66" t="s">
        <v>414</v>
      </c>
      <c r="F36" s="66" t="s">
        <v>425</v>
      </c>
      <c r="G36" s="66" t="s">
        <v>429</v>
      </c>
      <c r="H36" s="67">
        <v>367</v>
      </c>
      <c r="K36"/>
      <c r="P36"/>
      <c r="Q36"/>
    </row>
    <row r="37" spans="1:17" ht="20.100000000000001" customHeight="1" x14ac:dyDescent="0.3">
      <c r="A37" s="66">
        <v>2019</v>
      </c>
      <c r="B37" s="66">
        <v>2</v>
      </c>
      <c r="C37" s="66" t="s">
        <v>289</v>
      </c>
      <c r="D37" s="66" t="s">
        <v>414</v>
      </c>
      <c r="E37" s="66" t="s">
        <v>416</v>
      </c>
      <c r="F37" s="66" t="s">
        <v>430</v>
      </c>
      <c r="G37" s="66" t="s">
        <v>431</v>
      </c>
      <c r="H37" s="67">
        <v>117</v>
      </c>
      <c r="K37"/>
      <c r="P37"/>
      <c r="Q37"/>
    </row>
    <row r="38" spans="1:17" ht="20.100000000000001" customHeight="1" x14ac:dyDescent="0.3">
      <c r="A38" s="66">
        <v>2019</v>
      </c>
      <c r="B38" s="66">
        <v>2</v>
      </c>
      <c r="C38" s="66" t="s">
        <v>289</v>
      </c>
      <c r="D38" s="66" t="s">
        <v>414</v>
      </c>
      <c r="E38" s="66" t="s">
        <v>416</v>
      </c>
      <c r="F38" s="66" t="s">
        <v>430</v>
      </c>
      <c r="G38" s="66" t="s">
        <v>435</v>
      </c>
      <c r="H38" s="67">
        <v>386</v>
      </c>
      <c r="K38"/>
      <c r="P38"/>
      <c r="Q38"/>
    </row>
    <row r="39" spans="1:17" ht="20.100000000000001" customHeight="1" x14ac:dyDescent="0.3">
      <c r="A39" s="66">
        <v>2019</v>
      </c>
      <c r="B39" s="66">
        <v>2</v>
      </c>
      <c r="C39" s="66" t="s">
        <v>289</v>
      </c>
      <c r="D39" s="66" t="s">
        <v>414</v>
      </c>
      <c r="E39" s="66" t="s">
        <v>414</v>
      </c>
      <c r="F39" s="66" t="s">
        <v>430</v>
      </c>
      <c r="G39" s="66" t="s">
        <v>438</v>
      </c>
      <c r="H39" s="67">
        <v>866</v>
      </c>
      <c r="K39"/>
      <c r="P39"/>
      <c r="Q39"/>
    </row>
    <row r="40" spans="1:17" ht="20.100000000000001" customHeight="1" x14ac:dyDescent="0.3">
      <c r="A40" s="66">
        <v>2019</v>
      </c>
      <c r="B40" s="66">
        <v>2</v>
      </c>
      <c r="C40" s="66" t="s">
        <v>289</v>
      </c>
      <c r="D40" s="66" t="s">
        <v>414</v>
      </c>
      <c r="E40" s="66" t="s">
        <v>414</v>
      </c>
      <c r="F40" s="66" t="s">
        <v>430</v>
      </c>
      <c r="G40" s="66" t="s">
        <v>436</v>
      </c>
      <c r="H40" s="67">
        <v>568</v>
      </c>
      <c r="K40"/>
      <c r="P40"/>
      <c r="Q40"/>
    </row>
    <row r="41" spans="1:17" ht="20.100000000000001" customHeight="1" x14ac:dyDescent="0.3">
      <c r="A41" s="66">
        <v>2019</v>
      </c>
      <c r="B41" s="66">
        <v>2</v>
      </c>
      <c r="C41" s="66" t="s">
        <v>289</v>
      </c>
      <c r="D41" s="66" t="s">
        <v>414</v>
      </c>
      <c r="E41" s="66" t="s">
        <v>416</v>
      </c>
      <c r="F41" s="66" t="s">
        <v>430</v>
      </c>
      <c r="G41" s="66" t="s">
        <v>439</v>
      </c>
      <c r="H41" s="67">
        <v>519</v>
      </c>
      <c r="K41"/>
      <c r="P41"/>
      <c r="Q41"/>
    </row>
    <row r="42" spans="1:17" ht="20.100000000000001" customHeight="1" x14ac:dyDescent="0.3">
      <c r="A42" s="66">
        <v>2019</v>
      </c>
      <c r="B42" s="66">
        <v>2</v>
      </c>
      <c r="C42" s="66" t="s">
        <v>289</v>
      </c>
      <c r="D42" s="66" t="s">
        <v>434</v>
      </c>
      <c r="E42" s="66" t="s">
        <v>441</v>
      </c>
      <c r="F42" s="66" t="s">
        <v>425</v>
      </c>
      <c r="G42" s="66" t="s">
        <v>426</v>
      </c>
      <c r="H42" s="67">
        <v>546</v>
      </c>
      <c r="K42"/>
      <c r="P42"/>
      <c r="Q42"/>
    </row>
    <row r="43" spans="1:17" ht="20.100000000000001" customHeight="1" x14ac:dyDescent="0.3">
      <c r="A43" s="66">
        <v>2019</v>
      </c>
      <c r="B43" s="66">
        <v>2</v>
      </c>
      <c r="C43" s="66" t="s">
        <v>289</v>
      </c>
      <c r="D43" s="66" t="s">
        <v>434</v>
      </c>
      <c r="E43" s="66" t="s">
        <v>442</v>
      </c>
      <c r="F43" s="66" t="s">
        <v>425</v>
      </c>
      <c r="G43" s="66" t="s">
        <v>427</v>
      </c>
      <c r="H43" s="67">
        <v>567</v>
      </c>
      <c r="K43"/>
      <c r="P43"/>
      <c r="Q43"/>
    </row>
    <row r="44" spans="1:17" ht="20.100000000000001" customHeight="1" x14ac:dyDescent="0.3">
      <c r="A44" s="66">
        <v>2019</v>
      </c>
      <c r="B44" s="66">
        <v>2</v>
      </c>
      <c r="C44" s="66" t="s">
        <v>289</v>
      </c>
      <c r="D44" s="66" t="s">
        <v>434</v>
      </c>
      <c r="E44" s="66" t="s">
        <v>442</v>
      </c>
      <c r="F44" s="66" t="s">
        <v>425</v>
      </c>
      <c r="G44" s="66" t="s">
        <v>429</v>
      </c>
      <c r="H44" s="67">
        <v>682</v>
      </c>
      <c r="K44"/>
      <c r="P44"/>
      <c r="Q44"/>
    </row>
    <row r="45" spans="1:17" ht="20.100000000000001" customHeight="1" x14ac:dyDescent="0.3">
      <c r="A45" s="66">
        <v>2019</v>
      </c>
      <c r="B45" s="66">
        <v>2</v>
      </c>
      <c r="C45" s="66" t="s">
        <v>289</v>
      </c>
      <c r="D45" s="66" t="s">
        <v>434</v>
      </c>
      <c r="E45" s="66" t="s">
        <v>442</v>
      </c>
      <c r="F45" s="66" t="s">
        <v>430</v>
      </c>
      <c r="G45" s="66" t="s">
        <v>431</v>
      </c>
      <c r="H45" s="67">
        <v>1008</v>
      </c>
      <c r="K45"/>
      <c r="P45"/>
      <c r="Q45"/>
    </row>
    <row r="46" spans="1:17" ht="20.100000000000001" customHeight="1" x14ac:dyDescent="0.3">
      <c r="A46" s="66">
        <v>2019</v>
      </c>
      <c r="B46" s="66">
        <v>2</v>
      </c>
      <c r="C46" s="66" t="s">
        <v>289</v>
      </c>
      <c r="D46" s="66" t="s">
        <v>437</v>
      </c>
      <c r="E46" s="66" t="s">
        <v>445</v>
      </c>
      <c r="F46" s="66" t="s">
        <v>430</v>
      </c>
      <c r="G46" s="66" t="s">
        <v>435</v>
      </c>
      <c r="H46" s="67">
        <v>1030</v>
      </c>
      <c r="K46"/>
      <c r="P46"/>
      <c r="Q46"/>
    </row>
    <row r="47" spans="1:17" ht="20.100000000000001" customHeight="1" x14ac:dyDescent="0.3">
      <c r="A47" s="66">
        <v>2019</v>
      </c>
      <c r="B47" s="66">
        <v>2</v>
      </c>
      <c r="C47" s="66" t="s">
        <v>289</v>
      </c>
      <c r="D47" s="66" t="s">
        <v>437</v>
      </c>
      <c r="E47" s="66" t="s">
        <v>443</v>
      </c>
      <c r="F47" s="66" t="s">
        <v>430</v>
      </c>
      <c r="G47" s="66" t="s">
        <v>438</v>
      </c>
      <c r="H47" s="67">
        <v>499</v>
      </c>
      <c r="K47"/>
      <c r="P47"/>
      <c r="Q47"/>
    </row>
    <row r="48" spans="1:17" ht="20.100000000000001" customHeight="1" x14ac:dyDescent="0.3">
      <c r="A48" s="66">
        <v>2019</v>
      </c>
      <c r="B48" s="66">
        <v>2</v>
      </c>
      <c r="C48" s="66" t="s">
        <v>289</v>
      </c>
      <c r="D48" s="66" t="s">
        <v>437</v>
      </c>
      <c r="E48" s="66" t="s">
        <v>444</v>
      </c>
      <c r="F48" s="66" t="s">
        <v>430</v>
      </c>
      <c r="G48" s="66" t="s">
        <v>436</v>
      </c>
      <c r="H48" s="67">
        <v>761</v>
      </c>
      <c r="K48"/>
      <c r="P48"/>
      <c r="Q48"/>
    </row>
    <row r="49" spans="1:17" ht="20.100000000000001" customHeight="1" x14ac:dyDescent="0.3">
      <c r="A49" s="66">
        <v>2019</v>
      </c>
      <c r="B49" s="66">
        <v>2</v>
      </c>
      <c r="C49" s="66" t="s">
        <v>289</v>
      </c>
      <c r="D49" s="66" t="s">
        <v>437</v>
      </c>
      <c r="E49" s="66" t="s">
        <v>444</v>
      </c>
      <c r="F49" s="66" t="s">
        <v>430</v>
      </c>
      <c r="G49" s="66" t="s">
        <v>439</v>
      </c>
      <c r="H49" s="67">
        <v>1160</v>
      </c>
      <c r="K49"/>
      <c r="P49"/>
      <c r="Q49"/>
    </row>
    <row r="50" spans="1:17" ht="20.100000000000001" customHeight="1" x14ac:dyDescent="0.3">
      <c r="A50" s="66">
        <v>2019</v>
      </c>
      <c r="B50" s="66">
        <v>2</v>
      </c>
      <c r="C50" s="66" t="s">
        <v>289</v>
      </c>
      <c r="D50" s="66" t="s">
        <v>437</v>
      </c>
      <c r="E50" s="66" t="s">
        <v>444</v>
      </c>
      <c r="F50" s="66" t="s">
        <v>425</v>
      </c>
      <c r="G50" s="66" t="s">
        <v>426</v>
      </c>
      <c r="H50" s="67">
        <v>860</v>
      </c>
      <c r="K50"/>
      <c r="P50"/>
      <c r="Q50"/>
    </row>
    <row r="51" spans="1:17" ht="20.100000000000001" customHeight="1" x14ac:dyDescent="0.3">
      <c r="A51" s="66">
        <v>2019</v>
      </c>
      <c r="B51" s="66">
        <v>2</v>
      </c>
      <c r="C51" s="66" t="s">
        <v>289</v>
      </c>
      <c r="D51" s="66" t="s">
        <v>437</v>
      </c>
      <c r="E51" s="66" t="s">
        <v>444</v>
      </c>
      <c r="F51" s="66" t="s">
        <v>425</v>
      </c>
      <c r="G51" s="66" t="s">
        <v>427</v>
      </c>
      <c r="H51" s="67">
        <v>1096</v>
      </c>
      <c r="K51"/>
      <c r="P51"/>
      <c r="Q51"/>
    </row>
    <row r="52" spans="1:17" ht="20.100000000000001" customHeight="1" x14ac:dyDescent="0.3">
      <c r="A52" s="66">
        <v>2019</v>
      </c>
      <c r="B52" s="66">
        <v>2</v>
      </c>
      <c r="C52" s="66" t="s">
        <v>289</v>
      </c>
      <c r="D52" s="66" t="s">
        <v>437</v>
      </c>
      <c r="E52" s="66" t="s">
        <v>446</v>
      </c>
      <c r="F52" s="66" t="s">
        <v>425</v>
      </c>
      <c r="G52" s="66" t="s">
        <v>429</v>
      </c>
      <c r="H52" s="67">
        <v>925</v>
      </c>
      <c r="K52"/>
      <c r="P52"/>
      <c r="Q52"/>
    </row>
    <row r="53" spans="1:17" ht="20.100000000000001" customHeight="1" x14ac:dyDescent="0.3">
      <c r="A53" s="66">
        <v>2019</v>
      </c>
      <c r="B53" s="66">
        <v>2</v>
      </c>
      <c r="C53" s="66" t="s">
        <v>289</v>
      </c>
      <c r="D53" s="66" t="s">
        <v>414</v>
      </c>
      <c r="E53" s="66" t="s">
        <v>416</v>
      </c>
      <c r="F53" s="66" t="s">
        <v>430</v>
      </c>
      <c r="G53" s="66" t="s">
        <v>431</v>
      </c>
      <c r="H53" s="67">
        <v>406</v>
      </c>
      <c r="K53"/>
      <c r="P53"/>
      <c r="Q53"/>
    </row>
    <row r="54" spans="1:17" ht="20.100000000000001" customHeight="1" x14ac:dyDescent="0.3">
      <c r="A54" s="66">
        <v>2019</v>
      </c>
      <c r="B54" s="66">
        <v>2</v>
      </c>
      <c r="C54" s="66" t="s">
        <v>289</v>
      </c>
      <c r="D54" s="66" t="s">
        <v>414</v>
      </c>
      <c r="E54" s="66" t="s">
        <v>416</v>
      </c>
      <c r="F54" s="66" t="s">
        <v>430</v>
      </c>
      <c r="G54" s="66" t="s">
        <v>435</v>
      </c>
      <c r="H54" s="67">
        <v>642</v>
      </c>
      <c r="K54"/>
      <c r="P54"/>
      <c r="Q54"/>
    </row>
    <row r="55" spans="1:17" ht="20.100000000000001" customHeight="1" x14ac:dyDescent="0.3">
      <c r="A55" s="66">
        <v>2019</v>
      </c>
      <c r="B55" s="66">
        <v>2</v>
      </c>
      <c r="C55" s="66" t="s">
        <v>289</v>
      </c>
      <c r="D55" s="66" t="s">
        <v>414</v>
      </c>
      <c r="E55" s="66" t="s">
        <v>414</v>
      </c>
      <c r="F55" s="66" t="s">
        <v>430</v>
      </c>
      <c r="G55" s="66" t="s">
        <v>438</v>
      </c>
      <c r="H55" s="67">
        <v>377</v>
      </c>
      <c r="K55"/>
      <c r="P55"/>
      <c r="Q55"/>
    </row>
    <row r="56" spans="1:17" ht="20.100000000000001" customHeight="1" x14ac:dyDescent="0.3">
      <c r="A56" s="66">
        <v>2019</v>
      </c>
      <c r="B56" s="66">
        <v>2</v>
      </c>
      <c r="C56" s="66" t="s">
        <v>289</v>
      </c>
      <c r="D56" s="66" t="s">
        <v>414</v>
      </c>
      <c r="E56" s="66" t="s">
        <v>414</v>
      </c>
      <c r="F56" s="66" t="s">
        <v>430</v>
      </c>
      <c r="G56" s="66" t="s">
        <v>436</v>
      </c>
      <c r="H56" s="67">
        <v>1143</v>
      </c>
      <c r="K56"/>
      <c r="P56"/>
      <c r="Q56"/>
    </row>
    <row r="57" spans="1:17" ht="20.100000000000001" customHeight="1" x14ac:dyDescent="0.3">
      <c r="A57" s="66">
        <v>2019</v>
      </c>
      <c r="B57" s="66">
        <v>2</v>
      </c>
      <c r="C57" s="66" t="s">
        <v>289</v>
      </c>
      <c r="D57" s="66" t="s">
        <v>414</v>
      </c>
      <c r="E57" s="66" t="s">
        <v>416</v>
      </c>
      <c r="F57" s="66" t="s">
        <v>430</v>
      </c>
      <c r="G57" s="66" t="s">
        <v>439</v>
      </c>
      <c r="H57" s="67">
        <v>1013</v>
      </c>
      <c r="K57"/>
      <c r="P57"/>
      <c r="Q57"/>
    </row>
    <row r="58" spans="1:17" ht="20.100000000000001" customHeight="1" x14ac:dyDescent="0.3">
      <c r="A58" s="66">
        <v>2019</v>
      </c>
      <c r="B58" s="66">
        <v>2</v>
      </c>
      <c r="C58" s="66" t="s">
        <v>289</v>
      </c>
      <c r="D58" s="66" t="s">
        <v>414</v>
      </c>
      <c r="E58" s="66" t="s">
        <v>414</v>
      </c>
      <c r="F58" s="66" t="s">
        <v>425</v>
      </c>
      <c r="G58" s="66" t="s">
        <v>426</v>
      </c>
      <c r="H58" s="67">
        <v>666</v>
      </c>
      <c r="K58"/>
      <c r="P58"/>
      <c r="Q58"/>
    </row>
    <row r="59" spans="1:17" ht="20.100000000000001" customHeight="1" x14ac:dyDescent="0.3">
      <c r="A59" s="66">
        <v>2019</v>
      </c>
      <c r="B59" s="66">
        <v>2</v>
      </c>
      <c r="C59" s="66" t="s">
        <v>289</v>
      </c>
      <c r="D59" s="66" t="s">
        <v>414</v>
      </c>
      <c r="E59" s="66" t="s">
        <v>416</v>
      </c>
      <c r="F59" s="66" t="s">
        <v>425</v>
      </c>
      <c r="G59" s="66" t="s">
        <v>427</v>
      </c>
      <c r="H59" s="67">
        <v>1074</v>
      </c>
      <c r="K59"/>
      <c r="P59"/>
      <c r="Q59"/>
    </row>
    <row r="60" spans="1:17" ht="20.100000000000001" customHeight="1" x14ac:dyDescent="0.3">
      <c r="A60" s="66">
        <v>2019</v>
      </c>
      <c r="B60" s="66">
        <v>2</v>
      </c>
      <c r="C60" s="66" t="s">
        <v>289</v>
      </c>
      <c r="D60" s="66" t="s">
        <v>414</v>
      </c>
      <c r="E60" s="66" t="s">
        <v>416</v>
      </c>
      <c r="F60" s="66" t="s">
        <v>425</v>
      </c>
      <c r="G60" s="66" t="s">
        <v>429</v>
      </c>
      <c r="H60" s="67">
        <v>964</v>
      </c>
      <c r="K60"/>
      <c r="P60"/>
      <c r="Q60"/>
    </row>
    <row r="61" spans="1:17" ht="20.100000000000001" customHeight="1" x14ac:dyDescent="0.3">
      <c r="A61" s="66">
        <v>2019</v>
      </c>
      <c r="B61" s="66">
        <v>2</v>
      </c>
      <c r="C61" s="66" t="s">
        <v>289</v>
      </c>
      <c r="D61" s="66" t="s">
        <v>414</v>
      </c>
      <c r="E61" s="66" t="s">
        <v>414</v>
      </c>
      <c r="F61" s="66" t="s">
        <v>430</v>
      </c>
      <c r="G61" s="66" t="s">
        <v>431</v>
      </c>
      <c r="H61" s="67">
        <v>855</v>
      </c>
      <c r="K61"/>
      <c r="P61"/>
      <c r="Q61"/>
    </row>
    <row r="62" spans="1:17" ht="20.100000000000001" customHeight="1" x14ac:dyDescent="0.3">
      <c r="A62" s="66">
        <v>2019</v>
      </c>
      <c r="B62" s="66">
        <v>3</v>
      </c>
      <c r="C62" s="66" t="s">
        <v>290</v>
      </c>
      <c r="D62" s="66" t="s">
        <v>414</v>
      </c>
      <c r="E62" s="66" t="s">
        <v>416</v>
      </c>
      <c r="F62" s="66" t="s">
        <v>430</v>
      </c>
      <c r="G62" s="66" t="s">
        <v>435</v>
      </c>
      <c r="H62" s="67">
        <v>1108</v>
      </c>
      <c r="K62"/>
      <c r="P62"/>
      <c r="Q62"/>
    </row>
    <row r="63" spans="1:17" ht="20.100000000000001" customHeight="1" x14ac:dyDescent="0.3">
      <c r="A63" s="66">
        <v>2019</v>
      </c>
      <c r="B63" s="66">
        <v>3</v>
      </c>
      <c r="C63" s="66" t="s">
        <v>290</v>
      </c>
      <c r="D63" s="66" t="s">
        <v>434</v>
      </c>
      <c r="E63" s="66" t="s">
        <v>441</v>
      </c>
      <c r="F63" s="66" t="s">
        <v>430</v>
      </c>
      <c r="G63" s="66" t="s">
        <v>438</v>
      </c>
      <c r="H63" s="67">
        <v>404</v>
      </c>
      <c r="K63"/>
      <c r="P63"/>
      <c r="Q63"/>
    </row>
    <row r="64" spans="1:17" ht="20.100000000000001" customHeight="1" x14ac:dyDescent="0.3">
      <c r="A64" s="66">
        <v>2019</v>
      </c>
      <c r="B64" s="66">
        <v>3</v>
      </c>
      <c r="C64" s="66" t="s">
        <v>290</v>
      </c>
      <c r="D64" s="66" t="s">
        <v>434</v>
      </c>
      <c r="E64" s="66" t="s">
        <v>441</v>
      </c>
      <c r="F64" s="66" t="s">
        <v>430</v>
      </c>
      <c r="G64" s="66" t="s">
        <v>436</v>
      </c>
      <c r="H64" s="67">
        <v>632</v>
      </c>
      <c r="K64"/>
      <c r="P64"/>
      <c r="Q64"/>
    </row>
    <row r="65" spans="1:17" ht="20.100000000000001" customHeight="1" x14ac:dyDescent="0.3">
      <c r="A65" s="66">
        <v>2019</v>
      </c>
      <c r="B65" s="66">
        <v>3</v>
      </c>
      <c r="C65" s="66" t="s">
        <v>290</v>
      </c>
      <c r="D65" s="66" t="s">
        <v>434</v>
      </c>
      <c r="E65" s="66" t="s">
        <v>442</v>
      </c>
      <c r="F65" s="66" t="s">
        <v>430</v>
      </c>
      <c r="G65" s="66" t="s">
        <v>439</v>
      </c>
      <c r="H65" s="67">
        <v>105</v>
      </c>
      <c r="K65"/>
      <c r="P65"/>
      <c r="Q65"/>
    </row>
    <row r="66" spans="1:17" ht="20.100000000000001" customHeight="1" x14ac:dyDescent="0.3">
      <c r="A66" s="66">
        <v>2019</v>
      </c>
      <c r="B66" s="66">
        <v>3</v>
      </c>
      <c r="C66" s="66" t="s">
        <v>290</v>
      </c>
      <c r="D66" s="66" t="s">
        <v>434</v>
      </c>
      <c r="E66" s="66" t="s">
        <v>442</v>
      </c>
      <c r="F66" s="66" t="s">
        <v>425</v>
      </c>
      <c r="G66" s="66" t="s">
        <v>426</v>
      </c>
      <c r="H66" s="67">
        <v>797</v>
      </c>
      <c r="K66"/>
      <c r="P66"/>
      <c r="Q66"/>
    </row>
    <row r="67" spans="1:17" ht="20.100000000000001" customHeight="1" x14ac:dyDescent="0.3">
      <c r="A67" s="66">
        <v>2019</v>
      </c>
      <c r="B67" s="66">
        <v>3</v>
      </c>
      <c r="C67" s="66" t="s">
        <v>290</v>
      </c>
      <c r="D67" s="66" t="s">
        <v>434</v>
      </c>
      <c r="E67" s="66" t="s">
        <v>442</v>
      </c>
      <c r="F67" s="66" t="s">
        <v>425</v>
      </c>
      <c r="G67" s="66" t="s">
        <v>427</v>
      </c>
      <c r="H67" s="67">
        <v>882</v>
      </c>
      <c r="K67"/>
      <c r="P67"/>
      <c r="Q67"/>
    </row>
    <row r="68" spans="1:17" ht="20.100000000000001" customHeight="1" x14ac:dyDescent="0.3">
      <c r="A68" s="66">
        <v>2019</v>
      </c>
      <c r="B68" s="66">
        <v>3</v>
      </c>
      <c r="C68" s="66" t="s">
        <v>290</v>
      </c>
      <c r="D68" s="66" t="s">
        <v>434</v>
      </c>
      <c r="E68" s="66" t="s">
        <v>447</v>
      </c>
      <c r="F68" s="66" t="s">
        <v>425</v>
      </c>
      <c r="G68" s="66" t="s">
        <v>429</v>
      </c>
      <c r="H68" s="67">
        <v>1129</v>
      </c>
      <c r="K68"/>
      <c r="P68"/>
      <c r="Q68"/>
    </row>
    <row r="69" spans="1:17" ht="20.100000000000001" customHeight="1" x14ac:dyDescent="0.3">
      <c r="A69" s="66">
        <v>2019</v>
      </c>
      <c r="B69" s="66">
        <v>3</v>
      </c>
      <c r="C69" s="66" t="s">
        <v>290</v>
      </c>
      <c r="D69" s="66" t="s">
        <v>437</v>
      </c>
      <c r="E69" s="66" t="s">
        <v>443</v>
      </c>
      <c r="F69" s="66" t="s">
        <v>430</v>
      </c>
      <c r="G69" s="66" t="s">
        <v>431</v>
      </c>
      <c r="H69" s="67">
        <v>170</v>
      </c>
      <c r="K69"/>
      <c r="P69"/>
      <c r="Q69"/>
    </row>
    <row r="70" spans="1:17" ht="20.100000000000001" customHeight="1" x14ac:dyDescent="0.3">
      <c r="A70" s="66">
        <v>2019</v>
      </c>
      <c r="B70" s="66">
        <v>3</v>
      </c>
      <c r="C70" s="66" t="s">
        <v>290</v>
      </c>
      <c r="D70" s="66" t="s">
        <v>437</v>
      </c>
      <c r="E70" s="66" t="s">
        <v>444</v>
      </c>
      <c r="F70" s="66" t="s">
        <v>430</v>
      </c>
      <c r="G70" s="66" t="s">
        <v>435</v>
      </c>
      <c r="H70" s="67">
        <v>470</v>
      </c>
      <c r="K70"/>
      <c r="P70"/>
      <c r="Q70"/>
    </row>
    <row r="71" spans="1:17" ht="20.100000000000001" customHeight="1" x14ac:dyDescent="0.3">
      <c r="A71" s="66">
        <v>2019</v>
      </c>
      <c r="B71" s="66">
        <v>3</v>
      </c>
      <c r="C71" s="66" t="s">
        <v>290</v>
      </c>
      <c r="D71" s="66" t="s">
        <v>437</v>
      </c>
      <c r="E71" s="66" t="s">
        <v>444</v>
      </c>
      <c r="F71" s="66" t="s">
        <v>430</v>
      </c>
      <c r="G71" s="66" t="s">
        <v>438</v>
      </c>
      <c r="H71" s="67">
        <v>786</v>
      </c>
      <c r="K71"/>
      <c r="P71"/>
      <c r="Q71"/>
    </row>
    <row r="72" spans="1:17" ht="20.100000000000001" customHeight="1" x14ac:dyDescent="0.3">
      <c r="A72" s="66">
        <v>2019</v>
      </c>
      <c r="B72" s="66">
        <v>3</v>
      </c>
      <c r="C72" s="66" t="s">
        <v>290</v>
      </c>
      <c r="D72" s="66" t="s">
        <v>437</v>
      </c>
      <c r="E72" s="66" t="s">
        <v>444</v>
      </c>
      <c r="F72" s="66" t="s">
        <v>430</v>
      </c>
      <c r="G72" s="66" t="s">
        <v>436</v>
      </c>
      <c r="H72" s="67">
        <v>956</v>
      </c>
      <c r="K72"/>
      <c r="P72"/>
      <c r="Q72"/>
    </row>
    <row r="73" spans="1:17" ht="20.100000000000001" customHeight="1" x14ac:dyDescent="0.3">
      <c r="A73" s="66">
        <v>2019</v>
      </c>
      <c r="B73" s="66">
        <v>3</v>
      </c>
      <c r="C73" s="66" t="s">
        <v>290</v>
      </c>
      <c r="D73" s="66" t="s">
        <v>414</v>
      </c>
      <c r="E73" s="66" t="s">
        <v>414</v>
      </c>
      <c r="F73" s="66" t="s">
        <v>430</v>
      </c>
      <c r="G73" s="66" t="s">
        <v>439</v>
      </c>
      <c r="H73" s="67">
        <v>545</v>
      </c>
      <c r="K73"/>
      <c r="P73"/>
      <c r="Q73"/>
    </row>
    <row r="74" spans="1:17" ht="20.100000000000001" customHeight="1" x14ac:dyDescent="0.3">
      <c r="A74" s="66">
        <v>2019</v>
      </c>
      <c r="B74" s="66">
        <v>3</v>
      </c>
      <c r="C74" s="66" t="s">
        <v>290</v>
      </c>
      <c r="D74" s="66" t="s">
        <v>414</v>
      </c>
      <c r="E74" s="66" t="s">
        <v>414</v>
      </c>
      <c r="F74" s="66" t="s">
        <v>425</v>
      </c>
      <c r="G74" s="66" t="s">
        <v>426</v>
      </c>
      <c r="H74" s="67">
        <v>508</v>
      </c>
      <c r="K74"/>
      <c r="P74"/>
      <c r="Q74"/>
    </row>
    <row r="75" spans="1:17" ht="20.100000000000001" customHeight="1" x14ac:dyDescent="0.3">
      <c r="A75" s="66">
        <v>2019</v>
      </c>
      <c r="B75" s="66">
        <v>3</v>
      </c>
      <c r="C75" s="66" t="s">
        <v>290</v>
      </c>
      <c r="D75" s="66" t="s">
        <v>414</v>
      </c>
      <c r="E75" s="66" t="s">
        <v>414</v>
      </c>
      <c r="F75" s="66" t="s">
        <v>425</v>
      </c>
      <c r="G75" s="66" t="s">
        <v>427</v>
      </c>
      <c r="H75" s="67">
        <v>937</v>
      </c>
      <c r="K75"/>
      <c r="P75"/>
      <c r="Q75"/>
    </row>
    <row r="76" spans="1:17" ht="20.100000000000001" customHeight="1" x14ac:dyDescent="0.3">
      <c r="A76" s="66">
        <v>2019</v>
      </c>
      <c r="B76" s="66">
        <v>3</v>
      </c>
      <c r="C76" s="66" t="s">
        <v>290</v>
      </c>
      <c r="D76" s="66" t="s">
        <v>414</v>
      </c>
      <c r="E76" s="66" t="s">
        <v>416</v>
      </c>
      <c r="F76" s="66" t="s">
        <v>425</v>
      </c>
      <c r="G76" s="66" t="s">
        <v>429</v>
      </c>
      <c r="H76" s="67">
        <v>549</v>
      </c>
      <c r="K76"/>
      <c r="P76"/>
      <c r="Q76"/>
    </row>
    <row r="77" spans="1:17" ht="20.100000000000001" customHeight="1" x14ac:dyDescent="0.3">
      <c r="A77" s="66">
        <v>2019</v>
      </c>
      <c r="B77" s="66">
        <v>3</v>
      </c>
      <c r="C77" s="66" t="s">
        <v>290</v>
      </c>
      <c r="D77" s="66" t="s">
        <v>414</v>
      </c>
      <c r="E77" s="66" t="s">
        <v>414</v>
      </c>
      <c r="F77" s="66" t="s">
        <v>430</v>
      </c>
      <c r="G77" s="66" t="s">
        <v>431</v>
      </c>
      <c r="H77" s="67">
        <v>197</v>
      </c>
      <c r="K77"/>
      <c r="P77"/>
      <c r="Q77"/>
    </row>
    <row r="78" spans="1:17" ht="20.100000000000001" customHeight="1" x14ac:dyDescent="0.3">
      <c r="A78" s="66">
        <v>2019</v>
      </c>
      <c r="B78" s="66">
        <v>3</v>
      </c>
      <c r="C78" s="66" t="s">
        <v>290</v>
      </c>
      <c r="D78" s="66" t="s">
        <v>414</v>
      </c>
      <c r="E78" s="66" t="s">
        <v>416</v>
      </c>
      <c r="F78" s="66" t="s">
        <v>430</v>
      </c>
      <c r="G78" s="66" t="s">
        <v>435</v>
      </c>
      <c r="H78" s="67">
        <v>321</v>
      </c>
      <c r="K78"/>
      <c r="P78"/>
      <c r="Q78"/>
    </row>
    <row r="79" spans="1:17" ht="20.100000000000001" customHeight="1" x14ac:dyDescent="0.3">
      <c r="A79" s="66">
        <v>2019</v>
      </c>
      <c r="B79" s="66">
        <v>3</v>
      </c>
      <c r="C79" s="66" t="s">
        <v>290</v>
      </c>
      <c r="D79" s="66" t="s">
        <v>434</v>
      </c>
      <c r="E79" s="66" t="s">
        <v>441</v>
      </c>
      <c r="F79" s="66" t="s">
        <v>430</v>
      </c>
      <c r="G79" s="66" t="s">
        <v>438</v>
      </c>
      <c r="H79" s="67">
        <v>901</v>
      </c>
      <c r="K79"/>
      <c r="P79"/>
      <c r="Q79"/>
    </row>
    <row r="80" spans="1:17" ht="20.100000000000001" customHeight="1" x14ac:dyDescent="0.3">
      <c r="A80" s="66">
        <v>2019</v>
      </c>
      <c r="B80" s="66">
        <v>3</v>
      </c>
      <c r="C80" s="66" t="s">
        <v>290</v>
      </c>
      <c r="D80" s="66" t="s">
        <v>434</v>
      </c>
      <c r="E80" s="66" t="s">
        <v>442</v>
      </c>
      <c r="F80" s="66" t="s">
        <v>430</v>
      </c>
      <c r="G80" s="66" t="s">
        <v>436</v>
      </c>
      <c r="H80" s="67">
        <v>381</v>
      </c>
      <c r="K80"/>
      <c r="P80"/>
      <c r="Q80"/>
    </row>
    <row r="81" spans="1:17" ht="20.100000000000001" customHeight="1" x14ac:dyDescent="0.3">
      <c r="A81" s="66">
        <v>2019</v>
      </c>
      <c r="B81" s="66">
        <v>3</v>
      </c>
      <c r="C81" s="66" t="s">
        <v>290</v>
      </c>
      <c r="D81" s="66" t="s">
        <v>434</v>
      </c>
      <c r="E81" s="66" t="s">
        <v>442</v>
      </c>
      <c r="F81" s="66" t="s">
        <v>430</v>
      </c>
      <c r="G81" s="66" t="s">
        <v>439</v>
      </c>
      <c r="H81" s="67">
        <v>921</v>
      </c>
      <c r="K81"/>
      <c r="P81"/>
      <c r="Q81"/>
    </row>
    <row r="82" spans="1:17" ht="20.100000000000001" customHeight="1" x14ac:dyDescent="0.3">
      <c r="A82" s="66">
        <v>2019</v>
      </c>
      <c r="B82" s="66">
        <v>3</v>
      </c>
      <c r="C82" s="66" t="s">
        <v>290</v>
      </c>
      <c r="D82" s="66" t="s">
        <v>437</v>
      </c>
      <c r="E82" s="66" t="s">
        <v>444</v>
      </c>
      <c r="F82" s="66" t="s">
        <v>425</v>
      </c>
      <c r="G82" s="66" t="s">
        <v>426</v>
      </c>
      <c r="H82" s="67">
        <v>1044</v>
      </c>
      <c r="K82"/>
      <c r="P82"/>
      <c r="Q82"/>
    </row>
    <row r="83" spans="1:17" ht="20.100000000000001" customHeight="1" x14ac:dyDescent="0.3">
      <c r="A83" s="66">
        <v>2019</v>
      </c>
      <c r="B83" s="66">
        <v>3</v>
      </c>
      <c r="C83" s="66" t="s">
        <v>290</v>
      </c>
      <c r="D83" s="66" t="s">
        <v>437</v>
      </c>
      <c r="E83" s="66" t="s">
        <v>444</v>
      </c>
      <c r="F83" s="66" t="s">
        <v>425</v>
      </c>
      <c r="G83" s="66" t="s">
        <v>427</v>
      </c>
      <c r="H83" s="67">
        <v>737</v>
      </c>
      <c r="K83"/>
      <c r="P83"/>
      <c r="Q83"/>
    </row>
    <row r="84" spans="1:17" ht="20.100000000000001" customHeight="1" x14ac:dyDescent="0.3">
      <c r="A84" s="66">
        <v>2019</v>
      </c>
      <c r="B84" s="66">
        <v>3</v>
      </c>
      <c r="C84" s="66" t="s">
        <v>290</v>
      </c>
      <c r="D84" s="66" t="s">
        <v>437</v>
      </c>
      <c r="E84" s="66" t="s">
        <v>444</v>
      </c>
      <c r="F84" s="66" t="s">
        <v>425</v>
      </c>
      <c r="G84" s="66" t="s">
        <v>429</v>
      </c>
      <c r="H84" s="67">
        <v>308</v>
      </c>
      <c r="K84"/>
      <c r="P84"/>
      <c r="Q84"/>
    </row>
    <row r="85" spans="1:17" ht="20.100000000000001" customHeight="1" x14ac:dyDescent="0.3">
      <c r="A85" s="66">
        <v>2019</v>
      </c>
      <c r="B85" s="66">
        <v>3</v>
      </c>
      <c r="C85" s="66" t="s">
        <v>290</v>
      </c>
      <c r="D85" s="66" t="s">
        <v>414</v>
      </c>
      <c r="E85" s="66" t="s">
        <v>416</v>
      </c>
      <c r="F85" s="66" t="s">
        <v>430</v>
      </c>
      <c r="G85" s="66" t="s">
        <v>431</v>
      </c>
      <c r="H85" s="67">
        <v>444</v>
      </c>
      <c r="K85"/>
      <c r="P85"/>
      <c r="Q85"/>
    </row>
    <row r="86" spans="1:17" ht="20.100000000000001" customHeight="1" x14ac:dyDescent="0.3">
      <c r="A86" s="66">
        <v>2019</v>
      </c>
      <c r="B86" s="66">
        <v>3</v>
      </c>
      <c r="C86" s="66" t="s">
        <v>290</v>
      </c>
      <c r="D86" s="66" t="s">
        <v>414</v>
      </c>
      <c r="E86" s="66" t="s">
        <v>414</v>
      </c>
      <c r="F86" s="66" t="s">
        <v>430</v>
      </c>
      <c r="G86" s="66" t="s">
        <v>435</v>
      </c>
      <c r="H86" s="67">
        <v>1164</v>
      </c>
      <c r="K86"/>
      <c r="P86"/>
      <c r="Q86"/>
    </row>
    <row r="87" spans="1:17" ht="20.100000000000001" customHeight="1" x14ac:dyDescent="0.3">
      <c r="A87" s="66">
        <v>2019</v>
      </c>
      <c r="B87" s="66">
        <v>3</v>
      </c>
      <c r="C87" s="66" t="s">
        <v>290</v>
      </c>
      <c r="D87" s="66" t="s">
        <v>414</v>
      </c>
      <c r="E87" s="66" t="s">
        <v>414</v>
      </c>
      <c r="F87" s="66" t="s">
        <v>430</v>
      </c>
      <c r="G87" s="66" t="s">
        <v>438</v>
      </c>
      <c r="H87" s="67">
        <v>893</v>
      </c>
      <c r="K87"/>
      <c r="P87"/>
      <c r="Q87"/>
    </row>
    <row r="88" spans="1:17" ht="20.100000000000001" customHeight="1" x14ac:dyDescent="0.3">
      <c r="A88" s="66">
        <v>2019</v>
      </c>
      <c r="B88" s="66">
        <v>3</v>
      </c>
      <c r="C88" s="66" t="s">
        <v>290</v>
      </c>
      <c r="D88" s="66" t="s">
        <v>414</v>
      </c>
      <c r="E88" s="66" t="s">
        <v>414</v>
      </c>
      <c r="F88" s="66" t="s">
        <v>430</v>
      </c>
      <c r="G88" s="66" t="s">
        <v>436</v>
      </c>
      <c r="H88" s="67">
        <v>644</v>
      </c>
      <c r="K88"/>
      <c r="P88"/>
      <c r="Q88"/>
    </row>
    <row r="89" spans="1:17" ht="20.100000000000001" customHeight="1" x14ac:dyDescent="0.3">
      <c r="A89" s="66">
        <v>2019</v>
      </c>
      <c r="B89" s="66">
        <v>3</v>
      </c>
      <c r="C89" s="66" t="s">
        <v>290</v>
      </c>
      <c r="D89" s="66" t="s">
        <v>414</v>
      </c>
      <c r="E89" s="66" t="s">
        <v>416</v>
      </c>
      <c r="F89" s="66" t="s">
        <v>430</v>
      </c>
      <c r="G89" s="66" t="s">
        <v>439</v>
      </c>
      <c r="H89" s="67">
        <v>465</v>
      </c>
      <c r="K89"/>
      <c r="P89"/>
      <c r="Q89"/>
    </row>
    <row r="90" spans="1:17" ht="20.100000000000001" customHeight="1" x14ac:dyDescent="0.3">
      <c r="A90" s="66">
        <v>2019</v>
      </c>
      <c r="B90" s="66">
        <v>3</v>
      </c>
      <c r="C90" s="66" t="s">
        <v>290</v>
      </c>
      <c r="D90" s="66" t="s">
        <v>414</v>
      </c>
      <c r="E90" s="66" t="s">
        <v>416</v>
      </c>
      <c r="F90" s="66" t="s">
        <v>425</v>
      </c>
      <c r="G90" s="66" t="s">
        <v>426</v>
      </c>
      <c r="H90" s="67">
        <v>349</v>
      </c>
      <c r="K90"/>
      <c r="P90"/>
      <c r="Q90"/>
    </row>
    <row r="91" spans="1:17" ht="20.100000000000001" customHeight="1" x14ac:dyDescent="0.3">
      <c r="A91" s="66">
        <v>2019</v>
      </c>
      <c r="B91" s="66">
        <v>3</v>
      </c>
      <c r="C91" s="66" t="s">
        <v>290</v>
      </c>
      <c r="D91" s="66" t="s">
        <v>414</v>
      </c>
      <c r="E91" s="66" t="s">
        <v>416</v>
      </c>
      <c r="F91" s="66" t="s">
        <v>425</v>
      </c>
      <c r="G91" s="66" t="s">
        <v>427</v>
      </c>
      <c r="H91" s="67">
        <v>1060</v>
      </c>
      <c r="K91"/>
      <c r="P91"/>
      <c r="Q91"/>
    </row>
    <row r="92" spans="1:17" ht="20.100000000000001" customHeight="1" x14ac:dyDescent="0.3">
      <c r="A92" s="66">
        <v>2019</v>
      </c>
      <c r="B92" s="66">
        <v>3</v>
      </c>
      <c r="C92" s="66" t="s">
        <v>290</v>
      </c>
      <c r="D92" s="66" t="s">
        <v>414</v>
      </c>
      <c r="E92" s="66" t="s">
        <v>414</v>
      </c>
      <c r="F92" s="66" t="s">
        <v>425</v>
      </c>
      <c r="G92" s="66" t="s">
        <v>429</v>
      </c>
      <c r="H92" s="67">
        <v>805</v>
      </c>
      <c r="K92"/>
      <c r="P92"/>
      <c r="Q92"/>
    </row>
    <row r="93" spans="1:17" ht="20.100000000000001" customHeight="1" x14ac:dyDescent="0.3">
      <c r="A93" s="66">
        <v>2019</v>
      </c>
      <c r="B93" s="66">
        <v>4</v>
      </c>
      <c r="C93" s="66" t="s">
        <v>286</v>
      </c>
      <c r="D93" s="66" t="s">
        <v>414</v>
      </c>
      <c r="E93" s="66" t="s">
        <v>414</v>
      </c>
      <c r="F93" s="66" t="s">
        <v>430</v>
      </c>
      <c r="G93" s="66" t="s">
        <v>431</v>
      </c>
      <c r="H93" s="67">
        <v>168</v>
      </c>
      <c r="K93"/>
      <c r="P93"/>
      <c r="Q93"/>
    </row>
    <row r="94" spans="1:17" ht="20.100000000000001" customHeight="1" x14ac:dyDescent="0.3">
      <c r="A94" s="66">
        <v>2019</v>
      </c>
      <c r="B94" s="66">
        <v>4</v>
      </c>
      <c r="C94" s="66" t="s">
        <v>286</v>
      </c>
      <c r="D94" s="66" t="s">
        <v>414</v>
      </c>
      <c r="E94" s="66" t="s">
        <v>414</v>
      </c>
      <c r="F94" s="66" t="s">
        <v>430</v>
      </c>
      <c r="G94" s="66" t="s">
        <v>435</v>
      </c>
      <c r="H94" s="67">
        <v>641</v>
      </c>
      <c r="K94"/>
      <c r="P94"/>
      <c r="Q94"/>
    </row>
    <row r="95" spans="1:17" ht="20.100000000000001" customHeight="1" x14ac:dyDescent="0.3">
      <c r="A95" s="66">
        <v>2019</v>
      </c>
      <c r="B95" s="66">
        <v>4</v>
      </c>
      <c r="C95" s="66" t="s">
        <v>286</v>
      </c>
      <c r="D95" s="66" t="s">
        <v>414</v>
      </c>
      <c r="E95" s="66" t="s">
        <v>414</v>
      </c>
      <c r="F95" s="66" t="s">
        <v>430</v>
      </c>
      <c r="G95" s="66" t="s">
        <v>438</v>
      </c>
      <c r="H95" s="67">
        <v>879</v>
      </c>
      <c r="K95"/>
      <c r="P95"/>
      <c r="Q95"/>
    </row>
    <row r="96" spans="1:17" ht="20.100000000000001" customHeight="1" x14ac:dyDescent="0.3">
      <c r="A96" s="66">
        <v>2019</v>
      </c>
      <c r="B96" s="66">
        <v>4</v>
      </c>
      <c r="C96" s="66" t="s">
        <v>286</v>
      </c>
      <c r="D96" s="66" t="s">
        <v>434</v>
      </c>
      <c r="E96" s="66" t="s">
        <v>441</v>
      </c>
      <c r="F96" s="66" t="s">
        <v>430</v>
      </c>
      <c r="G96" s="66" t="s">
        <v>436</v>
      </c>
      <c r="H96" s="67">
        <v>517</v>
      </c>
      <c r="K96"/>
      <c r="P96"/>
      <c r="Q96"/>
    </row>
    <row r="97" spans="1:17" ht="20.100000000000001" customHeight="1" x14ac:dyDescent="0.3">
      <c r="A97" s="66">
        <v>2019</v>
      </c>
      <c r="B97" s="66">
        <v>4</v>
      </c>
      <c r="C97" s="66" t="s">
        <v>286</v>
      </c>
      <c r="D97" s="66" t="s">
        <v>434</v>
      </c>
      <c r="E97" s="66" t="s">
        <v>442</v>
      </c>
      <c r="F97" s="66" t="s">
        <v>430</v>
      </c>
      <c r="G97" s="66" t="s">
        <v>439</v>
      </c>
      <c r="H97" s="67">
        <v>558</v>
      </c>
      <c r="K97"/>
      <c r="P97"/>
      <c r="Q97"/>
    </row>
    <row r="98" spans="1:17" ht="20.100000000000001" customHeight="1" x14ac:dyDescent="0.3">
      <c r="A98" s="66">
        <v>2019</v>
      </c>
      <c r="B98" s="66">
        <v>4</v>
      </c>
      <c r="C98" s="66" t="s">
        <v>286</v>
      </c>
      <c r="D98" s="66" t="s">
        <v>434</v>
      </c>
      <c r="E98" s="66" t="s">
        <v>447</v>
      </c>
      <c r="F98" s="66" t="s">
        <v>425</v>
      </c>
      <c r="G98" s="66" t="s">
        <v>426</v>
      </c>
      <c r="H98" s="67">
        <v>1039</v>
      </c>
      <c r="K98"/>
      <c r="P98"/>
      <c r="Q98"/>
    </row>
    <row r="99" spans="1:17" ht="20.100000000000001" customHeight="1" x14ac:dyDescent="0.3">
      <c r="A99" s="66">
        <v>2019</v>
      </c>
      <c r="B99" s="66">
        <v>4</v>
      </c>
      <c r="C99" s="66" t="s">
        <v>286</v>
      </c>
      <c r="D99" s="66" t="s">
        <v>437</v>
      </c>
      <c r="E99" s="66" t="s">
        <v>445</v>
      </c>
      <c r="F99" s="66" t="s">
        <v>425</v>
      </c>
      <c r="G99" s="66" t="s">
        <v>427</v>
      </c>
      <c r="H99" s="67">
        <v>787</v>
      </c>
      <c r="K99"/>
      <c r="P99"/>
      <c r="Q99"/>
    </row>
    <row r="100" spans="1:17" ht="20.100000000000001" customHeight="1" x14ac:dyDescent="0.3">
      <c r="A100" s="66">
        <v>2019</v>
      </c>
      <c r="B100" s="66">
        <v>4</v>
      </c>
      <c r="C100" s="66" t="s">
        <v>286</v>
      </c>
      <c r="D100" s="66" t="s">
        <v>437</v>
      </c>
      <c r="E100" s="66" t="s">
        <v>443</v>
      </c>
      <c r="F100" s="66" t="s">
        <v>425</v>
      </c>
      <c r="G100" s="66" t="s">
        <v>429</v>
      </c>
      <c r="H100" s="67">
        <v>1013</v>
      </c>
      <c r="K100"/>
      <c r="P100"/>
      <c r="Q100"/>
    </row>
    <row r="101" spans="1:17" ht="20.100000000000001" customHeight="1" x14ac:dyDescent="0.3">
      <c r="A101" s="66">
        <v>2019</v>
      </c>
      <c r="B101" s="66">
        <v>4</v>
      </c>
      <c r="C101" s="66" t="s">
        <v>286</v>
      </c>
      <c r="D101" s="66" t="s">
        <v>437</v>
      </c>
      <c r="E101" s="66" t="s">
        <v>443</v>
      </c>
      <c r="F101" s="66" t="s">
        <v>430</v>
      </c>
      <c r="G101" s="66" t="s">
        <v>431</v>
      </c>
      <c r="H101" s="67">
        <v>622</v>
      </c>
      <c r="K101"/>
      <c r="P101"/>
      <c r="Q101"/>
    </row>
    <row r="102" spans="1:17" ht="20.100000000000001" customHeight="1" x14ac:dyDescent="0.3">
      <c r="A102" s="66">
        <v>2019</v>
      </c>
      <c r="B102" s="66">
        <v>4</v>
      </c>
      <c r="C102" s="66" t="s">
        <v>286</v>
      </c>
      <c r="D102" s="66" t="s">
        <v>437</v>
      </c>
      <c r="E102" s="66" t="s">
        <v>443</v>
      </c>
      <c r="F102" s="66" t="s">
        <v>430</v>
      </c>
      <c r="G102" s="66" t="s">
        <v>435</v>
      </c>
      <c r="H102" s="67">
        <v>312</v>
      </c>
      <c r="K102"/>
      <c r="P102"/>
      <c r="Q102"/>
    </row>
    <row r="103" spans="1:17" ht="20.100000000000001" customHeight="1" x14ac:dyDescent="0.3">
      <c r="A103" s="66">
        <v>2019</v>
      </c>
      <c r="B103" s="66">
        <v>4</v>
      </c>
      <c r="C103" s="66" t="s">
        <v>286</v>
      </c>
      <c r="D103" s="66" t="s">
        <v>437</v>
      </c>
      <c r="E103" s="66" t="s">
        <v>444</v>
      </c>
      <c r="F103" s="66" t="s">
        <v>430</v>
      </c>
      <c r="G103" s="66" t="s">
        <v>438</v>
      </c>
      <c r="H103" s="67">
        <v>989</v>
      </c>
      <c r="K103"/>
      <c r="P103"/>
      <c r="Q103"/>
    </row>
    <row r="104" spans="1:17" ht="20.100000000000001" customHeight="1" x14ac:dyDescent="0.3">
      <c r="A104" s="66">
        <v>2019</v>
      </c>
      <c r="B104" s="66">
        <v>4</v>
      </c>
      <c r="C104" s="66" t="s">
        <v>286</v>
      </c>
      <c r="D104" s="66" t="s">
        <v>437</v>
      </c>
      <c r="E104" s="66" t="s">
        <v>444</v>
      </c>
      <c r="F104" s="66" t="s">
        <v>430</v>
      </c>
      <c r="G104" s="66" t="s">
        <v>436</v>
      </c>
      <c r="H104" s="67">
        <v>242</v>
      </c>
      <c r="K104"/>
      <c r="P104"/>
      <c r="Q104"/>
    </row>
    <row r="105" spans="1:17" ht="20.100000000000001" customHeight="1" x14ac:dyDescent="0.3">
      <c r="A105" s="66">
        <v>2019</v>
      </c>
      <c r="B105" s="66">
        <v>4</v>
      </c>
      <c r="C105" s="66" t="s">
        <v>286</v>
      </c>
      <c r="D105" s="66" t="s">
        <v>414</v>
      </c>
      <c r="E105" s="66" t="s">
        <v>416</v>
      </c>
      <c r="F105" s="66" t="s">
        <v>430</v>
      </c>
      <c r="G105" s="66" t="s">
        <v>439</v>
      </c>
      <c r="H105" s="67">
        <v>970</v>
      </c>
      <c r="K105"/>
      <c r="P105"/>
      <c r="Q105"/>
    </row>
    <row r="106" spans="1:17" ht="20.100000000000001" customHeight="1" x14ac:dyDescent="0.3">
      <c r="A106" s="66">
        <v>2019</v>
      </c>
      <c r="B106" s="66">
        <v>4</v>
      </c>
      <c r="C106" s="66" t="s">
        <v>286</v>
      </c>
      <c r="D106" s="66" t="s">
        <v>414</v>
      </c>
      <c r="E106" s="66" t="s">
        <v>414</v>
      </c>
      <c r="F106" s="66" t="s">
        <v>425</v>
      </c>
      <c r="G106" s="66" t="s">
        <v>426</v>
      </c>
      <c r="H106" s="67">
        <v>351</v>
      </c>
      <c r="K106"/>
      <c r="P106"/>
      <c r="Q106"/>
    </row>
    <row r="107" spans="1:17" ht="20.100000000000001" customHeight="1" x14ac:dyDescent="0.3">
      <c r="A107" s="66">
        <v>2019</v>
      </c>
      <c r="B107" s="66">
        <v>4</v>
      </c>
      <c r="C107" s="66" t="s">
        <v>286</v>
      </c>
      <c r="D107" s="66" t="s">
        <v>414</v>
      </c>
      <c r="E107" s="66" t="s">
        <v>414</v>
      </c>
      <c r="F107" s="66" t="s">
        <v>425</v>
      </c>
      <c r="G107" s="66" t="s">
        <v>427</v>
      </c>
      <c r="H107" s="67">
        <v>1042</v>
      </c>
      <c r="K107"/>
      <c r="P107"/>
      <c r="Q107"/>
    </row>
    <row r="108" spans="1:17" ht="20.100000000000001" customHeight="1" x14ac:dyDescent="0.3">
      <c r="A108" s="66">
        <v>2019</v>
      </c>
      <c r="B108" s="66">
        <v>4</v>
      </c>
      <c r="C108" s="66" t="s">
        <v>286</v>
      </c>
      <c r="D108" s="66" t="s">
        <v>414</v>
      </c>
      <c r="E108" s="66" t="s">
        <v>414</v>
      </c>
      <c r="F108" s="66" t="s">
        <v>425</v>
      </c>
      <c r="G108" s="66" t="s">
        <v>429</v>
      </c>
      <c r="H108" s="67">
        <v>868</v>
      </c>
      <c r="K108"/>
      <c r="P108"/>
      <c r="Q108"/>
    </row>
    <row r="109" spans="1:17" ht="20.100000000000001" customHeight="1" x14ac:dyDescent="0.3">
      <c r="A109" s="66">
        <v>2019</v>
      </c>
      <c r="B109" s="66">
        <v>4</v>
      </c>
      <c r="C109" s="66" t="s">
        <v>286</v>
      </c>
      <c r="D109" s="66" t="s">
        <v>414</v>
      </c>
      <c r="E109" s="66" t="s">
        <v>414</v>
      </c>
      <c r="F109" s="66" t="s">
        <v>430</v>
      </c>
      <c r="G109" s="66" t="s">
        <v>431</v>
      </c>
      <c r="H109" s="67">
        <v>1184</v>
      </c>
      <c r="K109"/>
      <c r="P109"/>
      <c r="Q109"/>
    </row>
    <row r="110" spans="1:17" ht="20.100000000000001" customHeight="1" x14ac:dyDescent="0.3">
      <c r="A110" s="66">
        <v>2019</v>
      </c>
      <c r="B110" s="66">
        <v>4</v>
      </c>
      <c r="C110" s="66" t="s">
        <v>286</v>
      </c>
      <c r="D110" s="66" t="s">
        <v>434</v>
      </c>
      <c r="E110" s="66" t="s">
        <v>442</v>
      </c>
      <c r="F110" s="66" t="s">
        <v>430</v>
      </c>
      <c r="G110" s="66" t="s">
        <v>435</v>
      </c>
      <c r="H110" s="67">
        <v>465</v>
      </c>
      <c r="K110"/>
      <c r="P110"/>
      <c r="Q110"/>
    </row>
    <row r="111" spans="1:17" ht="20.100000000000001" customHeight="1" x14ac:dyDescent="0.3">
      <c r="A111" s="66">
        <v>2019</v>
      </c>
      <c r="B111" s="66">
        <v>4</v>
      </c>
      <c r="C111" s="66" t="s">
        <v>286</v>
      </c>
      <c r="D111" s="66" t="s">
        <v>434</v>
      </c>
      <c r="E111" s="66" t="s">
        <v>442</v>
      </c>
      <c r="F111" s="66" t="s">
        <v>430</v>
      </c>
      <c r="G111" s="66" t="s">
        <v>438</v>
      </c>
      <c r="H111" s="67">
        <v>300</v>
      </c>
      <c r="K111"/>
      <c r="P111"/>
      <c r="Q111"/>
    </row>
    <row r="112" spans="1:17" ht="20.100000000000001" customHeight="1" x14ac:dyDescent="0.3">
      <c r="A112" s="66">
        <v>2019</v>
      </c>
      <c r="B112" s="66">
        <v>4</v>
      </c>
      <c r="C112" s="66" t="s">
        <v>286</v>
      </c>
      <c r="D112" s="66" t="s">
        <v>434</v>
      </c>
      <c r="E112" s="66" t="s">
        <v>442</v>
      </c>
      <c r="F112" s="66" t="s">
        <v>430</v>
      </c>
      <c r="G112" s="66" t="s">
        <v>436</v>
      </c>
      <c r="H112" s="67">
        <v>1066</v>
      </c>
      <c r="K112"/>
      <c r="P112"/>
      <c r="Q112"/>
    </row>
    <row r="113" spans="1:17" ht="20.100000000000001" customHeight="1" x14ac:dyDescent="0.3">
      <c r="A113" s="66">
        <v>2019</v>
      </c>
      <c r="B113" s="66">
        <v>4</v>
      </c>
      <c r="C113" s="66" t="s">
        <v>286</v>
      </c>
      <c r="D113" s="66" t="s">
        <v>434</v>
      </c>
      <c r="E113" s="66" t="s">
        <v>447</v>
      </c>
      <c r="F113" s="66" t="s">
        <v>430</v>
      </c>
      <c r="G113" s="66" t="s">
        <v>439</v>
      </c>
      <c r="H113" s="67">
        <v>762</v>
      </c>
      <c r="K113"/>
      <c r="P113"/>
      <c r="Q113"/>
    </row>
    <row r="114" spans="1:17" ht="20.100000000000001" customHeight="1" x14ac:dyDescent="0.3">
      <c r="A114" s="66">
        <v>2019</v>
      </c>
      <c r="B114" s="66">
        <v>4</v>
      </c>
      <c r="C114" s="66" t="s">
        <v>286</v>
      </c>
      <c r="D114" s="66" t="s">
        <v>437</v>
      </c>
      <c r="E114" s="66" t="s">
        <v>444</v>
      </c>
      <c r="F114" s="66" t="s">
        <v>425</v>
      </c>
      <c r="G114" s="66" t="s">
        <v>426</v>
      </c>
      <c r="H114" s="67">
        <v>1162</v>
      </c>
      <c r="K114"/>
      <c r="P114"/>
      <c r="Q114"/>
    </row>
    <row r="115" spans="1:17" ht="20.100000000000001" customHeight="1" x14ac:dyDescent="0.3">
      <c r="A115" s="66">
        <v>2019</v>
      </c>
      <c r="B115" s="66">
        <v>4</v>
      </c>
      <c r="C115" s="66" t="s">
        <v>286</v>
      </c>
      <c r="D115" s="66" t="s">
        <v>437</v>
      </c>
      <c r="E115" s="66" t="s">
        <v>444</v>
      </c>
      <c r="F115" s="66" t="s">
        <v>425</v>
      </c>
      <c r="G115" s="66" t="s">
        <v>427</v>
      </c>
      <c r="H115" s="67">
        <v>261</v>
      </c>
      <c r="K115"/>
      <c r="P115"/>
      <c r="Q115"/>
    </row>
    <row r="116" spans="1:17" ht="20.100000000000001" customHeight="1" x14ac:dyDescent="0.3">
      <c r="A116" s="66">
        <v>2019</v>
      </c>
      <c r="B116" s="66">
        <v>4</v>
      </c>
      <c r="C116" s="66" t="s">
        <v>286</v>
      </c>
      <c r="D116" s="66" t="s">
        <v>437</v>
      </c>
      <c r="E116" s="66" t="s">
        <v>444</v>
      </c>
      <c r="F116" s="66" t="s">
        <v>425</v>
      </c>
      <c r="G116" s="66" t="s">
        <v>429</v>
      </c>
      <c r="H116" s="67">
        <v>366</v>
      </c>
      <c r="K116"/>
      <c r="P116"/>
      <c r="Q116"/>
    </row>
    <row r="117" spans="1:17" ht="20.100000000000001" customHeight="1" x14ac:dyDescent="0.3">
      <c r="A117" s="66">
        <v>2019</v>
      </c>
      <c r="B117" s="66">
        <v>4</v>
      </c>
      <c r="C117" s="66" t="s">
        <v>286</v>
      </c>
      <c r="D117" s="66" t="s">
        <v>414</v>
      </c>
      <c r="E117" s="66" t="s">
        <v>414</v>
      </c>
      <c r="F117" s="66" t="s">
        <v>430</v>
      </c>
      <c r="G117" s="66" t="s">
        <v>431</v>
      </c>
      <c r="H117" s="67">
        <v>157</v>
      </c>
      <c r="K117"/>
      <c r="P117"/>
      <c r="Q117"/>
    </row>
    <row r="118" spans="1:17" ht="20.100000000000001" customHeight="1" x14ac:dyDescent="0.3">
      <c r="A118" s="66">
        <v>2019</v>
      </c>
      <c r="B118" s="66">
        <v>4</v>
      </c>
      <c r="C118" s="66" t="s">
        <v>286</v>
      </c>
      <c r="D118" s="66" t="s">
        <v>414</v>
      </c>
      <c r="E118" s="66" t="s">
        <v>414</v>
      </c>
      <c r="F118" s="66" t="s">
        <v>430</v>
      </c>
      <c r="G118" s="66" t="s">
        <v>435</v>
      </c>
      <c r="H118" s="67">
        <v>872</v>
      </c>
      <c r="K118"/>
      <c r="P118"/>
      <c r="Q118"/>
    </row>
    <row r="119" spans="1:17" ht="20.100000000000001" customHeight="1" x14ac:dyDescent="0.3">
      <c r="A119" s="66">
        <v>2019</v>
      </c>
      <c r="B119" s="66">
        <v>4</v>
      </c>
      <c r="C119" s="66" t="s">
        <v>286</v>
      </c>
      <c r="D119" s="66" t="s">
        <v>414</v>
      </c>
      <c r="E119" s="66" t="s">
        <v>414</v>
      </c>
      <c r="F119" s="66" t="s">
        <v>430</v>
      </c>
      <c r="G119" s="66" t="s">
        <v>438</v>
      </c>
      <c r="H119" s="67">
        <v>122</v>
      </c>
      <c r="K119"/>
      <c r="P119"/>
      <c r="Q119"/>
    </row>
    <row r="120" spans="1:17" ht="20.100000000000001" customHeight="1" x14ac:dyDescent="0.3">
      <c r="A120" s="66">
        <v>2019</v>
      </c>
      <c r="B120" s="66">
        <v>4</v>
      </c>
      <c r="C120" s="66" t="s">
        <v>286</v>
      </c>
      <c r="D120" s="66" t="s">
        <v>414</v>
      </c>
      <c r="E120" s="66" t="s">
        <v>414</v>
      </c>
      <c r="F120" s="66" t="s">
        <v>430</v>
      </c>
      <c r="G120" s="66" t="s">
        <v>436</v>
      </c>
      <c r="H120" s="67">
        <v>893</v>
      </c>
      <c r="K120"/>
      <c r="P120"/>
      <c r="Q120"/>
    </row>
    <row r="121" spans="1:17" ht="20.100000000000001" customHeight="1" x14ac:dyDescent="0.3">
      <c r="A121" s="66">
        <v>2019</v>
      </c>
      <c r="B121" s="66">
        <v>4</v>
      </c>
      <c r="C121" s="66" t="s">
        <v>286</v>
      </c>
      <c r="D121" s="66" t="s">
        <v>414</v>
      </c>
      <c r="E121" s="66" t="s">
        <v>414</v>
      </c>
      <c r="F121" s="66" t="s">
        <v>430</v>
      </c>
      <c r="G121" s="66" t="s">
        <v>439</v>
      </c>
      <c r="H121" s="67">
        <v>1120</v>
      </c>
      <c r="K121"/>
      <c r="P121"/>
      <c r="Q121"/>
    </row>
    <row r="122" spans="1:17" ht="20.100000000000001" customHeight="1" x14ac:dyDescent="0.3">
      <c r="A122" s="66">
        <v>2019</v>
      </c>
      <c r="B122" s="66">
        <v>4</v>
      </c>
      <c r="C122" s="66" t="s">
        <v>286</v>
      </c>
      <c r="D122" s="66" t="s">
        <v>414</v>
      </c>
      <c r="E122" s="66" t="s">
        <v>414</v>
      </c>
      <c r="F122" s="66" t="s">
        <v>425</v>
      </c>
      <c r="G122" s="66" t="s">
        <v>426</v>
      </c>
      <c r="H122" s="67">
        <v>219</v>
      </c>
      <c r="K122"/>
      <c r="P122"/>
      <c r="Q122"/>
    </row>
    <row r="123" spans="1:17" ht="20.100000000000001" customHeight="1" x14ac:dyDescent="0.3">
      <c r="A123" s="66">
        <v>2019</v>
      </c>
      <c r="B123" s="66">
        <v>5</v>
      </c>
      <c r="C123" s="66" t="s">
        <v>287</v>
      </c>
      <c r="D123" s="66" t="s">
        <v>414</v>
      </c>
      <c r="E123" s="66" t="s">
        <v>414</v>
      </c>
      <c r="F123" s="66" t="s">
        <v>425</v>
      </c>
      <c r="G123" s="66" t="s">
        <v>427</v>
      </c>
      <c r="H123" s="67">
        <v>794</v>
      </c>
      <c r="K123"/>
      <c r="P123"/>
      <c r="Q123"/>
    </row>
    <row r="124" spans="1:17" ht="20.100000000000001" customHeight="1" x14ac:dyDescent="0.3">
      <c r="A124" s="66">
        <v>2019</v>
      </c>
      <c r="B124" s="66">
        <v>5</v>
      </c>
      <c r="C124" s="66" t="s">
        <v>287</v>
      </c>
      <c r="D124" s="66" t="s">
        <v>414</v>
      </c>
      <c r="E124" s="66" t="s">
        <v>414</v>
      </c>
      <c r="F124" s="66" t="s">
        <v>425</v>
      </c>
      <c r="G124" s="66" t="s">
        <v>429</v>
      </c>
      <c r="H124" s="67">
        <v>1001</v>
      </c>
      <c r="K124"/>
      <c r="P124"/>
      <c r="Q124"/>
    </row>
    <row r="125" spans="1:17" ht="20.100000000000001" customHeight="1" x14ac:dyDescent="0.3">
      <c r="A125" s="66">
        <v>2019</v>
      </c>
      <c r="B125" s="66">
        <v>5</v>
      </c>
      <c r="C125" s="66" t="s">
        <v>287</v>
      </c>
      <c r="D125" s="66" t="s">
        <v>414</v>
      </c>
      <c r="E125" s="66" t="s">
        <v>414</v>
      </c>
      <c r="F125" s="66" t="s">
        <v>430</v>
      </c>
      <c r="G125" s="66" t="s">
        <v>431</v>
      </c>
      <c r="H125" s="67">
        <v>403</v>
      </c>
      <c r="K125"/>
      <c r="P125"/>
      <c r="Q125"/>
    </row>
    <row r="126" spans="1:17" ht="20.100000000000001" customHeight="1" x14ac:dyDescent="0.3">
      <c r="A126" s="66">
        <v>2019</v>
      </c>
      <c r="B126" s="66">
        <v>5</v>
      </c>
      <c r="C126" s="66" t="s">
        <v>287</v>
      </c>
      <c r="D126" s="66" t="s">
        <v>414</v>
      </c>
      <c r="E126" s="66" t="s">
        <v>414</v>
      </c>
      <c r="F126" s="66" t="s">
        <v>430</v>
      </c>
      <c r="G126" s="66" t="s">
        <v>435</v>
      </c>
      <c r="H126" s="67">
        <v>1017</v>
      </c>
      <c r="K126"/>
      <c r="P126"/>
      <c r="Q126"/>
    </row>
    <row r="127" spans="1:17" ht="20.100000000000001" customHeight="1" x14ac:dyDescent="0.3">
      <c r="A127" s="66">
        <v>2019</v>
      </c>
      <c r="B127" s="66">
        <v>5</v>
      </c>
      <c r="C127" s="66" t="s">
        <v>287</v>
      </c>
      <c r="D127" s="66" t="s">
        <v>434</v>
      </c>
      <c r="E127" s="66" t="s">
        <v>442</v>
      </c>
      <c r="F127" s="66" t="s">
        <v>430</v>
      </c>
      <c r="G127" s="66" t="s">
        <v>438</v>
      </c>
      <c r="H127" s="67">
        <v>872</v>
      </c>
      <c r="K127"/>
      <c r="P127"/>
      <c r="Q127"/>
    </row>
    <row r="128" spans="1:17" ht="20.100000000000001" customHeight="1" x14ac:dyDescent="0.3">
      <c r="A128" s="66">
        <v>2019</v>
      </c>
      <c r="B128" s="66">
        <v>5</v>
      </c>
      <c r="C128" s="66" t="s">
        <v>287</v>
      </c>
      <c r="D128" s="66" t="s">
        <v>434</v>
      </c>
      <c r="E128" s="66" t="s">
        <v>442</v>
      </c>
      <c r="F128" s="66" t="s">
        <v>430</v>
      </c>
      <c r="G128" s="66" t="s">
        <v>436</v>
      </c>
      <c r="H128" s="67">
        <v>584</v>
      </c>
      <c r="K128"/>
      <c r="P128"/>
      <c r="Q128"/>
    </row>
    <row r="129" spans="1:17" ht="20.100000000000001" customHeight="1" x14ac:dyDescent="0.3">
      <c r="A129" s="66">
        <v>2019</v>
      </c>
      <c r="B129" s="66">
        <v>5</v>
      </c>
      <c r="C129" s="66" t="s">
        <v>287</v>
      </c>
      <c r="D129" s="66" t="s">
        <v>434</v>
      </c>
      <c r="E129" s="66" t="s">
        <v>447</v>
      </c>
      <c r="F129" s="66" t="s">
        <v>430</v>
      </c>
      <c r="G129" s="66" t="s">
        <v>439</v>
      </c>
      <c r="H129" s="67">
        <v>113</v>
      </c>
      <c r="K129"/>
      <c r="P129"/>
      <c r="Q129"/>
    </row>
    <row r="130" spans="1:17" ht="20.100000000000001" customHeight="1" x14ac:dyDescent="0.3">
      <c r="A130" s="66">
        <v>2019</v>
      </c>
      <c r="B130" s="66">
        <v>5</v>
      </c>
      <c r="C130" s="66" t="s">
        <v>287</v>
      </c>
      <c r="D130" s="66" t="s">
        <v>437</v>
      </c>
      <c r="E130" s="66" t="s">
        <v>445</v>
      </c>
      <c r="F130" s="66" t="s">
        <v>425</v>
      </c>
      <c r="G130" s="66" t="s">
        <v>426</v>
      </c>
      <c r="H130" s="67">
        <v>553</v>
      </c>
      <c r="K130"/>
      <c r="P130"/>
      <c r="Q130"/>
    </row>
    <row r="131" spans="1:17" ht="20.100000000000001" customHeight="1" x14ac:dyDescent="0.3">
      <c r="A131" s="66">
        <v>2019</v>
      </c>
      <c r="B131" s="66">
        <v>5</v>
      </c>
      <c r="C131" s="66" t="s">
        <v>287</v>
      </c>
      <c r="D131" s="66" t="s">
        <v>437</v>
      </c>
      <c r="E131" s="66" t="s">
        <v>445</v>
      </c>
      <c r="F131" s="66" t="s">
        <v>425</v>
      </c>
      <c r="G131" s="66" t="s">
        <v>427</v>
      </c>
      <c r="H131" s="67">
        <v>840</v>
      </c>
      <c r="K131"/>
      <c r="P131"/>
      <c r="Q131"/>
    </row>
    <row r="132" spans="1:17" ht="20.100000000000001" customHeight="1" x14ac:dyDescent="0.3">
      <c r="A132" s="66">
        <v>2019</v>
      </c>
      <c r="B132" s="66">
        <v>5</v>
      </c>
      <c r="C132" s="66" t="s">
        <v>287</v>
      </c>
      <c r="D132" s="66" t="s">
        <v>437</v>
      </c>
      <c r="E132" s="66" t="s">
        <v>443</v>
      </c>
      <c r="F132" s="66" t="s">
        <v>425</v>
      </c>
      <c r="G132" s="66" t="s">
        <v>429</v>
      </c>
      <c r="H132" s="67">
        <v>336</v>
      </c>
      <c r="K132"/>
      <c r="P132"/>
      <c r="Q132"/>
    </row>
    <row r="133" spans="1:17" ht="20.100000000000001" customHeight="1" x14ac:dyDescent="0.3">
      <c r="A133" s="66">
        <v>2019</v>
      </c>
      <c r="B133" s="66">
        <v>5</v>
      </c>
      <c r="C133" s="66" t="s">
        <v>287</v>
      </c>
      <c r="D133" s="66" t="s">
        <v>437</v>
      </c>
      <c r="E133" s="66" t="s">
        <v>444</v>
      </c>
      <c r="F133" s="66" t="s">
        <v>430</v>
      </c>
      <c r="G133" s="66" t="s">
        <v>431</v>
      </c>
      <c r="H133" s="67">
        <v>543</v>
      </c>
      <c r="K133"/>
      <c r="P133"/>
      <c r="Q133"/>
    </row>
    <row r="134" spans="1:17" ht="20.100000000000001" customHeight="1" x14ac:dyDescent="0.3">
      <c r="A134" s="66">
        <v>2019</v>
      </c>
      <c r="B134" s="66">
        <v>5</v>
      </c>
      <c r="C134" s="66" t="s">
        <v>287</v>
      </c>
      <c r="D134" s="66" t="s">
        <v>437</v>
      </c>
      <c r="E134" s="66" t="s">
        <v>444</v>
      </c>
      <c r="F134" s="66" t="s">
        <v>430</v>
      </c>
      <c r="G134" s="66" t="s">
        <v>435</v>
      </c>
      <c r="H134" s="67">
        <v>384</v>
      </c>
      <c r="K134"/>
      <c r="P134"/>
      <c r="Q134"/>
    </row>
    <row r="135" spans="1:17" ht="20.100000000000001" customHeight="1" x14ac:dyDescent="0.3">
      <c r="A135" s="66">
        <v>2019</v>
      </c>
      <c r="B135" s="66">
        <v>5</v>
      </c>
      <c r="C135" s="66" t="s">
        <v>287</v>
      </c>
      <c r="D135" s="66" t="s">
        <v>437</v>
      </c>
      <c r="E135" s="66" t="s">
        <v>446</v>
      </c>
      <c r="F135" s="66" t="s">
        <v>430</v>
      </c>
      <c r="G135" s="66" t="s">
        <v>438</v>
      </c>
      <c r="H135" s="67">
        <v>758</v>
      </c>
      <c r="K135"/>
      <c r="P135"/>
      <c r="Q135"/>
    </row>
    <row r="136" spans="1:17" ht="20.100000000000001" customHeight="1" x14ac:dyDescent="0.3">
      <c r="A136" s="66">
        <v>2019</v>
      </c>
      <c r="B136" s="66">
        <v>5</v>
      </c>
      <c r="C136" s="66" t="s">
        <v>287</v>
      </c>
      <c r="D136" s="66" t="s">
        <v>437</v>
      </c>
      <c r="E136" s="66" t="s">
        <v>444</v>
      </c>
      <c r="F136" s="66" t="s">
        <v>430</v>
      </c>
      <c r="G136" s="66" t="s">
        <v>436</v>
      </c>
      <c r="H136" s="67">
        <v>310</v>
      </c>
      <c r="K136"/>
      <c r="P136"/>
      <c r="Q136"/>
    </row>
    <row r="137" spans="1:17" ht="20.100000000000001" customHeight="1" x14ac:dyDescent="0.3">
      <c r="A137" s="66">
        <v>2019</v>
      </c>
      <c r="B137" s="66">
        <v>5</v>
      </c>
      <c r="C137" s="66" t="s">
        <v>287</v>
      </c>
      <c r="D137" s="66" t="s">
        <v>414</v>
      </c>
      <c r="E137" s="66" t="s">
        <v>414</v>
      </c>
      <c r="F137" s="66" t="s">
        <v>430</v>
      </c>
      <c r="G137" s="66" t="s">
        <v>439</v>
      </c>
      <c r="H137" s="67">
        <v>853</v>
      </c>
      <c r="K137"/>
      <c r="P137"/>
      <c r="Q137"/>
    </row>
    <row r="138" spans="1:17" ht="20.100000000000001" customHeight="1" x14ac:dyDescent="0.3">
      <c r="A138" s="66">
        <v>2019</v>
      </c>
      <c r="B138" s="66">
        <v>5</v>
      </c>
      <c r="C138" s="66" t="s">
        <v>287</v>
      </c>
      <c r="D138" s="66" t="s">
        <v>414</v>
      </c>
      <c r="E138" s="66" t="s">
        <v>416</v>
      </c>
      <c r="F138" s="66" t="s">
        <v>425</v>
      </c>
      <c r="G138" s="66" t="s">
        <v>426</v>
      </c>
      <c r="H138" s="67">
        <v>414</v>
      </c>
      <c r="K138"/>
      <c r="P138"/>
      <c r="Q138"/>
    </row>
    <row r="139" spans="1:17" ht="20.100000000000001" customHeight="1" x14ac:dyDescent="0.3">
      <c r="A139" s="66">
        <v>2019</v>
      </c>
      <c r="B139" s="66">
        <v>5</v>
      </c>
      <c r="C139" s="66" t="s">
        <v>287</v>
      </c>
      <c r="D139" s="66" t="s">
        <v>414</v>
      </c>
      <c r="E139" s="66" t="s">
        <v>416</v>
      </c>
      <c r="F139" s="66" t="s">
        <v>425</v>
      </c>
      <c r="G139" s="66" t="s">
        <v>427</v>
      </c>
      <c r="H139" s="67">
        <v>925</v>
      </c>
      <c r="K139"/>
      <c r="P139"/>
      <c r="Q139"/>
    </row>
    <row r="140" spans="1:17" ht="20.100000000000001" customHeight="1" x14ac:dyDescent="0.3">
      <c r="A140" s="66">
        <v>2019</v>
      </c>
      <c r="B140" s="66">
        <v>5</v>
      </c>
      <c r="C140" s="66" t="s">
        <v>287</v>
      </c>
      <c r="D140" s="66" t="s">
        <v>414</v>
      </c>
      <c r="E140" s="66" t="s">
        <v>416</v>
      </c>
      <c r="F140" s="66" t="s">
        <v>425</v>
      </c>
      <c r="G140" s="66" t="s">
        <v>429</v>
      </c>
      <c r="H140" s="67">
        <v>183</v>
      </c>
      <c r="K140"/>
      <c r="P140"/>
      <c r="Q140"/>
    </row>
    <row r="141" spans="1:17" ht="20.100000000000001" customHeight="1" x14ac:dyDescent="0.3">
      <c r="A141" s="66">
        <v>2019</v>
      </c>
      <c r="B141" s="66">
        <v>5</v>
      </c>
      <c r="C141" s="66" t="s">
        <v>287</v>
      </c>
      <c r="D141" s="66" t="s">
        <v>414</v>
      </c>
      <c r="E141" s="66" t="s">
        <v>414</v>
      </c>
      <c r="F141" s="66" t="s">
        <v>430</v>
      </c>
      <c r="G141" s="66" t="s">
        <v>431</v>
      </c>
      <c r="H141" s="67">
        <v>1035</v>
      </c>
      <c r="K141"/>
      <c r="P141"/>
      <c r="Q141"/>
    </row>
    <row r="142" spans="1:17" ht="20.100000000000001" customHeight="1" x14ac:dyDescent="0.3">
      <c r="A142" s="66">
        <v>2019</v>
      </c>
      <c r="B142" s="66">
        <v>5</v>
      </c>
      <c r="C142" s="66" t="s">
        <v>287</v>
      </c>
      <c r="D142" s="66" t="s">
        <v>414</v>
      </c>
      <c r="E142" s="66" t="s">
        <v>414</v>
      </c>
      <c r="F142" s="66" t="s">
        <v>430</v>
      </c>
      <c r="G142" s="66" t="s">
        <v>435</v>
      </c>
      <c r="H142" s="67">
        <v>522</v>
      </c>
      <c r="K142"/>
      <c r="P142"/>
      <c r="Q142"/>
    </row>
    <row r="143" spans="1:17" ht="20.100000000000001" customHeight="1" x14ac:dyDescent="0.3">
      <c r="A143" s="66">
        <v>2019</v>
      </c>
      <c r="B143" s="66">
        <v>5</v>
      </c>
      <c r="C143" s="66" t="s">
        <v>287</v>
      </c>
      <c r="D143" s="66" t="s">
        <v>414</v>
      </c>
      <c r="E143" s="66" t="s">
        <v>414</v>
      </c>
      <c r="F143" s="66" t="s">
        <v>430</v>
      </c>
      <c r="G143" s="66" t="s">
        <v>438</v>
      </c>
      <c r="H143" s="67">
        <v>1162</v>
      </c>
      <c r="K143"/>
      <c r="P143"/>
      <c r="Q143"/>
    </row>
    <row r="144" spans="1:17" ht="20.100000000000001" customHeight="1" x14ac:dyDescent="0.3">
      <c r="A144" s="66">
        <v>2019</v>
      </c>
      <c r="B144" s="66">
        <v>5</v>
      </c>
      <c r="C144" s="66" t="s">
        <v>287</v>
      </c>
      <c r="D144" s="66" t="s">
        <v>434</v>
      </c>
      <c r="E144" s="66" t="s">
        <v>442</v>
      </c>
      <c r="F144" s="66" t="s">
        <v>430</v>
      </c>
      <c r="G144" s="66" t="s">
        <v>436</v>
      </c>
      <c r="H144" s="67">
        <v>453</v>
      </c>
      <c r="K144"/>
      <c r="P144"/>
      <c r="Q144"/>
    </row>
    <row r="145" spans="1:17" ht="20.100000000000001" customHeight="1" x14ac:dyDescent="0.3">
      <c r="A145" s="66">
        <v>2019</v>
      </c>
      <c r="B145" s="66">
        <v>5</v>
      </c>
      <c r="C145" s="66" t="s">
        <v>287</v>
      </c>
      <c r="D145" s="66" t="s">
        <v>437</v>
      </c>
      <c r="E145" s="66" t="s">
        <v>445</v>
      </c>
      <c r="F145" s="66" t="s">
        <v>430</v>
      </c>
      <c r="G145" s="66" t="s">
        <v>439</v>
      </c>
      <c r="H145" s="67">
        <v>1178</v>
      </c>
      <c r="K145"/>
      <c r="P145"/>
      <c r="Q145"/>
    </row>
    <row r="146" spans="1:17" ht="20.100000000000001" customHeight="1" x14ac:dyDescent="0.3">
      <c r="A146" s="66">
        <v>2019</v>
      </c>
      <c r="B146" s="66">
        <v>5</v>
      </c>
      <c r="C146" s="66" t="s">
        <v>287</v>
      </c>
      <c r="D146" s="66" t="s">
        <v>437</v>
      </c>
      <c r="E146" s="66" t="s">
        <v>443</v>
      </c>
      <c r="F146" s="66" t="s">
        <v>425</v>
      </c>
      <c r="G146" s="66" t="s">
        <v>426</v>
      </c>
      <c r="H146" s="67">
        <v>1099</v>
      </c>
      <c r="K146"/>
      <c r="P146"/>
      <c r="Q146"/>
    </row>
    <row r="147" spans="1:17" ht="20.100000000000001" customHeight="1" x14ac:dyDescent="0.3">
      <c r="A147" s="66">
        <v>2019</v>
      </c>
      <c r="B147" s="66">
        <v>5</v>
      </c>
      <c r="C147" s="66" t="s">
        <v>287</v>
      </c>
      <c r="D147" s="66" t="s">
        <v>437</v>
      </c>
      <c r="E147" s="66" t="s">
        <v>444</v>
      </c>
      <c r="F147" s="66" t="s">
        <v>425</v>
      </c>
      <c r="G147" s="66" t="s">
        <v>427</v>
      </c>
      <c r="H147" s="67">
        <v>544</v>
      </c>
      <c r="K147"/>
      <c r="P147"/>
      <c r="Q147"/>
    </row>
    <row r="148" spans="1:17" ht="20.100000000000001" customHeight="1" x14ac:dyDescent="0.3">
      <c r="A148" s="66">
        <v>2019</v>
      </c>
      <c r="B148" s="66">
        <v>5</v>
      </c>
      <c r="C148" s="66" t="s">
        <v>287</v>
      </c>
      <c r="D148" s="66" t="s">
        <v>437</v>
      </c>
      <c r="E148" s="66" t="s">
        <v>444</v>
      </c>
      <c r="F148" s="66" t="s">
        <v>425</v>
      </c>
      <c r="G148" s="66" t="s">
        <v>429</v>
      </c>
      <c r="H148" s="67">
        <v>1068</v>
      </c>
      <c r="K148"/>
      <c r="P148"/>
      <c r="Q148"/>
    </row>
    <row r="149" spans="1:17" ht="20.100000000000001" customHeight="1" x14ac:dyDescent="0.3">
      <c r="A149" s="66">
        <v>2019</v>
      </c>
      <c r="B149" s="66">
        <v>5</v>
      </c>
      <c r="C149" s="66" t="s">
        <v>287</v>
      </c>
      <c r="D149" s="66" t="s">
        <v>437</v>
      </c>
      <c r="E149" s="66" t="s">
        <v>444</v>
      </c>
      <c r="F149" s="66" t="s">
        <v>430</v>
      </c>
      <c r="G149" s="66" t="s">
        <v>431</v>
      </c>
      <c r="H149" s="67">
        <v>1007</v>
      </c>
      <c r="K149"/>
      <c r="P149"/>
      <c r="Q149"/>
    </row>
    <row r="150" spans="1:17" ht="20.100000000000001" customHeight="1" x14ac:dyDescent="0.3">
      <c r="A150" s="66">
        <v>2019</v>
      </c>
      <c r="B150" s="66">
        <v>5</v>
      </c>
      <c r="C150" s="66" t="s">
        <v>287</v>
      </c>
      <c r="D150" s="66" t="s">
        <v>414</v>
      </c>
      <c r="E150" s="66" t="s">
        <v>414</v>
      </c>
      <c r="F150" s="66" t="s">
        <v>430</v>
      </c>
      <c r="G150" s="66" t="s">
        <v>435</v>
      </c>
      <c r="H150" s="67">
        <v>518</v>
      </c>
      <c r="K150"/>
      <c r="P150"/>
      <c r="Q150"/>
    </row>
    <row r="151" spans="1:17" ht="20.100000000000001" customHeight="1" x14ac:dyDescent="0.3">
      <c r="A151" s="66">
        <v>2019</v>
      </c>
      <c r="B151" s="66">
        <v>5</v>
      </c>
      <c r="C151" s="66" t="s">
        <v>287</v>
      </c>
      <c r="D151" s="66" t="s">
        <v>414</v>
      </c>
      <c r="E151" s="66" t="s">
        <v>414</v>
      </c>
      <c r="F151" s="66" t="s">
        <v>430</v>
      </c>
      <c r="G151" s="66" t="s">
        <v>438</v>
      </c>
      <c r="H151" s="67">
        <v>153</v>
      </c>
      <c r="K151"/>
      <c r="P151"/>
      <c r="Q151"/>
    </row>
    <row r="152" spans="1:17" ht="20.100000000000001" customHeight="1" x14ac:dyDescent="0.3">
      <c r="A152" s="66">
        <v>2019</v>
      </c>
      <c r="B152" s="66">
        <v>5</v>
      </c>
      <c r="C152" s="66" t="s">
        <v>287</v>
      </c>
      <c r="D152" s="66" t="s">
        <v>414</v>
      </c>
      <c r="E152" s="66" t="s">
        <v>416</v>
      </c>
      <c r="F152" s="66" t="s">
        <v>430</v>
      </c>
      <c r="G152" s="66" t="s">
        <v>436</v>
      </c>
      <c r="H152" s="67">
        <v>202</v>
      </c>
      <c r="K152"/>
      <c r="P152"/>
      <c r="Q152"/>
    </row>
    <row r="153" spans="1:17" ht="20.100000000000001" customHeight="1" x14ac:dyDescent="0.3">
      <c r="A153" s="66">
        <v>2019</v>
      </c>
      <c r="B153" s="66">
        <v>5</v>
      </c>
      <c r="C153" s="66" t="s">
        <v>287</v>
      </c>
      <c r="D153" s="66" t="s">
        <v>414</v>
      </c>
      <c r="E153" s="66" t="s">
        <v>416</v>
      </c>
      <c r="F153" s="66" t="s">
        <v>430</v>
      </c>
      <c r="G153" s="66" t="s">
        <v>439</v>
      </c>
      <c r="H153" s="67">
        <v>347</v>
      </c>
      <c r="K153"/>
      <c r="P153"/>
      <c r="Q153"/>
    </row>
    <row r="154" spans="1:17" ht="20.100000000000001" customHeight="1" x14ac:dyDescent="0.3">
      <c r="A154" s="66">
        <v>2019</v>
      </c>
      <c r="B154" s="66">
        <v>6</v>
      </c>
      <c r="C154" s="66" t="s">
        <v>448</v>
      </c>
      <c r="D154" s="66" t="s">
        <v>414</v>
      </c>
      <c r="E154" s="66" t="s">
        <v>414</v>
      </c>
      <c r="F154" s="66" t="s">
        <v>425</v>
      </c>
      <c r="G154" s="66" t="s">
        <v>426</v>
      </c>
      <c r="H154" s="67">
        <v>869</v>
      </c>
      <c r="K154"/>
      <c r="P154"/>
      <c r="Q154"/>
    </row>
    <row r="155" spans="1:17" ht="20.100000000000001" customHeight="1" x14ac:dyDescent="0.3">
      <c r="A155" s="66">
        <v>2019</v>
      </c>
      <c r="B155" s="66">
        <v>6</v>
      </c>
      <c r="C155" s="66" t="s">
        <v>448</v>
      </c>
      <c r="D155" s="66" t="s">
        <v>414</v>
      </c>
      <c r="E155" s="66" t="s">
        <v>414</v>
      </c>
      <c r="F155" s="66" t="s">
        <v>425</v>
      </c>
      <c r="G155" s="66" t="s">
        <v>427</v>
      </c>
      <c r="H155" s="67">
        <v>1068</v>
      </c>
      <c r="K155"/>
      <c r="P155"/>
      <c r="Q155"/>
    </row>
    <row r="156" spans="1:17" ht="20.100000000000001" customHeight="1" x14ac:dyDescent="0.3">
      <c r="A156" s="66">
        <v>2019</v>
      </c>
      <c r="B156" s="66">
        <v>6</v>
      </c>
      <c r="C156" s="66" t="s">
        <v>448</v>
      </c>
      <c r="D156" s="66" t="s">
        <v>414</v>
      </c>
      <c r="E156" s="66" t="s">
        <v>416</v>
      </c>
      <c r="F156" s="66" t="s">
        <v>425</v>
      </c>
      <c r="G156" s="66" t="s">
        <v>429</v>
      </c>
      <c r="H156" s="67">
        <v>616</v>
      </c>
      <c r="K156"/>
      <c r="P156"/>
      <c r="Q156"/>
    </row>
    <row r="157" spans="1:17" ht="20.100000000000001" customHeight="1" x14ac:dyDescent="0.3">
      <c r="A157" s="66">
        <v>2019</v>
      </c>
      <c r="B157" s="66">
        <v>6</v>
      </c>
      <c r="C157" s="66" t="s">
        <v>448</v>
      </c>
      <c r="D157" s="66" t="s">
        <v>414</v>
      </c>
      <c r="E157" s="66" t="s">
        <v>414</v>
      </c>
      <c r="F157" s="66" t="s">
        <v>430</v>
      </c>
      <c r="G157" s="66" t="s">
        <v>431</v>
      </c>
      <c r="H157" s="67">
        <v>680</v>
      </c>
      <c r="K157"/>
      <c r="P157"/>
      <c r="Q157"/>
    </row>
    <row r="158" spans="1:17" ht="20.100000000000001" customHeight="1" x14ac:dyDescent="0.3">
      <c r="A158" s="66">
        <v>2019</v>
      </c>
      <c r="B158" s="66">
        <v>6</v>
      </c>
      <c r="C158" s="66" t="s">
        <v>448</v>
      </c>
      <c r="D158" s="66" t="s">
        <v>414</v>
      </c>
      <c r="E158" s="66" t="s">
        <v>414</v>
      </c>
      <c r="F158" s="66" t="s">
        <v>430</v>
      </c>
      <c r="G158" s="66" t="s">
        <v>435</v>
      </c>
      <c r="H158" s="67">
        <v>211</v>
      </c>
      <c r="K158"/>
      <c r="P158"/>
      <c r="Q158"/>
    </row>
    <row r="159" spans="1:17" ht="20.100000000000001" customHeight="1" x14ac:dyDescent="0.3">
      <c r="A159" s="66">
        <v>2019</v>
      </c>
      <c r="B159" s="66">
        <v>6</v>
      </c>
      <c r="C159" s="66" t="s">
        <v>448</v>
      </c>
      <c r="D159" s="66" t="s">
        <v>414</v>
      </c>
      <c r="E159" s="66" t="s">
        <v>414</v>
      </c>
      <c r="F159" s="66" t="s">
        <v>430</v>
      </c>
      <c r="G159" s="66" t="s">
        <v>438</v>
      </c>
      <c r="H159" s="67">
        <v>663</v>
      </c>
      <c r="K159"/>
      <c r="P159"/>
      <c r="Q159"/>
    </row>
    <row r="160" spans="1:17" ht="20.100000000000001" customHeight="1" x14ac:dyDescent="0.3">
      <c r="A160" s="66">
        <v>2019</v>
      </c>
      <c r="B160" s="66">
        <v>6</v>
      </c>
      <c r="C160" s="66" t="s">
        <v>448</v>
      </c>
      <c r="D160" s="66" t="s">
        <v>414</v>
      </c>
      <c r="E160" s="66" t="s">
        <v>416</v>
      </c>
      <c r="F160" s="66" t="s">
        <v>430</v>
      </c>
      <c r="G160" s="66" t="s">
        <v>436</v>
      </c>
      <c r="H160" s="67">
        <v>413</v>
      </c>
      <c r="K160"/>
      <c r="P160"/>
      <c r="Q160"/>
    </row>
    <row r="161" spans="1:17" ht="20.100000000000001" customHeight="1" x14ac:dyDescent="0.3">
      <c r="A161" s="66">
        <v>2019</v>
      </c>
      <c r="B161" s="66">
        <v>6</v>
      </c>
      <c r="C161" s="66" t="s">
        <v>448</v>
      </c>
      <c r="D161" s="66" t="s">
        <v>414</v>
      </c>
      <c r="E161" s="66" t="s">
        <v>414</v>
      </c>
      <c r="F161" s="66" t="s">
        <v>430</v>
      </c>
      <c r="G161" s="66" t="s">
        <v>439</v>
      </c>
      <c r="H161" s="67">
        <v>335</v>
      </c>
      <c r="K161"/>
      <c r="P161"/>
      <c r="Q161"/>
    </row>
    <row r="162" spans="1:17" ht="20.100000000000001" customHeight="1" x14ac:dyDescent="0.3">
      <c r="A162" s="66">
        <v>2019</v>
      </c>
      <c r="B162" s="66">
        <v>6</v>
      </c>
      <c r="C162" s="66" t="s">
        <v>448</v>
      </c>
      <c r="D162" s="66" t="s">
        <v>414</v>
      </c>
      <c r="E162" s="66" t="s">
        <v>414</v>
      </c>
      <c r="F162" s="66" t="s">
        <v>425</v>
      </c>
      <c r="G162" s="66" t="s">
        <v>426</v>
      </c>
      <c r="H162" s="67">
        <v>880</v>
      </c>
      <c r="K162"/>
      <c r="P162"/>
      <c r="Q162"/>
    </row>
    <row r="163" spans="1:17" ht="20.100000000000001" customHeight="1" x14ac:dyDescent="0.3">
      <c r="A163" s="66">
        <v>2019</v>
      </c>
      <c r="B163" s="66">
        <v>6</v>
      </c>
      <c r="C163" s="66" t="s">
        <v>448</v>
      </c>
      <c r="D163" s="66" t="s">
        <v>414</v>
      </c>
      <c r="E163" s="66" t="s">
        <v>416</v>
      </c>
      <c r="F163" s="66" t="s">
        <v>425</v>
      </c>
      <c r="G163" s="66" t="s">
        <v>427</v>
      </c>
      <c r="H163" s="67">
        <v>272</v>
      </c>
      <c r="K163"/>
      <c r="P163"/>
      <c r="Q163"/>
    </row>
    <row r="164" spans="1:17" ht="20.100000000000001" customHeight="1" x14ac:dyDescent="0.3">
      <c r="A164" s="66">
        <v>2019</v>
      </c>
      <c r="B164" s="66">
        <v>6</v>
      </c>
      <c r="C164" s="66" t="s">
        <v>448</v>
      </c>
      <c r="D164" s="66" t="s">
        <v>434</v>
      </c>
      <c r="E164" s="66" t="s">
        <v>441</v>
      </c>
      <c r="F164" s="66" t="s">
        <v>425</v>
      </c>
      <c r="G164" s="66" t="s">
        <v>429</v>
      </c>
      <c r="H164" s="67">
        <v>317</v>
      </c>
      <c r="K164"/>
      <c r="P164"/>
      <c r="Q164"/>
    </row>
    <row r="165" spans="1:17" ht="20.100000000000001" customHeight="1" x14ac:dyDescent="0.3">
      <c r="A165" s="66">
        <v>2019</v>
      </c>
      <c r="B165" s="66">
        <v>6</v>
      </c>
      <c r="C165" s="66" t="s">
        <v>448</v>
      </c>
      <c r="D165" s="66" t="s">
        <v>434</v>
      </c>
      <c r="E165" s="66" t="s">
        <v>441</v>
      </c>
      <c r="F165" s="66" t="s">
        <v>430</v>
      </c>
      <c r="G165" s="66" t="s">
        <v>431</v>
      </c>
      <c r="H165" s="67">
        <v>353</v>
      </c>
      <c r="K165"/>
      <c r="P165"/>
      <c r="Q165"/>
    </row>
    <row r="166" spans="1:17" ht="20.100000000000001" customHeight="1" x14ac:dyDescent="0.3">
      <c r="A166" s="66">
        <v>2019</v>
      </c>
      <c r="B166" s="66">
        <v>6</v>
      </c>
      <c r="C166" s="66" t="s">
        <v>448</v>
      </c>
      <c r="D166" s="66" t="s">
        <v>434</v>
      </c>
      <c r="E166" s="66" t="s">
        <v>441</v>
      </c>
      <c r="F166" s="66" t="s">
        <v>430</v>
      </c>
      <c r="G166" s="66" t="s">
        <v>435</v>
      </c>
      <c r="H166" s="67">
        <v>1023</v>
      </c>
      <c r="K166"/>
      <c r="P166"/>
      <c r="Q166"/>
    </row>
    <row r="167" spans="1:17" ht="20.100000000000001" customHeight="1" x14ac:dyDescent="0.3">
      <c r="A167" s="66">
        <v>2019</v>
      </c>
      <c r="B167" s="66">
        <v>6</v>
      </c>
      <c r="C167" s="66" t="s">
        <v>448</v>
      </c>
      <c r="D167" s="66" t="s">
        <v>434</v>
      </c>
      <c r="E167" s="66" t="s">
        <v>441</v>
      </c>
      <c r="F167" s="66" t="s">
        <v>430</v>
      </c>
      <c r="G167" s="66" t="s">
        <v>438</v>
      </c>
      <c r="H167" s="67">
        <v>310</v>
      </c>
      <c r="K167"/>
      <c r="P167"/>
      <c r="Q167"/>
    </row>
    <row r="168" spans="1:17" ht="20.100000000000001" customHeight="1" x14ac:dyDescent="0.3">
      <c r="A168" s="66">
        <v>2019</v>
      </c>
      <c r="B168" s="66">
        <v>6</v>
      </c>
      <c r="C168" s="66" t="s">
        <v>448</v>
      </c>
      <c r="D168" s="66" t="s">
        <v>434</v>
      </c>
      <c r="E168" s="66" t="s">
        <v>442</v>
      </c>
      <c r="F168" s="66" t="s">
        <v>430</v>
      </c>
      <c r="G168" s="66" t="s">
        <v>436</v>
      </c>
      <c r="H168" s="67">
        <v>1130</v>
      </c>
      <c r="K168"/>
      <c r="P168"/>
      <c r="Q168"/>
    </row>
    <row r="169" spans="1:17" ht="20.100000000000001" customHeight="1" x14ac:dyDescent="0.3">
      <c r="A169" s="66">
        <v>2019</v>
      </c>
      <c r="B169" s="66">
        <v>6</v>
      </c>
      <c r="C169" s="66" t="s">
        <v>448</v>
      </c>
      <c r="D169" s="66" t="s">
        <v>434</v>
      </c>
      <c r="E169" s="66" t="s">
        <v>442</v>
      </c>
      <c r="F169" s="66" t="s">
        <v>430</v>
      </c>
      <c r="G169" s="66" t="s">
        <v>439</v>
      </c>
      <c r="H169" s="67">
        <v>686</v>
      </c>
      <c r="K169"/>
      <c r="P169"/>
      <c r="Q169"/>
    </row>
    <row r="170" spans="1:17" ht="20.100000000000001" customHeight="1" x14ac:dyDescent="0.3">
      <c r="A170" s="66">
        <v>2019</v>
      </c>
      <c r="B170" s="66">
        <v>6</v>
      </c>
      <c r="C170" s="66" t="s">
        <v>448</v>
      </c>
      <c r="D170" s="66" t="s">
        <v>434</v>
      </c>
      <c r="E170" s="66" t="s">
        <v>442</v>
      </c>
      <c r="F170" s="66" t="s">
        <v>425</v>
      </c>
      <c r="G170" s="66" t="s">
        <v>426</v>
      </c>
      <c r="H170" s="67">
        <v>225</v>
      </c>
      <c r="K170"/>
      <c r="P170"/>
      <c r="Q170"/>
    </row>
    <row r="171" spans="1:17" ht="20.100000000000001" customHeight="1" x14ac:dyDescent="0.3">
      <c r="A171" s="66">
        <v>2019</v>
      </c>
      <c r="B171" s="66">
        <v>6</v>
      </c>
      <c r="C171" s="66" t="s">
        <v>448</v>
      </c>
      <c r="D171" s="66" t="s">
        <v>434</v>
      </c>
      <c r="E171" s="66" t="s">
        <v>442</v>
      </c>
      <c r="F171" s="66" t="s">
        <v>425</v>
      </c>
      <c r="G171" s="66" t="s">
        <v>427</v>
      </c>
      <c r="H171" s="67">
        <v>505</v>
      </c>
      <c r="K171"/>
      <c r="P171"/>
      <c r="Q171"/>
    </row>
    <row r="172" spans="1:17" ht="20.100000000000001" customHeight="1" x14ac:dyDescent="0.3">
      <c r="A172" s="66">
        <v>2019</v>
      </c>
      <c r="B172" s="66">
        <v>6</v>
      </c>
      <c r="C172" s="66" t="s">
        <v>448</v>
      </c>
      <c r="D172" s="66" t="s">
        <v>434</v>
      </c>
      <c r="E172" s="66" t="s">
        <v>442</v>
      </c>
      <c r="F172" s="66" t="s">
        <v>425</v>
      </c>
      <c r="G172" s="66" t="s">
        <v>429</v>
      </c>
      <c r="H172" s="67">
        <v>882</v>
      </c>
      <c r="K172"/>
      <c r="P172"/>
      <c r="Q172"/>
    </row>
    <row r="173" spans="1:17" ht="20.100000000000001" customHeight="1" x14ac:dyDescent="0.3">
      <c r="A173" s="66">
        <v>2019</v>
      </c>
      <c r="B173" s="66">
        <v>6</v>
      </c>
      <c r="C173" s="66" t="s">
        <v>448</v>
      </c>
      <c r="D173" s="66" t="s">
        <v>434</v>
      </c>
      <c r="E173" s="66" t="s">
        <v>447</v>
      </c>
      <c r="F173" s="66" t="s">
        <v>430</v>
      </c>
      <c r="G173" s="66" t="s">
        <v>431</v>
      </c>
      <c r="H173" s="67">
        <v>951</v>
      </c>
      <c r="K173"/>
      <c r="P173"/>
      <c r="Q173"/>
    </row>
    <row r="174" spans="1:17" ht="20.100000000000001" customHeight="1" x14ac:dyDescent="0.3">
      <c r="A174" s="66">
        <v>2019</v>
      </c>
      <c r="B174" s="66">
        <v>6</v>
      </c>
      <c r="C174" s="66" t="s">
        <v>448</v>
      </c>
      <c r="D174" s="66" t="s">
        <v>434</v>
      </c>
      <c r="E174" s="66" t="s">
        <v>447</v>
      </c>
      <c r="F174" s="66" t="s">
        <v>430</v>
      </c>
      <c r="G174" s="66" t="s">
        <v>435</v>
      </c>
      <c r="H174" s="67">
        <v>717</v>
      </c>
      <c r="K174"/>
      <c r="P174"/>
      <c r="Q174"/>
    </row>
    <row r="175" spans="1:17" ht="20.100000000000001" customHeight="1" x14ac:dyDescent="0.3">
      <c r="A175" s="66">
        <v>2019</v>
      </c>
      <c r="B175" s="66">
        <v>6</v>
      </c>
      <c r="C175" s="66" t="s">
        <v>448</v>
      </c>
      <c r="D175" s="66" t="s">
        <v>437</v>
      </c>
      <c r="E175" s="66" t="s">
        <v>445</v>
      </c>
      <c r="F175" s="66" t="s">
        <v>430</v>
      </c>
      <c r="G175" s="66" t="s">
        <v>438</v>
      </c>
      <c r="H175" s="67">
        <v>1140</v>
      </c>
      <c r="K175"/>
      <c r="P175"/>
      <c r="Q175"/>
    </row>
    <row r="176" spans="1:17" ht="20.100000000000001" customHeight="1" x14ac:dyDescent="0.3">
      <c r="A176" s="66">
        <v>2019</v>
      </c>
      <c r="B176" s="66">
        <v>6</v>
      </c>
      <c r="C176" s="66" t="s">
        <v>448</v>
      </c>
      <c r="D176" s="66" t="s">
        <v>437</v>
      </c>
      <c r="E176" s="66" t="s">
        <v>445</v>
      </c>
      <c r="F176" s="66" t="s">
        <v>430</v>
      </c>
      <c r="G176" s="66" t="s">
        <v>436</v>
      </c>
      <c r="H176" s="67">
        <v>856</v>
      </c>
      <c r="K176"/>
      <c r="P176"/>
      <c r="Q176"/>
    </row>
    <row r="177" spans="1:17" ht="20.100000000000001" customHeight="1" x14ac:dyDescent="0.3">
      <c r="A177" s="66">
        <v>2019</v>
      </c>
      <c r="B177" s="66">
        <v>6</v>
      </c>
      <c r="C177" s="66" t="s">
        <v>448</v>
      </c>
      <c r="D177" s="66" t="s">
        <v>437</v>
      </c>
      <c r="E177" s="66" t="s">
        <v>443</v>
      </c>
      <c r="F177" s="66" t="s">
        <v>430</v>
      </c>
      <c r="G177" s="66" t="s">
        <v>439</v>
      </c>
      <c r="H177" s="67">
        <v>1123</v>
      </c>
      <c r="K177"/>
      <c r="P177"/>
      <c r="Q177"/>
    </row>
    <row r="178" spans="1:17" ht="20.100000000000001" customHeight="1" x14ac:dyDescent="0.3">
      <c r="A178" s="66">
        <v>2019</v>
      </c>
      <c r="B178" s="66">
        <v>6</v>
      </c>
      <c r="C178" s="66" t="s">
        <v>448</v>
      </c>
      <c r="D178" s="66" t="s">
        <v>437</v>
      </c>
      <c r="E178" s="66" t="s">
        <v>444</v>
      </c>
      <c r="F178" s="66" t="s">
        <v>425</v>
      </c>
      <c r="G178" s="66" t="s">
        <v>426</v>
      </c>
      <c r="H178" s="67">
        <v>121</v>
      </c>
      <c r="K178"/>
      <c r="P178"/>
      <c r="Q178"/>
    </row>
    <row r="179" spans="1:17" ht="20.100000000000001" customHeight="1" x14ac:dyDescent="0.3">
      <c r="A179" s="66">
        <v>2019</v>
      </c>
      <c r="B179" s="66">
        <v>6</v>
      </c>
      <c r="C179" s="66" t="s">
        <v>448</v>
      </c>
      <c r="D179" s="66" t="s">
        <v>437</v>
      </c>
      <c r="E179" s="66" t="s">
        <v>444</v>
      </c>
      <c r="F179" s="66" t="s">
        <v>425</v>
      </c>
      <c r="G179" s="66" t="s">
        <v>427</v>
      </c>
      <c r="H179" s="67">
        <v>162</v>
      </c>
      <c r="K179"/>
      <c r="P179"/>
      <c r="Q179"/>
    </row>
    <row r="180" spans="1:17" ht="20.100000000000001" customHeight="1" x14ac:dyDescent="0.3">
      <c r="A180" s="66">
        <v>2019</v>
      </c>
      <c r="B180" s="66">
        <v>6</v>
      </c>
      <c r="C180" s="66" t="s">
        <v>448</v>
      </c>
      <c r="D180" s="66" t="s">
        <v>437</v>
      </c>
      <c r="E180" s="66" t="s">
        <v>444</v>
      </c>
      <c r="F180" s="66" t="s">
        <v>425</v>
      </c>
      <c r="G180" s="66" t="s">
        <v>429</v>
      </c>
      <c r="H180" s="67">
        <v>668</v>
      </c>
      <c r="K180"/>
      <c r="P180"/>
      <c r="Q180"/>
    </row>
    <row r="181" spans="1:17" ht="20.100000000000001" customHeight="1" x14ac:dyDescent="0.3">
      <c r="A181" s="66">
        <v>2019</v>
      </c>
      <c r="B181" s="66">
        <v>6</v>
      </c>
      <c r="C181" s="66" t="s">
        <v>448</v>
      </c>
      <c r="D181" s="66" t="s">
        <v>437</v>
      </c>
      <c r="E181" s="66" t="s">
        <v>444</v>
      </c>
      <c r="F181" s="66" t="s">
        <v>430</v>
      </c>
      <c r="G181" s="66" t="s">
        <v>431</v>
      </c>
      <c r="H181" s="67">
        <v>994</v>
      </c>
      <c r="K181"/>
      <c r="P181"/>
      <c r="Q181"/>
    </row>
    <row r="182" spans="1:17" ht="20.100000000000001" customHeight="1" x14ac:dyDescent="0.3">
      <c r="A182" s="66">
        <v>2019</v>
      </c>
      <c r="B182" s="66">
        <v>6</v>
      </c>
      <c r="C182" s="66" t="s">
        <v>448</v>
      </c>
      <c r="D182" s="66" t="s">
        <v>437</v>
      </c>
      <c r="E182" s="66" t="s">
        <v>444</v>
      </c>
      <c r="F182" s="66" t="s">
        <v>430</v>
      </c>
      <c r="G182" s="66" t="s">
        <v>435</v>
      </c>
      <c r="H182" s="67">
        <v>571</v>
      </c>
      <c r="K182"/>
      <c r="P182"/>
      <c r="Q182"/>
    </row>
    <row r="183" spans="1:17" ht="20.100000000000001" customHeight="1" x14ac:dyDescent="0.3">
      <c r="A183" s="66">
        <v>2019</v>
      </c>
      <c r="B183" s="66">
        <v>6</v>
      </c>
      <c r="C183" s="66" t="s">
        <v>448</v>
      </c>
      <c r="D183" s="66" t="s">
        <v>437</v>
      </c>
      <c r="E183" s="66" t="s">
        <v>444</v>
      </c>
      <c r="F183" s="66" t="s">
        <v>430</v>
      </c>
      <c r="G183" s="66" t="s">
        <v>438</v>
      </c>
      <c r="H183" s="67">
        <v>113</v>
      </c>
      <c r="K183"/>
      <c r="P183"/>
      <c r="Q183"/>
    </row>
    <row r="184" spans="1:17" ht="20.100000000000001" customHeight="1" x14ac:dyDescent="0.3">
      <c r="A184" s="66">
        <v>2019</v>
      </c>
      <c r="B184" s="66">
        <v>7</v>
      </c>
      <c r="C184" s="66" t="s">
        <v>449</v>
      </c>
      <c r="D184" s="66" t="s">
        <v>437</v>
      </c>
      <c r="E184" s="66" t="s">
        <v>444</v>
      </c>
      <c r="F184" s="66" t="s">
        <v>430</v>
      </c>
      <c r="G184" s="66" t="s">
        <v>436</v>
      </c>
      <c r="H184" s="67">
        <v>1064</v>
      </c>
      <c r="K184"/>
      <c r="P184"/>
      <c r="Q184"/>
    </row>
    <row r="185" spans="1:17" ht="20.100000000000001" customHeight="1" x14ac:dyDescent="0.3">
      <c r="A185" s="66">
        <v>2019</v>
      </c>
      <c r="B185" s="66">
        <v>7</v>
      </c>
      <c r="C185" s="66" t="s">
        <v>449</v>
      </c>
      <c r="D185" s="66" t="s">
        <v>437</v>
      </c>
      <c r="E185" s="66" t="s">
        <v>444</v>
      </c>
      <c r="F185" s="66" t="s">
        <v>430</v>
      </c>
      <c r="G185" s="66" t="s">
        <v>439</v>
      </c>
      <c r="H185" s="67">
        <v>476</v>
      </c>
      <c r="K185"/>
      <c r="P185"/>
      <c r="Q185"/>
    </row>
    <row r="186" spans="1:17" ht="20.100000000000001" customHeight="1" x14ac:dyDescent="0.3">
      <c r="A186" s="66">
        <v>2019</v>
      </c>
      <c r="B186" s="66">
        <v>7</v>
      </c>
      <c r="C186" s="66" t="s">
        <v>449</v>
      </c>
      <c r="D186" s="66" t="s">
        <v>437</v>
      </c>
      <c r="E186" s="66" t="s">
        <v>444</v>
      </c>
      <c r="F186" s="66" t="s">
        <v>425</v>
      </c>
      <c r="G186" s="66" t="s">
        <v>426</v>
      </c>
      <c r="H186" s="67">
        <v>1110</v>
      </c>
      <c r="K186"/>
      <c r="P186"/>
      <c r="Q186"/>
    </row>
    <row r="187" spans="1:17" ht="20.100000000000001" customHeight="1" x14ac:dyDescent="0.3">
      <c r="A187" s="66">
        <v>2019</v>
      </c>
      <c r="B187" s="66">
        <v>7</v>
      </c>
      <c r="C187" s="66" t="s">
        <v>449</v>
      </c>
      <c r="D187" s="66" t="s">
        <v>414</v>
      </c>
      <c r="E187" s="66" t="s">
        <v>414</v>
      </c>
      <c r="F187" s="66" t="s">
        <v>425</v>
      </c>
      <c r="G187" s="66" t="s">
        <v>427</v>
      </c>
      <c r="H187" s="67">
        <v>244</v>
      </c>
      <c r="K187"/>
      <c r="P187"/>
      <c r="Q187"/>
    </row>
    <row r="188" spans="1:17" ht="20.100000000000001" customHeight="1" x14ac:dyDescent="0.3">
      <c r="A188" s="66">
        <v>2019</v>
      </c>
      <c r="B188" s="66">
        <v>7</v>
      </c>
      <c r="C188" s="66" t="s">
        <v>449</v>
      </c>
      <c r="D188" s="66" t="s">
        <v>414</v>
      </c>
      <c r="E188" s="66" t="s">
        <v>414</v>
      </c>
      <c r="F188" s="66" t="s">
        <v>425</v>
      </c>
      <c r="G188" s="66" t="s">
        <v>429</v>
      </c>
      <c r="H188" s="67">
        <v>181</v>
      </c>
      <c r="K188"/>
      <c r="P188"/>
      <c r="Q188"/>
    </row>
    <row r="189" spans="1:17" ht="20.100000000000001" customHeight="1" x14ac:dyDescent="0.3">
      <c r="A189" s="66">
        <v>2019</v>
      </c>
      <c r="B189" s="66">
        <v>7</v>
      </c>
      <c r="C189" s="66" t="s">
        <v>449</v>
      </c>
      <c r="D189" s="66" t="s">
        <v>414</v>
      </c>
      <c r="E189" s="66" t="s">
        <v>414</v>
      </c>
      <c r="F189" s="66" t="s">
        <v>430</v>
      </c>
      <c r="G189" s="66" t="s">
        <v>431</v>
      </c>
      <c r="H189" s="67">
        <v>1113</v>
      </c>
      <c r="K189"/>
      <c r="P189"/>
      <c r="Q189"/>
    </row>
    <row r="190" spans="1:17" ht="20.100000000000001" customHeight="1" x14ac:dyDescent="0.3">
      <c r="A190" s="66">
        <v>2019</v>
      </c>
      <c r="B190" s="66">
        <v>7</v>
      </c>
      <c r="C190" s="66" t="s">
        <v>449</v>
      </c>
      <c r="D190" s="66" t="s">
        <v>414</v>
      </c>
      <c r="E190" s="66" t="s">
        <v>416</v>
      </c>
      <c r="F190" s="66" t="s">
        <v>430</v>
      </c>
      <c r="G190" s="66" t="s">
        <v>435</v>
      </c>
      <c r="H190" s="67">
        <v>872</v>
      </c>
      <c r="K190"/>
      <c r="P190"/>
      <c r="Q190"/>
    </row>
    <row r="191" spans="1:17" ht="20.100000000000001" customHeight="1" x14ac:dyDescent="0.3">
      <c r="A191" s="66">
        <v>2019</v>
      </c>
      <c r="B191" s="66">
        <v>7</v>
      </c>
      <c r="C191" s="66" t="s">
        <v>449</v>
      </c>
      <c r="D191" s="66" t="s">
        <v>414</v>
      </c>
      <c r="E191" s="66" t="s">
        <v>414</v>
      </c>
      <c r="F191" s="66" t="s">
        <v>430</v>
      </c>
      <c r="G191" s="66" t="s">
        <v>438</v>
      </c>
      <c r="H191" s="67">
        <v>917</v>
      </c>
      <c r="K191"/>
      <c r="P191"/>
      <c r="Q191"/>
    </row>
    <row r="192" spans="1:17" ht="20.100000000000001" customHeight="1" x14ac:dyDescent="0.3">
      <c r="A192" s="66">
        <v>2019</v>
      </c>
      <c r="B192" s="66">
        <v>7</v>
      </c>
      <c r="C192" s="66" t="s">
        <v>449</v>
      </c>
      <c r="D192" s="66" t="s">
        <v>414</v>
      </c>
      <c r="E192" s="66" t="s">
        <v>414</v>
      </c>
      <c r="F192" s="66" t="s">
        <v>430</v>
      </c>
      <c r="G192" s="66" t="s">
        <v>436</v>
      </c>
      <c r="H192" s="67">
        <v>358</v>
      </c>
      <c r="K192"/>
      <c r="P192"/>
      <c r="Q192"/>
    </row>
    <row r="193" spans="1:17" ht="20.100000000000001" customHeight="1" x14ac:dyDescent="0.3">
      <c r="A193" s="66">
        <v>2019</v>
      </c>
      <c r="B193" s="66">
        <v>7</v>
      </c>
      <c r="C193" s="66" t="s">
        <v>449</v>
      </c>
      <c r="D193" s="66" t="s">
        <v>414</v>
      </c>
      <c r="E193" s="66" t="s">
        <v>416</v>
      </c>
      <c r="F193" s="66" t="s">
        <v>430</v>
      </c>
      <c r="G193" s="66" t="s">
        <v>439</v>
      </c>
      <c r="H193" s="67">
        <v>559</v>
      </c>
      <c r="K193"/>
      <c r="P193"/>
      <c r="Q193"/>
    </row>
    <row r="194" spans="1:17" ht="20.100000000000001" customHeight="1" x14ac:dyDescent="0.3">
      <c r="A194" s="66">
        <v>2019</v>
      </c>
      <c r="B194" s="66">
        <v>7</v>
      </c>
      <c r="C194" s="66" t="s">
        <v>449</v>
      </c>
      <c r="D194" s="66" t="s">
        <v>414</v>
      </c>
      <c r="E194" s="66" t="s">
        <v>416</v>
      </c>
      <c r="F194" s="66" t="s">
        <v>425</v>
      </c>
      <c r="G194" s="66" t="s">
        <v>426</v>
      </c>
      <c r="H194" s="67">
        <v>1154</v>
      </c>
      <c r="K194"/>
      <c r="P194"/>
      <c r="Q194"/>
    </row>
    <row r="195" spans="1:17" ht="20.100000000000001" customHeight="1" x14ac:dyDescent="0.3">
      <c r="A195" s="66">
        <v>2019</v>
      </c>
      <c r="B195" s="66">
        <v>7</v>
      </c>
      <c r="C195" s="66" t="s">
        <v>449</v>
      </c>
      <c r="D195" s="66" t="s">
        <v>414</v>
      </c>
      <c r="E195" s="66" t="s">
        <v>414</v>
      </c>
      <c r="F195" s="66" t="s">
        <v>425</v>
      </c>
      <c r="G195" s="66" t="s">
        <v>427</v>
      </c>
      <c r="H195" s="67">
        <v>1081</v>
      </c>
      <c r="K195"/>
      <c r="P195"/>
      <c r="Q195"/>
    </row>
    <row r="196" spans="1:17" ht="20.100000000000001" customHeight="1" x14ac:dyDescent="0.3">
      <c r="A196" s="66">
        <v>2019</v>
      </c>
      <c r="B196" s="66">
        <v>7</v>
      </c>
      <c r="C196" s="66" t="s">
        <v>449</v>
      </c>
      <c r="D196" s="66" t="s">
        <v>414</v>
      </c>
      <c r="E196" s="66" t="s">
        <v>414</v>
      </c>
      <c r="F196" s="66" t="s">
        <v>425</v>
      </c>
      <c r="G196" s="66" t="s">
        <v>429</v>
      </c>
      <c r="H196" s="67">
        <v>307</v>
      </c>
      <c r="K196"/>
      <c r="P196"/>
      <c r="Q196"/>
    </row>
    <row r="197" spans="1:17" ht="20.100000000000001" customHeight="1" x14ac:dyDescent="0.3">
      <c r="A197" s="66">
        <v>2019</v>
      </c>
      <c r="B197" s="66">
        <v>7</v>
      </c>
      <c r="C197" s="66" t="s">
        <v>449</v>
      </c>
      <c r="D197" s="66" t="s">
        <v>414</v>
      </c>
      <c r="E197" s="66" t="s">
        <v>414</v>
      </c>
      <c r="F197" s="66" t="s">
        <v>430</v>
      </c>
      <c r="G197" s="66" t="s">
        <v>431</v>
      </c>
      <c r="H197" s="67">
        <v>756</v>
      </c>
      <c r="K197"/>
      <c r="P197"/>
      <c r="Q197"/>
    </row>
    <row r="198" spans="1:17" ht="20.100000000000001" customHeight="1" x14ac:dyDescent="0.3">
      <c r="A198" s="66">
        <v>2019</v>
      </c>
      <c r="B198" s="66">
        <v>7</v>
      </c>
      <c r="C198" s="66" t="s">
        <v>449</v>
      </c>
      <c r="D198" s="66" t="s">
        <v>414</v>
      </c>
      <c r="E198" s="66" t="s">
        <v>414</v>
      </c>
      <c r="F198" s="66" t="s">
        <v>430</v>
      </c>
      <c r="G198" s="66" t="s">
        <v>435</v>
      </c>
      <c r="H198" s="67">
        <v>284</v>
      </c>
      <c r="K198"/>
      <c r="P198"/>
      <c r="Q198"/>
    </row>
    <row r="199" spans="1:17" ht="20.100000000000001" customHeight="1" x14ac:dyDescent="0.3">
      <c r="A199" s="66">
        <v>2019</v>
      </c>
      <c r="B199" s="66">
        <v>7</v>
      </c>
      <c r="C199" s="66" t="s">
        <v>449</v>
      </c>
      <c r="D199" s="66" t="s">
        <v>414</v>
      </c>
      <c r="E199" s="66" t="s">
        <v>416</v>
      </c>
      <c r="F199" s="66" t="s">
        <v>430</v>
      </c>
      <c r="G199" s="66" t="s">
        <v>438</v>
      </c>
      <c r="H199" s="67">
        <v>926</v>
      </c>
      <c r="K199"/>
      <c r="P199"/>
      <c r="Q199"/>
    </row>
    <row r="200" spans="1:17" ht="20.100000000000001" customHeight="1" x14ac:dyDescent="0.3">
      <c r="A200" s="66">
        <v>2019</v>
      </c>
      <c r="B200" s="66">
        <v>7</v>
      </c>
      <c r="C200" s="66" t="s">
        <v>449</v>
      </c>
      <c r="D200" s="66" t="s">
        <v>414</v>
      </c>
      <c r="E200" s="66" t="s">
        <v>414</v>
      </c>
      <c r="F200" s="66" t="s">
        <v>430</v>
      </c>
      <c r="G200" s="66" t="s">
        <v>436</v>
      </c>
      <c r="H200" s="67">
        <v>497</v>
      </c>
      <c r="K200"/>
      <c r="P200"/>
      <c r="Q200"/>
    </row>
    <row r="201" spans="1:17" ht="20.100000000000001" customHeight="1" x14ac:dyDescent="0.3">
      <c r="A201" s="66">
        <v>2019</v>
      </c>
      <c r="B201" s="66">
        <v>7</v>
      </c>
      <c r="C201" s="66" t="s">
        <v>449</v>
      </c>
      <c r="D201" s="66" t="s">
        <v>434</v>
      </c>
      <c r="E201" s="66" t="s">
        <v>441</v>
      </c>
      <c r="F201" s="66" t="s">
        <v>430</v>
      </c>
      <c r="G201" s="66" t="s">
        <v>439</v>
      </c>
      <c r="H201" s="67">
        <v>888</v>
      </c>
      <c r="K201"/>
      <c r="P201"/>
      <c r="Q201"/>
    </row>
    <row r="202" spans="1:17" ht="20.100000000000001" customHeight="1" x14ac:dyDescent="0.3">
      <c r="A202" s="66">
        <v>2019</v>
      </c>
      <c r="B202" s="66">
        <v>7</v>
      </c>
      <c r="C202" s="66" t="s">
        <v>449</v>
      </c>
      <c r="D202" s="66" t="s">
        <v>434</v>
      </c>
      <c r="E202" s="66" t="s">
        <v>441</v>
      </c>
      <c r="F202" s="66" t="s">
        <v>425</v>
      </c>
      <c r="G202" s="66" t="s">
        <v>426</v>
      </c>
      <c r="H202" s="67">
        <v>559</v>
      </c>
      <c r="K202"/>
      <c r="P202"/>
      <c r="Q202"/>
    </row>
    <row r="203" spans="1:17" ht="20.100000000000001" customHeight="1" x14ac:dyDescent="0.3">
      <c r="A203" s="66">
        <v>2019</v>
      </c>
      <c r="B203" s="66">
        <v>7</v>
      </c>
      <c r="C203" s="66" t="s">
        <v>449</v>
      </c>
      <c r="D203" s="66" t="s">
        <v>434</v>
      </c>
      <c r="E203" s="66" t="s">
        <v>441</v>
      </c>
      <c r="F203" s="66" t="s">
        <v>425</v>
      </c>
      <c r="G203" s="66" t="s">
        <v>427</v>
      </c>
      <c r="H203" s="67">
        <v>955</v>
      </c>
      <c r="K203"/>
      <c r="P203"/>
      <c r="Q203"/>
    </row>
    <row r="204" spans="1:17" ht="20.100000000000001" customHeight="1" x14ac:dyDescent="0.3">
      <c r="A204" s="66">
        <v>2019</v>
      </c>
      <c r="B204" s="66">
        <v>7</v>
      </c>
      <c r="C204" s="66" t="s">
        <v>449</v>
      </c>
      <c r="D204" s="66" t="s">
        <v>434</v>
      </c>
      <c r="E204" s="66" t="s">
        <v>442</v>
      </c>
      <c r="F204" s="66" t="s">
        <v>425</v>
      </c>
      <c r="G204" s="66" t="s">
        <v>429</v>
      </c>
      <c r="H204" s="67">
        <v>440</v>
      </c>
      <c r="K204"/>
      <c r="P204"/>
      <c r="Q204"/>
    </row>
    <row r="205" spans="1:17" ht="20.100000000000001" customHeight="1" x14ac:dyDescent="0.3">
      <c r="A205" s="66">
        <v>2019</v>
      </c>
      <c r="B205" s="66">
        <v>7</v>
      </c>
      <c r="C205" s="66" t="s">
        <v>449</v>
      </c>
      <c r="D205" s="66" t="s">
        <v>434</v>
      </c>
      <c r="E205" s="66" t="s">
        <v>442</v>
      </c>
      <c r="F205" s="66" t="s">
        <v>430</v>
      </c>
      <c r="G205" s="66" t="s">
        <v>431</v>
      </c>
      <c r="H205" s="67">
        <v>781</v>
      </c>
      <c r="K205"/>
      <c r="P205"/>
      <c r="Q205"/>
    </row>
    <row r="206" spans="1:17" ht="20.100000000000001" customHeight="1" x14ac:dyDescent="0.3">
      <c r="A206" s="66">
        <v>2019</v>
      </c>
      <c r="B206" s="66">
        <v>7</v>
      </c>
      <c r="C206" s="66" t="s">
        <v>449</v>
      </c>
      <c r="D206" s="66" t="s">
        <v>434</v>
      </c>
      <c r="E206" s="66" t="s">
        <v>442</v>
      </c>
      <c r="F206" s="66" t="s">
        <v>430</v>
      </c>
      <c r="G206" s="66" t="s">
        <v>435</v>
      </c>
      <c r="H206" s="67">
        <v>388</v>
      </c>
      <c r="K206"/>
      <c r="P206"/>
      <c r="Q206"/>
    </row>
    <row r="207" spans="1:17" ht="20.100000000000001" customHeight="1" x14ac:dyDescent="0.3">
      <c r="A207" s="66">
        <v>2019</v>
      </c>
      <c r="B207" s="66">
        <v>7</v>
      </c>
      <c r="C207" s="66" t="s">
        <v>449</v>
      </c>
      <c r="D207" s="66" t="s">
        <v>434</v>
      </c>
      <c r="E207" s="66" t="s">
        <v>442</v>
      </c>
      <c r="F207" s="66" t="s">
        <v>430</v>
      </c>
      <c r="G207" s="66" t="s">
        <v>438</v>
      </c>
      <c r="H207" s="67">
        <v>944</v>
      </c>
      <c r="K207"/>
      <c r="P207"/>
      <c r="Q207"/>
    </row>
    <row r="208" spans="1:17" ht="20.100000000000001" customHeight="1" x14ac:dyDescent="0.3">
      <c r="A208" s="66">
        <v>2019</v>
      </c>
      <c r="B208" s="66">
        <v>7</v>
      </c>
      <c r="C208" s="66" t="s">
        <v>449</v>
      </c>
      <c r="D208" s="66" t="s">
        <v>434</v>
      </c>
      <c r="E208" s="66" t="s">
        <v>447</v>
      </c>
      <c r="F208" s="66" t="s">
        <v>430</v>
      </c>
      <c r="G208" s="66" t="s">
        <v>436</v>
      </c>
      <c r="H208" s="67">
        <v>279</v>
      </c>
      <c r="K208"/>
      <c r="P208"/>
      <c r="Q208"/>
    </row>
    <row r="209" spans="1:17" ht="20.100000000000001" customHeight="1" x14ac:dyDescent="0.3">
      <c r="A209" s="66">
        <v>2019</v>
      </c>
      <c r="B209" s="66">
        <v>7</v>
      </c>
      <c r="C209" s="66" t="s">
        <v>449</v>
      </c>
      <c r="D209" s="66" t="s">
        <v>434</v>
      </c>
      <c r="E209" s="66" t="s">
        <v>447</v>
      </c>
      <c r="F209" s="66" t="s">
        <v>430</v>
      </c>
      <c r="G209" s="66" t="s">
        <v>439</v>
      </c>
      <c r="H209" s="67">
        <v>499</v>
      </c>
      <c r="K209"/>
      <c r="P209"/>
      <c r="Q209"/>
    </row>
    <row r="210" spans="1:17" ht="20.100000000000001" customHeight="1" x14ac:dyDescent="0.3">
      <c r="A210" s="66">
        <v>2019</v>
      </c>
      <c r="B210" s="66">
        <v>7</v>
      </c>
      <c r="C210" s="66" t="s">
        <v>449</v>
      </c>
      <c r="D210" s="66" t="s">
        <v>434</v>
      </c>
      <c r="E210" s="66" t="s">
        <v>447</v>
      </c>
      <c r="F210" s="66" t="s">
        <v>425</v>
      </c>
      <c r="G210" s="66" t="s">
        <v>426</v>
      </c>
      <c r="H210" s="67">
        <v>521</v>
      </c>
      <c r="K210"/>
      <c r="P210"/>
      <c r="Q210"/>
    </row>
    <row r="211" spans="1:17" ht="20.100000000000001" customHeight="1" x14ac:dyDescent="0.3">
      <c r="A211" s="66">
        <v>2019</v>
      </c>
      <c r="B211" s="66">
        <v>7</v>
      </c>
      <c r="C211" s="66" t="s">
        <v>449</v>
      </c>
      <c r="D211" s="66" t="s">
        <v>437</v>
      </c>
      <c r="E211" s="66" t="s">
        <v>445</v>
      </c>
      <c r="F211" s="66" t="s">
        <v>425</v>
      </c>
      <c r="G211" s="66" t="s">
        <v>427</v>
      </c>
      <c r="H211" s="67">
        <v>954</v>
      </c>
      <c r="K211"/>
      <c r="P211"/>
      <c r="Q211"/>
    </row>
    <row r="212" spans="1:17" ht="20.100000000000001" customHeight="1" x14ac:dyDescent="0.3">
      <c r="A212" s="66">
        <v>2019</v>
      </c>
      <c r="B212" s="66">
        <v>7</v>
      </c>
      <c r="C212" s="66" t="s">
        <v>449</v>
      </c>
      <c r="D212" s="66" t="s">
        <v>437</v>
      </c>
      <c r="E212" s="66" t="s">
        <v>445</v>
      </c>
      <c r="F212" s="66" t="s">
        <v>425</v>
      </c>
      <c r="G212" s="66" t="s">
        <v>429</v>
      </c>
      <c r="H212" s="67">
        <v>125</v>
      </c>
      <c r="K212"/>
      <c r="P212"/>
      <c r="Q212"/>
    </row>
    <row r="213" spans="1:17" ht="20.100000000000001" customHeight="1" x14ac:dyDescent="0.3">
      <c r="A213" s="66">
        <v>2019</v>
      </c>
      <c r="B213" s="66">
        <v>7</v>
      </c>
      <c r="C213" s="66" t="s">
        <v>449</v>
      </c>
      <c r="D213" s="66" t="s">
        <v>437</v>
      </c>
      <c r="E213" s="66" t="s">
        <v>445</v>
      </c>
      <c r="F213" s="66" t="s">
        <v>430</v>
      </c>
      <c r="G213" s="66" t="s">
        <v>431</v>
      </c>
      <c r="H213" s="67">
        <v>481</v>
      </c>
      <c r="K213"/>
      <c r="P213"/>
      <c r="Q213"/>
    </row>
    <row r="214" spans="1:17" ht="20.100000000000001" customHeight="1" x14ac:dyDescent="0.3">
      <c r="A214" s="66">
        <v>2019</v>
      </c>
      <c r="B214" s="66">
        <v>7</v>
      </c>
      <c r="C214" s="66" t="s">
        <v>449</v>
      </c>
      <c r="D214" s="66" t="s">
        <v>437</v>
      </c>
      <c r="E214" s="66" t="s">
        <v>445</v>
      </c>
      <c r="F214" s="66" t="s">
        <v>430</v>
      </c>
      <c r="G214" s="66" t="s">
        <v>435</v>
      </c>
      <c r="H214" s="67">
        <v>128</v>
      </c>
      <c r="K214"/>
      <c r="P214"/>
      <c r="Q214"/>
    </row>
    <row r="215" spans="1:17" ht="20.100000000000001" customHeight="1" x14ac:dyDescent="0.3">
      <c r="A215" s="66">
        <v>2019</v>
      </c>
      <c r="B215" s="66">
        <v>8</v>
      </c>
      <c r="C215" s="66" t="s">
        <v>291</v>
      </c>
      <c r="D215" s="66" t="s">
        <v>437</v>
      </c>
      <c r="E215" s="66" t="s">
        <v>443</v>
      </c>
      <c r="F215" s="66" t="s">
        <v>430</v>
      </c>
      <c r="G215" s="66" t="s">
        <v>438</v>
      </c>
      <c r="H215" s="67">
        <v>171</v>
      </c>
      <c r="K215"/>
      <c r="P215"/>
      <c r="Q215"/>
    </row>
    <row r="216" spans="1:17" ht="20.100000000000001" customHeight="1" x14ac:dyDescent="0.3">
      <c r="A216" s="66">
        <v>2019</v>
      </c>
      <c r="B216" s="66">
        <v>8</v>
      </c>
      <c r="C216" s="66" t="s">
        <v>291</v>
      </c>
      <c r="D216" s="66" t="s">
        <v>437</v>
      </c>
      <c r="E216" s="66" t="s">
        <v>443</v>
      </c>
      <c r="F216" s="66" t="s">
        <v>430</v>
      </c>
      <c r="G216" s="66" t="s">
        <v>436</v>
      </c>
      <c r="H216" s="67">
        <v>926</v>
      </c>
      <c r="K216"/>
      <c r="P216"/>
      <c r="Q216"/>
    </row>
    <row r="217" spans="1:17" ht="20.100000000000001" customHeight="1" x14ac:dyDescent="0.3">
      <c r="A217" s="66">
        <v>2019</v>
      </c>
      <c r="B217" s="66">
        <v>8</v>
      </c>
      <c r="C217" s="66" t="s">
        <v>291</v>
      </c>
      <c r="D217" s="66" t="s">
        <v>437</v>
      </c>
      <c r="E217" s="66" t="s">
        <v>443</v>
      </c>
      <c r="F217" s="66" t="s">
        <v>430</v>
      </c>
      <c r="G217" s="66" t="s">
        <v>439</v>
      </c>
      <c r="H217" s="67">
        <v>1125</v>
      </c>
      <c r="K217"/>
      <c r="P217"/>
      <c r="Q217"/>
    </row>
    <row r="218" spans="1:17" ht="20.100000000000001" customHeight="1" x14ac:dyDescent="0.3">
      <c r="A218" s="66">
        <v>2019</v>
      </c>
      <c r="B218" s="66">
        <v>8</v>
      </c>
      <c r="C218" s="66" t="s">
        <v>291</v>
      </c>
      <c r="D218" s="66" t="s">
        <v>437</v>
      </c>
      <c r="E218" s="66" t="s">
        <v>444</v>
      </c>
      <c r="F218" s="66" t="s">
        <v>425</v>
      </c>
      <c r="G218" s="66" t="s">
        <v>426</v>
      </c>
      <c r="H218" s="67">
        <v>139</v>
      </c>
      <c r="K218"/>
      <c r="P218"/>
      <c r="Q218"/>
    </row>
    <row r="219" spans="1:17" ht="20.100000000000001" customHeight="1" x14ac:dyDescent="0.3">
      <c r="A219" s="66">
        <v>2019</v>
      </c>
      <c r="B219" s="66">
        <v>8</v>
      </c>
      <c r="C219" s="66" t="s">
        <v>291</v>
      </c>
      <c r="D219" s="66" t="s">
        <v>437</v>
      </c>
      <c r="E219" s="66" t="s">
        <v>444</v>
      </c>
      <c r="F219" s="66" t="s">
        <v>425</v>
      </c>
      <c r="G219" s="66" t="s">
        <v>427</v>
      </c>
      <c r="H219" s="67">
        <v>305</v>
      </c>
      <c r="K219"/>
      <c r="P219"/>
      <c r="Q219"/>
    </row>
    <row r="220" spans="1:17" ht="20.100000000000001" customHeight="1" x14ac:dyDescent="0.3">
      <c r="A220" s="66">
        <v>2019</v>
      </c>
      <c r="B220" s="66">
        <v>8</v>
      </c>
      <c r="C220" s="66" t="s">
        <v>291</v>
      </c>
      <c r="D220" s="66" t="s">
        <v>437</v>
      </c>
      <c r="E220" s="66" t="s">
        <v>444</v>
      </c>
      <c r="F220" s="66" t="s">
        <v>425</v>
      </c>
      <c r="G220" s="66" t="s">
        <v>429</v>
      </c>
      <c r="H220" s="67">
        <v>111</v>
      </c>
      <c r="K220"/>
      <c r="P220"/>
      <c r="Q220"/>
    </row>
    <row r="221" spans="1:17" ht="20.100000000000001" customHeight="1" x14ac:dyDescent="0.3">
      <c r="A221" s="66">
        <v>2019</v>
      </c>
      <c r="B221" s="66">
        <v>8</v>
      </c>
      <c r="C221" s="66" t="s">
        <v>291</v>
      </c>
      <c r="D221" s="66" t="s">
        <v>437</v>
      </c>
      <c r="E221" s="66" t="s">
        <v>444</v>
      </c>
      <c r="F221" s="66" t="s">
        <v>430</v>
      </c>
      <c r="G221" s="66" t="s">
        <v>431</v>
      </c>
      <c r="H221" s="67">
        <v>249</v>
      </c>
      <c r="K221"/>
      <c r="P221"/>
      <c r="Q221"/>
    </row>
    <row r="222" spans="1:17" ht="20.100000000000001" customHeight="1" x14ac:dyDescent="0.3">
      <c r="A222" s="66">
        <v>2019</v>
      </c>
      <c r="B222" s="66">
        <v>8</v>
      </c>
      <c r="C222" s="66" t="s">
        <v>291</v>
      </c>
      <c r="D222" s="66" t="s">
        <v>437</v>
      </c>
      <c r="E222" s="66" t="s">
        <v>444</v>
      </c>
      <c r="F222" s="66" t="s">
        <v>430</v>
      </c>
      <c r="G222" s="66" t="s">
        <v>435</v>
      </c>
      <c r="H222" s="67">
        <v>764</v>
      </c>
      <c r="K222"/>
      <c r="P222"/>
      <c r="Q222"/>
    </row>
    <row r="223" spans="1:17" ht="20.100000000000001" customHeight="1" x14ac:dyDescent="0.3">
      <c r="A223" s="66">
        <v>2019</v>
      </c>
      <c r="B223" s="66">
        <v>8</v>
      </c>
      <c r="C223" s="66" t="s">
        <v>291</v>
      </c>
      <c r="D223" s="66" t="s">
        <v>437</v>
      </c>
      <c r="E223" s="66" t="s">
        <v>444</v>
      </c>
      <c r="F223" s="66" t="s">
        <v>430</v>
      </c>
      <c r="G223" s="66" t="s">
        <v>438</v>
      </c>
      <c r="H223" s="67">
        <v>216</v>
      </c>
      <c r="K223"/>
      <c r="P223"/>
      <c r="Q223"/>
    </row>
    <row r="224" spans="1:17" ht="20.100000000000001" customHeight="1" x14ac:dyDescent="0.3">
      <c r="A224" s="66">
        <v>2019</v>
      </c>
      <c r="B224" s="66">
        <v>8</v>
      </c>
      <c r="C224" s="66" t="s">
        <v>291</v>
      </c>
      <c r="D224" s="66" t="s">
        <v>437</v>
      </c>
      <c r="E224" s="66" t="s">
        <v>444</v>
      </c>
      <c r="F224" s="66" t="s">
        <v>430</v>
      </c>
      <c r="G224" s="66" t="s">
        <v>436</v>
      </c>
      <c r="H224" s="67">
        <v>204</v>
      </c>
      <c r="K224"/>
      <c r="P224"/>
      <c r="Q224"/>
    </row>
    <row r="225" spans="1:17" ht="20.100000000000001" customHeight="1" x14ac:dyDescent="0.3">
      <c r="A225" s="66">
        <v>2019</v>
      </c>
      <c r="B225" s="66">
        <v>8</v>
      </c>
      <c r="C225" s="66" t="s">
        <v>291</v>
      </c>
      <c r="D225" s="66" t="s">
        <v>437</v>
      </c>
      <c r="E225" s="66" t="s">
        <v>444</v>
      </c>
      <c r="F225" s="66" t="s">
        <v>430</v>
      </c>
      <c r="G225" s="66" t="s">
        <v>439</v>
      </c>
      <c r="H225" s="67">
        <v>394</v>
      </c>
      <c r="K225"/>
      <c r="P225"/>
      <c r="Q225"/>
    </row>
    <row r="226" spans="1:17" ht="20.100000000000001" customHeight="1" x14ac:dyDescent="0.3">
      <c r="A226" s="66">
        <v>2019</v>
      </c>
      <c r="B226" s="66">
        <v>8</v>
      </c>
      <c r="C226" s="66" t="s">
        <v>291</v>
      </c>
      <c r="D226" s="66" t="s">
        <v>437</v>
      </c>
      <c r="E226" s="66" t="s">
        <v>446</v>
      </c>
      <c r="F226" s="66" t="s">
        <v>425</v>
      </c>
      <c r="G226" s="66" t="s">
        <v>426</v>
      </c>
      <c r="H226" s="67">
        <v>183</v>
      </c>
      <c r="K226"/>
      <c r="P226"/>
      <c r="Q226"/>
    </row>
    <row r="227" spans="1:17" ht="20.100000000000001" customHeight="1" x14ac:dyDescent="0.3">
      <c r="A227" s="66">
        <v>2019</v>
      </c>
      <c r="B227" s="66">
        <v>8</v>
      </c>
      <c r="C227" s="66" t="s">
        <v>291</v>
      </c>
      <c r="D227" s="66" t="s">
        <v>437</v>
      </c>
      <c r="E227" s="66" t="s">
        <v>446</v>
      </c>
      <c r="F227" s="66" t="s">
        <v>425</v>
      </c>
      <c r="G227" s="66" t="s">
        <v>427</v>
      </c>
      <c r="H227" s="67">
        <v>999</v>
      </c>
      <c r="K227"/>
      <c r="P227"/>
      <c r="Q227"/>
    </row>
    <row r="228" spans="1:17" ht="20.100000000000001" customHeight="1" x14ac:dyDescent="0.3">
      <c r="A228" s="66">
        <v>2019</v>
      </c>
      <c r="B228" s="66">
        <v>8</v>
      </c>
      <c r="C228" s="66" t="s">
        <v>291</v>
      </c>
      <c r="D228" s="66" t="s">
        <v>414</v>
      </c>
      <c r="E228" s="66" t="s">
        <v>416</v>
      </c>
      <c r="F228" s="66" t="s">
        <v>425</v>
      </c>
      <c r="G228" s="66" t="s">
        <v>429</v>
      </c>
      <c r="H228" s="67">
        <v>736</v>
      </c>
      <c r="K228"/>
      <c r="P228"/>
      <c r="Q228"/>
    </row>
    <row r="229" spans="1:17" ht="20.100000000000001" customHeight="1" x14ac:dyDescent="0.3">
      <c r="A229" s="66">
        <v>2019</v>
      </c>
      <c r="B229" s="66">
        <v>8</v>
      </c>
      <c r="C229" s="66" t="s">
        <v>291</v>
      </c>
      <c r="D229" s="66" t="s">
        <v>414</v>
      </c>
      <c r="E229" s="66" t="s">
        <v>416</v>
      </c>
      <c r="F229" s="66" t="s">
        <v>430</v>
      </c>
      <c r="G229" s="66" t="s">
        <v>431</v>
      </c>
      <c r="H229" s="67">
        <v>125</v>
      </c>
      <c r="K229"/>
      <c r="P229"/>
      <c r="Q229"/>
    </row>
    <row r="230" spans="1:17" ht="20.100000000000001" customHeight="1" x14ac:dyDescent="0.3">
      <c r="A230" s="66">
        <v>2019</v>
      </c>
      <c r="B230" s="66">
        <v>8</v>
      </c>
      <c r="C230" s="66" t="s">
        <v>291</v>
      </c>
      <c r="D230" s="66" t="s">
        <v>414</v>
      </c>
      <c r="E230" s="66" t="s">
        <v>416</v>
      </c>
      <c r="F230" s="66" t="s">
        <v>430</v>
      </c>
      <c r="G230" s="66" t="s">
        <v>435</v>
      </c>
      <c r="H230" s="67">
        <v>951</v>
      </c>
      <c r="K230"/>
      <c r="P230"/>
      <c r="Q230"/>
    </row>
    <row r="231" spans="1:17" ht="20.100000000000001" customHeight="1" x14ac:dyDescent="0.3">
      <c r="A231" s="66">
        <v>2019</v>
      </c>
      <c r="B231" s="66">
        <v>8</v>
      </c>
      <c r="C231" s="66" t="s">
        <v>291</v>
      </c>
      <c r="D231" s="66" t="s">
        <v>414</v>
      </c>
      <c r="E231" s="66" t="s">
        <v>414</v>
      </c>
      <c r="F231" s="66" t="s">
        <v>430</v>
      </c>
      <c r="G231" s="66" t="s">
        <v>438</v>
      </c>
      <c r="H231" s="67">
        <v>421</v>
      </c>
      <c r="K231"/>
      <c r="P231"/>
      <c r="Q231"/>
    </row>
    <row r="232" spans="1:17" ht="20.100000000000001" customHeight="1" x14ac:dyDescent="0.3">
      <c r="A232" s="66">
        <v>2019</v>
      </c>
      <c r="B232" s="66">
        <v>8</v>
      </c>
      <c r="C232" s="66" t="s">
        <v>291</v>
      </c>
      <c r="D232" s="66" t="s">
        <v>414</v>
      </c>
      <c r="E232" s="66" t="s">
        <v>414</v>
      </c>
      <c r="F232" s="66" t="s">
        <v>430</v>
      </c>
      <c r="G232" s="66" t="s">
        <v>436</v>
      </c>
      <c r="H232" s="67">
        <v>1103</v>
      </c>
      <c r="K232"/>
      <c r="P232"/>
      <c r="Q232"/>
    </row>
    <row r="233" spans="1:17" ht="20.100000000000001" customHeight="1" x14ac:dyDescent="0.3">
      <c r="A233" s="66">
        <v>2019</v>
      </c>
      <c r="B233" s="66">
        <v>8</v>
      </c>
      <c r="C233" s="66" t="s">
        <v>291</v>
      </c>
      <c r="D233" s="66" t="s">
        <v>414</v>
      </c>
      <c r="E233" s="66" t="s">
        <v>414</v>
      </c>
      <c r="F233" s="66" t="s">
        <v>430</v>
      </c>
      <c r="G233" s="66" t="s">
        <v>439</v>
      </c>
      <c r="H233" s="67">
        <v>670</v>
      </c>
      <c r="K233"/>
      <c r="P233"/>
      <c r="Q233"/>
    </row>
    <row r="234" spans="1:17" ht="20.100000000000001" customHeight="1" x14ac:dyDescent="0.3">
      <c r="A234" s="66">
        <v>2019</v>
      </c>
      <c r="B234" s="66">
        <v>8</v>
      </c>
      <c r="C234" s="66" t="s">
        <v>291</v>
      </c>
      <c r="D234" s="66" t="s">
        <v>434</v>
      </c>
      <c r="E234" s="66" t="s">
        <v>441</v>
      </c>
      <c r="F234" s="66" t="s">
        <v>425</v>
      </c>
      <c r="G234" s="66" t="s">
        <v>426</v>
      </c>
      <c r="H234" s="67">
        <v>977</v>
      </c>
      <c r="K234"/>
      <c r="P234"/>
      <c r="Q234"/>
    </row>
    <row r="235" spans="1:17" ht="20.100000000000001" customHeight="1" x14ac:dyDescent="0.3">
      <c r="A235" s="66">
        <v>2019</v>
      </c>
      <c r="B235" s="66">
        <v>8</v>
      </c>
      <c r="C235" s="66" t="s">
        <v>291</v>
      </c>
      <c r="D235" s="66" t="s">
        <v>437</v>
      </c>
      <c r="E235" s="66" t="s">
        <v>445</v>
      </c>
      <c r="F235" s="66" t="s">
        <v>425</v>
      </c>
      <c r="G235" s="66" t="s">
        <v>427</v>
      </c>
      <c r="H235" s="67">
        <v>539</v>
      </c>
      <c r="K235"/>
      <c r="P235"/>
      <c r="Q235"/>
    </row>
    <row r="236" spans="1:17" ht="20.100000000000001" customHeight="1" x14ac:dyDescent="0.3">
      <c r="A236" s="66">
        <v>2019</v>
      </c>
      <c r="B236" s="66">
        <v>8</v>
      </c>
      <c r="C236" s="66" t="s">
        <v>291</v>
      </c>
      <c r="D236" s="66" t="s">
        <v>437</v>
      </c>
      <c r="E236" s="66" t="s">
        <v>443</v>
      </c>
      <c r="F236" s="66" t="s">
        <v>425</v>
      </c>
      <c r="G236" s="66" t="s">
        <v>429</v>
      </c>
      <c r="H236" s="67">
        <v>263</v>
      </c>
      <c r="K236"/>
      <c r="P236"/>
      <c r="Q236"/>
    </row>
    <row r="237" spans="1:17" ht="20.100000000000001" customHeight="1" x14ac:dyDescent="0.3">
      <c r="A237" s="66">
        <v>2019</v>
      </c>
      <c r="B237" s="66">
        <v>8</v>
      </c>
      <c r="C237" s="66" t="s">
        <v>291</v>
      </c>
      <c r="D237" s="66" t="s">
        <v>437</v>
      </c>
      <c r="E237" s="66" t="s">
        <v>444</v>
      </c>
      <c r="F237" s="66" t="s">
        <v>430</v>
      </c>
      <c r="G237" s="66" t="s">
        <v>431</v>
      </c>
      <c r="H237" s="67">
        <v>150</v>
      </c>
      <c r="K237"/>
      <c r="P237"/>
      <c r="Q237"/>
    </row>
    <row r="238" spans="1:17" ht="20.100000000000001" customHeight="1" x14ac:dyDescent="0.3">
      <c r="A238" s="66">
        <v>2019</v>
      </c>
      <c r="B238" s="66">
        <v>8</v>
      </c>
      <c r="C238" s="66" t="s">
        <v>291</v>
      </c>
      <c r="D238" s="66" t="s">
        <v>414</v>
      </c>
      <c r="E238" s="66" t="s">
        <v>414</v>
      </c>
      <c r="F238" s="66" t="s">
        <v>430</v>
      </c>
      <c r="G238" s="66" t="s">
        <v>435</v>
      </c>
      <c r="H238" s="67">
        <v>940</v>
      </c>
      <c r="K238"/>
      <c r="P238"/>
      <c r="Q238"/>
    </row>
    <row r="239" spans="1:17" ht="20.100000000000001" customHeight="1" x14ac:dyDescent="0.3">
      <c r="A239" s="66">
        <v>2019</v>
      </c>
      <c r="B239" s="66">
        <v>8</v>
      </c>
      <c r="C239" s="66" t="s">
        <v>291</v>
      </c>
      <c r="D239" s="66" t="s">
        <v>414</v>
      </c>
      <c r="E239" s="66" t="s">
        <v>416</v>
      </c>
      <c r="F239" s="66" t="s">
        <v>430</v>
      </c>
      <c r="G239" s="66" t="s">
        <v>438</v>
      </c>
      <c r="H239" s="67">
        <v>495</v>
      </c>
      <c r="K239"/>
      <c r="P239"/>
      <c r="Q239"/>
    </row>
    <row r="240" spans="1:17" ht="20.100000000000001" customHeight="1" x14ac:dyDescent="0.3">
      <c r="A240" s="66">
        <v>2019</v>
      </c>
      <c r="B240" s="66">
        <v>8</v>
      </c>
      <c r="C240" s="66" t="s">
        <v>291</v>
      </c>
      <c r="D240" s="66" t="s">
        <v>414</v>
      </c>
      <c r="E240" s="66" t="s">
        <v>416</v>
      </c>
      <c r="F240" s="66" t="s">
        <v>430</v>
      </c>
      <c r="G240" s="66" t="s">
        <v>436</v>
      </c>
      <c r="H240" s="67">
        <v>944</v>
      </c>
      <c r="K240"/>
      <c r="P240"/>
      <c r="Q240"/>
    </row>
    <row r="241" spans="1:17" ht="20.100000000000001" customHeight="1" x14ac:dyDescent="0.3">
      <c r="A241" s="66">
        <v>2019</v>
      </c>
      <c r="B241" s="66">
        <v>8</v>
      </c>
      <c r="C241" s="66" t="s">
        <v>291</v>
      </c>
      <c r="D241" s="66" t="s">
        <v>414</v>
      </c>
      <c r="E241" s="66" t="s">
        <v>414</v>
      </c>
      <c r="F241" s="66" t="s">
        <v>430</v>
      </c>
      <c r="G241" s="66" t="s">
        <v>439</v>
      </c>
      <c r="H241" s="67">
        <v>270</v>
      </c>
      <c r="K241"/>
      <c r="P241"/>
      <c r="Q241"/>
    </row>
    <row r="242" spans="1:17" ht="20.100000000000001" customHeight="1" x14ac:dyDescent="0.3">
      <c r="A242" s="66">
        <v>2019</v>
      </c>
      <c r="B242" s="66">
        <v>8</v>
      </c>
      <c r="C242" s="66" t="s">
        <v>291</v>
      </c>
      <c r="D242" s="66" t="s">
        <v>414</v>
      </c>
      <c r="E242" s="66" t="s">
        <v>414</v>
      </c>
      <c r="F242" s="66" t="s">
        <v>425</v>
      </c>
      <c r="G242" s="66" t="s">
        <v>426</v>
      </c>
      <c r="H242" s="67">
        <v>690</v>
      </c>
      <c r="K242"/>
      <c r="P242"/>
      <c r="Q242"/>
    </row>
    <row r="243" spans="1:17" ht="20.100000000000001" customHeight="1" x14ac:dyDescent="0.3">
      <c r="A243" s="66">
        <v>2019</v>
      </c>
      <c r="B243" s="66">
        <v>8</v>
      </c>
      <c r="C243" s="66" t="s">
        <v>291</v>
      </c>
      <c r="D243" s="66" t="s">
        <v>434</v>
      </c>
      <c r="E243" s="66" t="s">
        <v>441</v>
      </c>
      <c r="F243" s="66" t="s">
        <v>425</v>
      </c>
      <c r="G243" s="66" t="s">
        <v>427</v>
      </c>
      <c r="H243" s="67">
        <v>806</v>
      </c>
      <c r="K243"/>
      <c r="P243"/>
      <c r="Q243"/>
    </row>
    <row r="244" spans="1:17" ht="20.100000000000001" customHeight="1" x14ac:dyDescent="0.3">
      <c r="A244" s="66">
        <v>2019</v>
      </c>
      <c r="B244" s="66">
        <v>8</v>
      </c>
      <c r="C244" s="66" t="s">
        <v>291</v>
      </c>
      <c r="D244" s="66" t="s">
        <v>434</v>
      </c>
      <c r="E244" s="66" t="s">
        <v>442</v>
      </c>
      <c r="F244" s="66" t="s">
        <v>425</v>
      </c>
      <c r="G244" s="66" t="s">
        <v>429</v>
      </c>
      <c r="H244" s="67">
        <v>330</v>
      </c>
      <c r="K244"/>
      <c r="P244"/>
      <c r="Q244"/>
    </row>
    <row r="245" spans="1:17" ht="20.100000000000001" customHeight="1" x14ac:dyDescent="0.3">
      <c r="A245" s="66">
        <v>2019</v>
      </c>
      <c r="B245" s="66">
        <v>8</v>
      </c>
      <c r="C245" s="66" t="s">
        <v>291</v>
      </c>
      <c r="D245" s="66" t="s">
        <v>437</v>
      </c>
      <c r="E245" s="66" t="s">
        <v>443</v>
      </c>
      <c r="F245" s="66" t="s">
        <v>430</v>
      </c>
      <c r="G245" s="66" t="s">
        <v>431</v>
      </c>
      <c r="H245" s="67">
        <v>660</v>
      </c>
      <c r="K245"/>
      <c r="P245"/>
      <c r="Q245"/>
    </row>
    <row r="246" spans="1:17" ht="20.100000000000001" customHeight="1" x14ac:dyDescent="0.3">
      <c r="A246" s="66">
        <v>2019</v>
      </c>
      <c r="B246" s="66">
        <v>9</v>
      </c>
      <c r="C246" s="66" t="s">
        <v>450</v>
      </c>
      <c r="D246" s="66" t="s">
        <v>437</v>
      </c>
      <c r="E246" s="66" t="s">
        <v>444</v>
      </c>
      <c r="F246" s="66" t="s">
        <v>430</v>
      </c>
      <c r="G246" s="66" t="s">
        <v>435</v>
      </c>
      <c r="H246" s="67">
        <v>195</v>
      </c>
      <c r="K246"/>
      <c r="P246"/>
      <c r="Q246"/>
    </row>
    <row r="247" spans="1:17" ht="20.100000000000001" customHeight="1" x14ac:dyDescent="0.3">
      <c r="A247" s="66">
        <v>2019</v>
      </c>
      <c r="B247" s="66">
        <v>9</v>
      </c>
      <c r="C247" s="66" t="s">
        <v>450</v>
      </c>
      <c r="D247" s="66" t="s">
        <v>437</v>
      </c>
      <c r="E247" s="66" t="s">
        <v>444</v>
      </c>
      <c r="F247" s="66" t="s">
        <v>430</v>
      </c>
      <c r="G247" s="66" t="s">
        <v>438</v>
      </c>
      <c r="H247" s="67">
        <v>586</v>
      </c>
      <c r="K247"/>
      <c r="P247"/>
      <c r="Q247"/>
    </row>
    <row r="248" spans="1:17" ht="20.100000000000001" customHeight="1" x14ac:dyDescent="0.3">
      <c r="A248" s="66">
        <v>2019</v>
      </c>
      <c r="B248" s="66">
        <v>9</v>
      </c>
      <c r="C248" s="66" t="s">
        <v>450</v>
      </c>
      <c r="D248" s="66" t="s">
        <v>437</v>
      </c>
      <c r="E248" s="66" t="s">
        <v>446</v>
      </c>
      <c r="F248" s="66" t="s">
        <v>430</v>
      </c>
      <c r="G248" s="66" t="s">
        <v>436</v>
      </c>
      <c r="H248" s="67">
        <v>245</v>
      </c>
      <c r="K248"/>
      <c r="P248"/>
      <c r="Q248"/>
    </row>
    <row r="249" spans="1:17" ht="20.100000000000001" customHeight="1" x14ac:dyDescent="0.3">
      <c r="A249" s="66">
        <v>2019</v>
      </c>
      <c r="B249" s="66">
        <v>9</v>
      </c>
      <c r="C249" s="66" t="s">
        <v>450</v>
      </c>
      <c r="D249" s="66" t="s">
        <v>437</v>
      </c>
      <c r="E249" s="66" t="s">
        <v>444</v>
      </c>
      <c r="F249" s="66" t="s">
        <v>430</v>
      </c>
      <c r="G249" s="66" t="s">
        <v>439</v>
      </c>
      <c r="H249" s="67">
        <v>1043</v>
      </c>
      <c r="K249"/>
      <c r="P249"/>
      <c r="Q249"/>
    </row>
    <row r="250" spans="1:17" ht="20.100000000000001" customHeight="1" x14ac:dyDescent="0.3">
      <c r="A250" s="66">
        <v>2019</v>
      </c>
      <c r="B250" s="66">
        <v>9</v>
      </c>
      <c r="C250" s="66" t="s">
        <v>450</v>
      </c>
      <c r="D250" s="66" t="s">
        <v>414</v>
      </c>
      <c r="E250" s="66" t="s">
        <v>414</v>
      </c>
      <c r="F250" s="66" t="s">
        <v>425</v>
      </c>
      <c r="G250" s="66" t="s">
        <v>426</v>
      </c>
      <c r="H250" s="67">
        <v>1082</v>
      </c>
      <c r="K250"/>
      <c r="P250"/>
      <c r="Q250"/>
    </row>
    <row r="251" spans="1:17" ht="20.100000000000001" customHeight="1" x14ac:dyDescent="0.3">
      <c r="A251" s="66">
        <v>2019</v>
      </c>
      <c r="B251" s="66">
        <v>9</v>
      </c>
      <c r="C251" s="66" t="s">
        <v>450</v>
      </c>
      <c r="D251" s="66" t="s">
        <v>414</v>
      </c>
      <c r="E251" s="66" t="s">
        <v>416</v>
      </c>
      <c r="F251" s="66" t="s">
        <v>425</v>
      </c>
      <c r="G251" s="66" t="s">
        <v>427</v>
      </c>
      <c r="H251" s="67">
        <v>418</v>
      </c>
      <c r="K251"/>
      <c r="P251"/>
      <c r="Q251"/>
    </row>
    <row r="252" spans="1:17" ht="20.100000000000001" customHeight="1" x14ac:dyDescent="0.3">
      <c r="A252" s="66">
        <v>2019</v>
      </c>
      <c r="B252" s="66">
        <v>9</v>
      </c>
      <c r="C252" s="66" t="s">
        <v>450</v>
      </c>
      <c r="D252" s="66" t="s">
        <v>414</v>
      </c>
      <c r="E252" s="66" t="s">
        <v>416</v>
      </c>
      <c r="F252" s="66" t="s">
        <v>425</v>
      </c>
      <c r="G252" s="66" t="s">
        <v>429</v>
      </c>
      <c r="H252" s="67">
        <v>918</v>
      </c>
      <c r="K252"/>
      <c r="P252"/>
      <c r="Q252"/>
    </row>
    <row r="253" spans="1:17" ht="20.100000000000001" customHeight="1" x14ac:dyDescent="0.3">
      <c r="A253" s="66">
        <v>2019</v>
      </c>
      <c r="B253" s="66">
        <v>9</v>
      </c>
      <c r="C253" s="66" t="s">
        <v>450</v>
      </c>
      <c r="D253" s="66" t="s">
        <v>414</v>
      </c>
      <c r="E253" s="66" t="s">
        <v>416</v>
      </c>
      <c r="F253" s="66" t="s">
        <v>430</v>
      </c>
      <c r="G253" s="66" t="s">
        <v>431</v>
      </c>
      <c r="H253" s="67">
        <v>710</v>
      </c>
      <c r="K253"/>
      <c r="P253"/>
      <c r="Q253"/>
    </row>
    <row r="254" spans="1:17" ht="20.100000000000001" customHeight="1" x14ac:dyDescent="0.3">
      <c r="A254" s="66">
        <v>2019</v>
      </c>
      <c r="B254" s="66">
        <v>9</v>
      </c>
      <c r="C254" s="66" t="s">
        <v>450</v>
      </c>
      <c r="D254" s="66" t="s">
        <v>414</v>
      </c>
      <c r="E254" s="66" t="s">
        <v>414</v>
      </c>
      <c r="F254" s="66" t="s">
        <v>430</v>
      </c>
      <c r="G254" s="66" t="s">
        <v>435</v>
      </c>
      <c r="H254" s="67">
        <v>1115</v>
      </c>
      <c r="K254"/>
      <c r="P254"/>
      <c r="Q254"/>
    </row>
    <row r="255" spans="1:17" ht="20.100000000000001" customHeight="1" x14ac:dyDescent="0.3">
      <c r="A255" s="66">
        <v>2019</v>
      </c>
      <c r="B255" s="66">
        <v>9</v>
      </c>
      <c r="C255" s="66" t="s">
        <v>450</v>
      </c>
      <c r="D255" s="66" t="s">
        <v>414</v>
      </c>
      <c r="E255" s="66" t="s">
        <v>414</v>
      </c>
      <c r="F255" s="66" t="s">
        <v>430</v>
      </c>
      <c r="G255" s="66" t="s">
        <v>438</v>
      </c>
      <c r="H255" s="67">
        <v>761</v>
      </c>
      <c r="K255"/>
      <c r="P255"/>
      <c r="Q255"/>
    </row>
    <row r="256" spans="1:17" ht="20.100000000000001" customHeight="1" x14ac:dyDescent="0.3">
      <c r="A256" s="66">
        <v>2019</v>
      </c>
      <c r="B256" s="66">
        <v>9</v>
      </c>
      <c r="C256" s="66" t="s">
        <v>450</v>
      </c>
      <c r="D256" s="66" t="s">
        <v>434</v>
      </c>
      <c r="E256" s="66" t="s">
        <v>442</v>
      </c>
      <c r="F256" s="66" t="s">
        <v>430</v>
      </c>
      <c r="G256" s="66" t="s">
        <v>436</v>
      </c>
      <c r="H256" s="67">
        <v>1175</v>
      </c>
      <c r="K256"/>
      <c r="P256"/>
      <c r="Q256"/>
    </row>
    <row r="257" spans="1:17" ht="20.100000000000001" customHeight="1" x14ac:dyDescent="0.3">
      <c r="A257" s="66">
        <v>2019</v>
      </c>
      <c r="B257" s="66">
        <v>9</v>
      </c>
      <c r="C257" s="66" t="s">
        <v>450</v>
      </c>
      <c r="D257" s="66" t="s">
        <v>434</v>
      </c>
      <c r="E257" s="66" t="s">
        <v>442</v>
      </c>
      <c r="F257" s="66" t="s">
        <v>430</v>
      </c>
      <c r="G257" s="66" t="s">
        <v>439</v>
      </c>
      <c r="H257" s="67">
        <v>368</v>
      </c>
      <c r="K257"/>
      <c r="P257"/>
      <c r="Q257"/>
    </row>
    <row r="258" spans="1:17" ht="20.100000000000001" customHeight="1" x14ac:dyDescent="0.3">
      <c r="A258" s="66">
        <v>2019</v>
      </c>
      <c r="B258" s="66">
        <v>9</v>
      </c>
      <c r="C258" s="66" t="s">
        <v>450</v>
      </c>
      <c r="D258" s="66" t="s">
        <v>437</v>
      </c>
      <c r="E258" s="66" t="s">
        <v>445</v>
      </c>
      <c r="F258" s="66" t="s">
        <v>425</v>
      </c>
      <c r="G258" s="66" t="s">
        <v>426</v>
      </c>
      <c r="H258" s="67">
        <v>892</v>
      </c>
      <c r="K258"/>
      <c r="P258"/>
      <c r="Q258"/>
    </row>
    <row r="259" spans="1:17" ht="20.100000000000001" customHeight="1" x14ac:dyDescent="0.3">
      <c r="A259" s="66">
        <v>2019</v>
      </c>
      <c r="B259" s="66">
        <v>9</v>
      </c>
      <c r="C259" s="66" t="s">
        <v>450</v>
      </c>
      <c r="D259" s="66" t="s">
        <v>437</v>
      </c>
      <c r="E259" s="66" t="s">
        <v>444</v>
      </c>
      <c r="F259" s="66" t="s">
        <v>425</v>
      </c>
      <c r="G259" s="66" t="s">
        <v>427</v>
      </c>
      <c r="H259" s="67">
        <v>565</v>
      </c>
      <c r="K259"/>
      <c r="P259"/>
      <c r="Q259"/>
    </row>
    <row r="260" spans="1:17" ht="20.100000000000001" customHeight="1" x14ac:dyDescent="0.3">
      <c r="A260" s="66">
        <v>2019</v>
      </c>
      <c r="B260" s="66">
        <v>9</v>
      </c>
      <c r="C260" s="66" t="s">
        <v>450</v>
      </c>
      <c r="D260" s="66" t="s">
        <v>437</v>
      </c>
      <c r="E260" s="66" t="s">
        <v>444</v>
      </c>
      <c r="F260" s="66" t="s">
        <v>425</v>
      </c>
      <c r="G260" s="66" t="s">
        <v>429</v>
      </c>
      <c r="H260" s="67">
        <v>740</v>
      </c>
      <c r="K260"/>
      <c r="P260"/>
      <c r="Q260"/>
    </row>
    <row r="261" spans="1:17" ht="20.100000000000001" customHeight="1" x14ac:dyDescent="0.3">
      <c r="A261" s="66">
        <v>2019</v>
      </c>
      <c r="B261" s="66">
        <v>9</v>
      </c>
      <c r="C261" s="66" t="s">
        <v>450</v>
      </c>
      <c r="D261" s="66" t="s">
        <v>414</v>
      </c>
      <c r="E261" s="66" t="s">
        <v>414</v>
      </c>
      <c r="F261" s="66" t="s">
        <v>430</v>
      </c>
      <c r="G261" s="66" t="s">
        <v>431</v>
      </c>
      <c r="H261" s="67">
        <v>1069</v>
      </c>
      <c r="K261"/>
      <c r="P261"/>
      <c r="Q261"/>
    </row>
    <row r="262" spans="1:17" ht="20.100000000000001" customHeight="1" x14ac:dyDescent="0.3">
      <c r="A262" s="66">
        <v>2019</v>
      </c>
      <c r="B262" s="66">
        <v>9</v>
      </c>
      <c r="C262" s="66" t="s">
        <v>450</v>
      </c>
      <c r="D262" s="66" t="s">
        <v>414</v>
      </c>
      <c r="E262" s="66" t="s">
        <v>416</v>
      </c>
      <c r="F262" s="66" t="s">
        <v>430</v>
      </c>
      <c r="G262" s="66" t="s">
        <v>435</v>
      </c>
      <c r="H262" s="67">
        <v>126</v>
      </c>
      <c r="K262"/>
      <c r="P262"/>
      <c r="Q262"/>
    </row>
    <row r="263" spans="1:17" ht="20.100000000000001" customHeight="1" x14ac:dyDescent="0.3">
      <c r="A263" s="66">
        <v>2019</v>
      </c>
      <c r="B263" s="66">
        <v>9</v>
      </c>
      <c r="C263" s="66" t="s">
        <v>450</v>
      </c>
      <c r="D263" s="66" t="s">
        <v>414</v>
      </c>
      <c r="E263" s="66" t="s">
        <v>416</v>
      </c>
      <c r="F263" s="66" t="s">
        <v>430</v>
      </c>
      <c r="G263" s="66" t="s">
        <v>438</v>
      </c>
      <c r="H263" s="67">
        <v>906</v>
      </c>
      <c r="K263"/>
      <c r="P263"/>
      <c r="Q263"/>
    </row>
    <row r="264" spans="1:17" ht="20.100000000000001" customHeight="1" x14ac:dyDescent="0.3">
      <c r="A264" s="66">
        <v>2019</v>
      </c>
      <c r="B264" s="66">
        <v>9</v>
      </c>
      <c r="C264" s="66" t="s">
        <v>450</v>
      </c>
      <c r="D264" s="66" t="s">
        <v>414</v>
      </c>
      <c r="E264" s="66" t="s">
        <v>416</v>
      </c>
      <c r="F264" s="66" t="s">
        <v>430</v>
      </c>
      <c r="G264" s="66" t="s">
        <v>436</v>
      </c>
      <c r="H264" s="67">
        <v>260</v>
      </c>
      <c r="K264"/>
      <c r="P264"/>
      <c r="Q264"/>
    </row>
    <row r="265" spans="1:17" ht="20.100000000000001" customHeight="1" x14ac:dyDescent="0.3">
      <c r="A265" s="66">
        <v>2019</v>
      </c>
      <c r="B265" s="66">
        <v>9</v>
      </c>
      <c r="C265" s="66" t="s">
        <v>450</v>
      </c>
      <c r="D265" s="66" t="s">
        <v>434</v>
      </c>
      <c r="E265" s="66" t="s">
        <v>442</v>
      </c>
      <c r="F265" s="66" t="s">
        <v>430</v>
      </c>
      <c r="G265" s="66" t="s">
        <v>439</v>
      </c>
      <c r="H265" s="67">
        <v>594</v>
      </c>
      <c r="K265"/>
      <c r="P265"/>
      <c r="Q265"/>
    </row>
    <row r="266" spans="1:17" ht="20.100000000000001" customHeight="1" x14ac:dyDescent="0.3">
      <c r="A266" s="66">
        <v>2019</v>
      </c>
      <c r="B266" s="66">
        <v>9</v>
      </c>
      <c r="C266" s="66" t="s">
        <v>450</v>
      </c>
      <c r="D266" s="66" t="s">
        <v>434</v>
      </c>
      <c r="E266" s="66" t="s">
        <v>442</v>
      </c>
      <c r="F266" s="66" t="s">
        <v>425</v>
      </c>
      <c r="G266" s="66" t="s">
        <v>426</v>
      </c>
      <c r="H266" s="67">
        <v>749</v>
      </c>
      <c r="K266"/>
      <c r="P266"/>
      <c r="Q266"/>
    </row>
    <row r="267" spans="1:17" ht="20.100000000000001" customHeight="1" x14ac:dyDescent="0.3">
      <c r="A267" s="66">
        <v>2019</v>
      </c>
      <c r="B267" s="66">
        <v>9</v>
      </c>
      <c r="C267" s="66" t="s">
        <v>450</v>
      </c>
      <c r="D267" s="66" t="s">
        <v>434</v>
      </c>
      <c r="E267" s="66" t="s">
        <v>442</v>
      </c>
      <c r="F267" s="66" t="s">
        <v>425</v>
      </c>
      <c r="G267" s="66" t="s">
        <v>427</v>
      </c>
      <c r="H267" s="67">
        <v>317</v>
      </c>
      <c r="K267"/>
      <c r="P267"/>
      <c r="Q267"/>
    </row>
    <row r="268" spans="1:17" ht="20.100000000000001" customHeight="1" x14ac:dyDescent="0.3">
      <c r="A268" s="66">
        <v>2019</v>
      </c>
      <c r="B268" s="66">
        <v>9</v>
      </c>
      <c r="C268" s="66" t="s">
        <v>450</v>
      </c>
      <c r="D268" s="66" t="s">
        <v>437</v>
      </c>
      <c r="E268" s="66" t="s">
        <v>444</v>
      </c>
      <c r="F268" s="66" t="s">
        <v>425</v>
      </c>
      <c r="G268" s="66" t="s">
        <v>429</v>
      </c>
      <c r="H268" s="67">
        <v>526</v>
      </c>
      <c r="K268"/>
      <c r="P268"/>
      <c r="Q268"/>
    </row>
    <row r="269" spans="1:17" ht="20.100000000000001" customHeight="1" x14ac:dyDescent="0.3">
      <c r="A269" s="66">
        <v>2019</v>
      </c>
      <c r="B269" s="66">
        <v>9</v>
      </c>
      <c r="C269" s="66" t="s">
        <v>450</v>
      </c>
      <c r="D269" s="66" t="s">
        <v>437</v>
      </c>
      <c r="E269" s="66" t="s">
        <v>444</v>
      </c>
      <c r="F269" s="66" t="s">
        <v>430</v>
      </c>
      <c r="G269" s="66" t="s">
        <v>431</v>
      </c>
      <c r="H269" s="67">
        <v>1037</v>
      </c>
      <c r="K269"/>
      <c r="P269"/>
      <c r="Q269"/>
    </row>
    <row r="270" spans="1:17" ht="20.100000000000001" customHeight="1" x14ac:dyDescent="0.3">
      <c r="A270" s="66">
        <v>2019</v>
      </c>
      <c r="B270" s="66">
        <v>9</v>
      </c>
      <c r="C270" s="66" t="s">
        <v>450</v>
      </c>
      <c r="D270" s="66" t="s">
        <v>414</v>
      </c>
      <c r="E270" s="66" t="s">
        <v>416</v>
      </c>
      <c r="F270" s="66" t="s">
        <v>430</v>
      </c>
      <c r="G270" s="66" t="s">
        <v>435</v>
      </c>
      <c r="H270" s="67">
        <v>1164</v>
      </c>
      <c r="K270"/>
      <c r="P270"/>
      <c r="Q270"/>
    </row>
    <row r="271" spans="1:17" ht="20.100000000000001" customHeight="1" x14ac:dyDescent="0.3">
      <c r="A271" s="66">
        <v>2019</v>
      </c>
      <c r="B271" s="66">
        <v>9</v>
      </c>
      <c r="C271" s="66" t="s">
        <v>450</v>
      </c>
      <c r="D271" s="66" t="s">
        <v>414</v>
      </c>
      <c r="E271" s="66" t="s">
        <v>414</v>
      </c>
      <c r="F271" s="66" t="s">
        <v>430</v>
      </c>
      <c r="G271" s="66" t="s">
        <v>438</v>
      </c>
      <c r="H271" s="67">
        <v>725</v>
      </c>
      <c r="K271"/>
      <c r="P271"/>
      <c r="Q271"/>
    </row>
    <row r="272" spans="1:17" ht="20.100000000000001" customHeight="1" x14ac:dyDescent="0.3">
      <c r="A272" s="66">
        <v>2019</v>
      </c>
      <c r="B272" s="66">
        <v>9</v>
      </c>
      <c r="C272" s="66" t="s">
        <v>450</v>
      </c>
      <c r="D272" s="66" t="s">
        <v>414</v>
      </c>
      <c r="E272" s="66" t="s">
        <v>414</v>
      </c>
      <c r="F272" s="66" t="s">
        <v>430</v>
      </c>
      <c r="G272" s="66" t="s">
        <v>436</v>
      </c>
      <c r="H272" s="67">
        <v>929</v>
      </c>
      <c r="K272"/>
      <c r="P272"/>
      <c r="Q272"/>
    </row>
    <row r="273" spans="1:17" ht="20.100000000000001" customHeight="1" x14ac:dyDescent="0.3">
      <c r="A273" s="66">
        <v>2019</v>
      </c>
      <c r="B273" s="66">
        <v>9</v>
      </c>
      <c r="C273" s="66" t="s">
        <v>450</v>
      </c>
      <c r="D273" s="66" t="s">
        <v>414</v>
      </c>
      <c r="E273" s="66" t="s">
        <v>414</v>
      </c>
      <c r="F273" s="66" t="s">
        <v>430</v>
      </c>
      <c r="G273" s="66" t="s">
        <v>439</v>
      </c>
      <c r="H273" s="67">
        <v>138</v>
      </c>
      <c r="K273"/>
      <c r="P273"/>
      <c r="Q273"/>
    </row>
    <row r="274" spans="1:17" ht="20.100000000000001" customHeight="1" x14ac:dyDescent="0.3">
      <c r="A274" s="66">
        <v>2019</v>
      </c>
      <c r="B274" s="66">
        <v>9</v>
      </c>
      <c r="C274" s="66" t="s">
        <v>450</v>
      </c>
      <c r="D274" s="66" t="s">
        <v>414</v>
      </c>
      <c r="E274" s="66" t="s">
        <v>414</v>
      </c>
      <c r="F274" s="66" t="s">
        <v>425</v>
      </c>
      <c r="G274" s="66" t="s">
        <v>426</v>
      </c>
      <c r="H274" s="67">
        <v>669</v>
      </c>
      <c r="K274"/>
      <c r="P274"/>
      <c r="Q274"/>
    </row>
    <row r="275" spans="1:17" ht="20.100000000000001" customHeight="1" x14ac:dyDescent="0.3">
      <c r="A275" s="66">
        <v>2019</v>
      </c>
      <c r="B275" s="66">
        <v>9</v>
      </c>
      <c r="C275" s="66" t="s">
        <v>450</v>
      </c>
      <c r="D275" s="66" t="s">
        <v>414</v>
      </c>
      <c r="E275" s="66" t="s">
        <v>414</v>
      </c>
      <c r="F275" s="66" t="s">
        <v>425</v>
      </c>
      <c r="G275" s="66" t="s">
        <v>427</v>
      </c>
      <c r="H275" s="67">
        <v>256</v>
      </c>
      <c r="K275"/>
      <c r="P275"/>
      <c r="Q275"/>
    </row>
    <row r="276" spans="1:17" ht="20.100000000000001" customHeight="1" x14ac:dyDescent="0.3">
      <c r="A276" s="66">
        <v>2019</v>
      </c>
      <c r="B276" s="66">
        <v>10</v>
      </c>
      <c r="C276" s="66" t="s">
        <v>292</v>
      </c>
      <c r="D276" s="66" t="s">
        <v>414</v>
      </c>
      <c r="E276" s="66" t="s">
        <v>416</v>
      </c>
      <c r="F276" s="66" t="s">
        <v>425</v>
      </c>
      <c r="G276" s="66" t="s">
        <v>429</v>
      </c>
      <c r="H276" s="67">
        <v>374</v>
      </c>
      <c r="K276"/>
      <c r="P276"/>
      <c r="Q276"/>
    </row>
    <row r="277" spans="1:17" ht="20.100000000000001" customHeight="1" x14ac:dyDescent="0.3">
      <c r="A277" s="66">
        <v>2019</v>
      </c>
      <c r="B277" s="66">
        <v>10</v>
      </c>
      <c r="C277" s="66" t="s">
        <v>292</v>
      </c>
      <c r="D277" s="66" t="s">
        <v>414</v>
      </c>
      <c r="E277" s="66" t="s">
        <v>416</v>
      </c>
      <c r="F277" s="66" t="s">
        <v>430</v>
      </c>
      <c r="G277" s="66" t="s">
        <v>431</v>
      </c>
      <c r="H277" s="67">
        <v>1197</v>
      </c>
      <c r="K277"/>
      <c r="P277"/>
      <c r="Q277"/>
    </row>
    <row r="278" spans="1:17" ht="20.100000000000001" customHeight="1" x14ac:dyDescent="0.3">
      <c r="A278" s="66">
        <v>2019</v>
      </c>
      <c r="B278" s="66">
        <v>10</v>
      </c>
      <c r="C278" s="66" t="s">
        <v>292</v>
      </c>
      <c r="D278" s="66" t="s">
        <v>414</v>
      </c>
      <c r="E278" s="66" t="s">
        <v>414</v>
      </c>
      <c r="F278" s="66" t="s">
        <v>430</v>
      </c>
      <c r="G278" s="66" t="s">
        <v>435</v>
      </c>
      <c r="H278" s="67">
        <v>967</v>
      </c>
      <c r="K278"/>
      <c r="P278"/>
      <c r="Q278"/>
    </row>
    <row r="279" spans="1:17" ht="20.100000000000001" customHeight="1" x14ac:dyDescent="0.3">
      <c r="A279" s="66">
        <v>2019</v>
      </c>
      <c r="B279" s="66">
        <v>10</v>
      </c>
      <c r="C279" s="66" t="s">
        <v>292</v>
      </c>
      <c r="D279" s="66" t="s">
        <v>434</v>
      </c>
      <c r="E279" s="66" t="s">
        <v>442</v>
      </c>
      <c r="F279" s="66" t="s">
        <v>430</v>
      </c>
      <c r="G279" s="66" t="s">
        <v>438</v>
      </c>
      <c r="H279" s="67">
        <v>506</v>
      </c>
      <c r="K279"/>
      <c r="P279"/>
      <c r="Q279"/>
    </row>
    <row r="280" spans="1:17" ht="20.100000000000001" customHeight="1" x14ac:dyDescent="0.3">
      <c r="A280" s="66">
        <v>2019</v>
      </c>
      <c r="B280" s="66">
        <v>10</v>
      </c>
      <c r="C280" s="66" t="s">
        <v>292</v>
      </c>
      <c r="D280" s="66" t="s">
        <v>437</v>
      </c>
      <c r="E280" s="66" t="s">
        <v>445</v>
      </c>
      <c r="F280" s="66" t="s">
        <v>430</v>
      </c>
      <c r="G280" s="66" t="s">
        <v>436</v>
      </c>
      <c r="H280" s="67">
        <v>839</v>
      </c>
      <c r="K280"/>
      <c r="P280"/>
      <c r="Q280"/>
    </row>
    <row r="281" spans="1:17" ht="20.100000000000001" customHeight="1" x14ac:dyDescent="0.3">
      <c r="A281" s="66">
        <v>2019</v>
      </c>
      <c r="B281" s="66">
        <v>10</v>
      </c>
      <c r="C281" s="66" t="s">
        <v>292</v>
      </c>
      <c r="D281" s="66" t="s">
        <v>437</v>
      </c>
      <c r="E281" s="66" t="s">
        <v>444</v>
      </c>
      <c r="F281" s="66" t="s">
        <v>430</v>
      </c>
      <c r="G281" s="66" t="s">
        <v>439</v>
      </c>
      <c r="H281" s="67">
        <v>886</v>
      </c>
      <c r="K281"/>
      <c r="P281"/>
      <c r="Q281"/>
    </row>
    <row r="282" spans="1:17" ht="20.100000000000001" customHeight="1" x14ac:dyDescent="0.3">
      <c r="A282" s="66">
        <v>2019</v>
      </c>
      <c r="B282" s="66">
        <v>10</v>
      </c>
      <c r="C282" s="66" t="s">
        <v>292</v>
      </c>
      <c r="D282" s="66" t="s">
        <v>437</v>
      </c>
      <c r="E282" s="66" t="s">
        <v>444</v>
      </c>
      <c r="F282" s="66" t="s">
        <v>425</v>
      </c>
      <c r="G282" s="66" t="s">
        <v>426</v>
      </c>
      <c r="H282" s="67">
        <v>714</v>
      </c>
      <c r="K282"/>
      <c r="P282"/>
      <c r="Q282"/>
    </row>
    <row r="283" spans="1:17" ht="20.100000000000001" customHeight="1" x14ac:dyDescent="0.3">
      <c r="A283" s="66">
        <v>2019</v>
      </c>
      <c r="B283" s="66">
        <v>10</v>
      </c>
      <c r="C283" s="66" t="s">
        <v>292</v>
      </c>
      <c r="D283" s="66" t="s">
        <v>437</v>
      </c>
      <c r="E283" s="66" t="s">
        <v>446</v>
      </c>
      <c r="F283" s="66" t="s">
        <v>425</v>
      </c>
      <c r="G283" s="66" t="s">
        <v>427</v>
      </c>
      <c r="H283" s="67">
        <v>931</v>
      </c>
      <c r="K283"/>
      <c r="P283"/>
      <c r="Q283"/>
    </row>
    <row r="284" spans="1:17" ht="20.100000000000001" customHeight="1" x14ac:dyDescent="0.3">
      <c r="A284" s="66">
        <v>2019</v>
      </c>
      <c r="B284" s="66">
        <v>10</v>
      </c>
      <c r="C284" s="66" t="s">
        <v>292</v>
      </c>
      <c r="D284" s="66" t="s">
        <v>437</v>
      </c>
      <c r="E284" s="66" t="s">
        <v>444</v>
      </c>
      <c r="F284" s="66" t="s">
        <v>425</v>
      </c>
      <c r="G284" s="66" t="s">
        <v>429</v>
      </c>
      <c r="H284" s="67">
        <v>1195</v>
      </c>
      <c r="K284"/>
      <c r="P284"/>
      <c r="Q284"/>
    </row>
    <row r="285" spans="1:17" ht="20.100000000000001" customHeight="1" x14ac:dyDescent="0.3">
      <c r="A285" s="66">
        <v>2019</v>
      </c>
      <c r="B285" s="66">
        <v>10</v>
      </c>
      <c r="C285" s="66" t="s">
        <v>292</v>
      </c>
      <c r="D285" s="66" t="s">
        <v>414</v>
      </c>
      <c r="E285" s="66" t="s">
        <v>414</v>
      </c>
      <c r="F285" s="66" t="s">
        <v>430</v>
      </c>
      <c r="G285" s="66" t="s">
        <v>431</v>
      </c>
      <c r="H285" s="67">
        <v>582</v>
      </c>
      <c r="K285"/>
      <c r="P285"/>
      <c r="Q285"/>
    </row>
    <row r="286" spans="1:17" ht="20.100000000000001" customHeight="1" x14ac:dyDescent="0.3">
      <c r="A286" s="66">
        <v>2019</v>
      </c>
      <c r="B286" s="66">
        <v>10</v>
      </c>
      <c r="C286" s="66" t="s">
        <v>292</v>
      </c>
      <c r="D286" s="66" t="s">
        <v>414</v>
      </c>
      <c r="E286" s="66" t="s">
        <v>416</v>
      </c>
      <c r="F286" s="66" t="s">
        <v>430</v>
      </c>
      <c r="G286" s="66" t="s">
        <v>435</v>
      </c>
      <c r="H286" s="67">
        <v>1151</v>
      </c>
      <c r="K286"/>
      <c r="P286"/>
      <c r="Q286"/>
    </row>
    <row r="287" spans="1:17" ht="20.100000000000001" customHeight="1" x14ac:dyDescent="0.3">
      <c r="A287" s="66">
        <v>2019</v>
      </c>
      <c r="B287" s="66">
        <v>10</v>
      </c>
      <c r="C287" s="66" t="s">
        <v>292</v>
      </c>
      <c r="D287" s="66" t="s">
        <v>414</v>
      </c>
      <c r="E287" s="66" t="s">
        <v>416</v>
      </c>
      <c r="F287" s="66" t="s">
        <v>430</v>
      </c>
      <c r="G287" s="66" t="s">
        <v>438</v>
      </c>
      <c r="H287" s="67">
        <v>281</v>
      </c>
      <c r="K287"/>
      <c r="P287"/>
      <c r="Q287"/>
    </row>
    <row r="288" spans="1:17" ht="20.100000000000001" customHeight="1" x14ac:dyDescent="0.3">
      <c r="A288" s="66">
        <v>2019</v>
      </c>
      <c r="B288" s="66">
        <v>10</v>
      </c>
      <c r="C288" s="66" t="s">
        <v>292</v>
      </c>
      <c r="D288" s="66" t="s">
        <v>414</v>
      </c>
      <c r="E288" s="66" t="s">
        <v>416</v>
      </c>
      <c r="F288" s="66" t="s">
        <v>430</v>
      </c>
      <c r="G288" s="66" t="s">
        <v>436</v>
      </c>
      <c r="H288" s="67">
        <v>1024</v>
      </c>
      <c r="K288"/>
      <c r="P288"/>
      <c r="Q288"/>
    </row>
    <row r="289" spans="1:17" ht="20.100000000000001" customHeight="1" x14ac:dyDescent="0.3">
      <c r="A289" s="66">
        <v>2019</v>
      </c>
      <c r="B289" s="66">
        <v>10</v>
      </c>
      <c r="C289" s="66" t="s">
        <v>292</v>
      </c>
      <c r="D289" s="66" t="s">
        <v>434</v>
      </c>
      <c r="E289" s="66" t="s">
        <v>441</v>
      </c>
      <c r="F289" s="66" t="s">
        <v>430</v>
      </c>
      <c r="G289" s="66" t="s">
        <v>439</v>
      </c>
      <c r="H289" s="67">
        <v>1053</v>
      </c>
      <c r="K289"/>
      <c r="P289"/>
      <c r="Q289"/>
    </row>
    <row r="290" spans="1:17" ht="20.100000000000001" customHeight="1" x14ac:dyDescent="0.3">
      <c r="A290" s="66">
        <v>2019</v>
      </c>
      <c r="B290" s="66">
        <v>10</v>
      </c>
      <c r="C290" s="66" t="s">
        <v>292</v>
      </c>
      <c r="D290" s="66" t="s">
        <v>437</v>
      </c>
      <c r="E290" s="66" t="s">
        <v>445</v>
      </c>
      <c r="F290" s="66" t="s">
        <v>425</v>
      </c>
      <c r="G290" s="66" t="s">
        <v>426</v>
      </c>
      <c r="H290" s="67">
        <v>1045</v>
      </c>
      <c r="K290"/>
      <c r="P290"/>
      <c r="Q290"/>
    </row>
    <row r="291" spans="1:17" ht="20.100000000000001" customHeight="1" x14ac:dyDescent="0.3">
      <c r="A291" s="66">
        <v>2019</v>
      </c>
      <c r="B291" s="66">
        <v>10</v>
      </c>
      <c r="C291" s="66" t="s">
        <v>292</v>
      </c>
      <c r="D291" s="66" t="s">
        <v>437</v>
      </c>
      <c r="E291" s="66" t="s">
        <v>445</v>
      </c>
      <c r="F291" s="66" t="s">
        <v>425</v>
      </c>
      <c r="G291" s="66" t="s">
        <v>427</v>
      </c>
      <c r="H291" s="67">
        <v>667</v>
      </c>
      <c r="K291"/>
      <c r="P291"/>
      <c r="Q291"/>
    </row>
    <row r="292" spans="1:17" ht="20.100000000000001" customHeight="1" x14ac:dyDescent="0.3">
      <c r="A292" s="66">
        <v>2019</v>
      </c>
      <c r="B292" s="66">
        <v>10</v>
      </c>
      <c r="C292" s="66" t="s">
        <v>292</v>
      </c>
      <c r="D292" s="66" t="s">
        <v>437</v>
      </c>
      <c r="E292" s="66" t="s">
        <v>443</v>
      </c>
      <c r="F292" s="66" t="s">
        <v>425</v>
      </c>
      <c r="G292" s="66" t="s">
        <v>429</v>
      </c>
      <c r="H292" s="67">
        <v>1022</v>
      </c>
      <c r="K292"/>
      <c r="P292"/>
      <c r="Q292"/>
    </row>
    <row r="293" spans="1:17" ht="20.100000000000001" customHeight="1" x14ac:dyDescent="0.3">
      <c r="A293" s="66">
        <v>2019</v>
      </c>
      <c r="B293" s="66">
        <v>10</v>
      </c>
      <c r="C293" s="66" t="s">
        <v>292</v>
      </c>
      <c r="D293" s="66" t="s">
        <v>437</v>
      </c>
      <c r="E293" s="66" t="s">
        <v>444</v>
      </c>
      <c r="F293" s="66" t="s">
        <v>430</v>
      </c>
      <c r="G293" s="66" t="s">
        <v>431</v>
      </c>
      <c r="H293" s="67">
        <v>520</v>
      </c>
      <c r="K293"/>
      <c r="P293"/>
      <c r="Q293"/>
    </row>
    <row r="294" spans="1:17" ht="20.100000000000001" customHeight="1" x14ac:dyDescent="0.3">
      <c r="A294" s="66">
        <v>2019</v>
      </c>
      <c r="B294" s="66">
        <v>10</v>
      </c>
      <c r="C294" s="66" t="s">
        <v>292</v>
      </c>
      <c r="D294" s="66" t="s">
        <v>414</v>
      </c>
      <c r="E294" s="66" t="s">
        <v>414</v>
      </c>
      <c r="F294" s="66" t="s">
        <v>430</v>
      </c>
      <c r="G294" s="66" t="s">
        <v>435</v>
      </c>
      <c r="H294" s="67">
        <v>1163</v>
      </c>
      <c r="K294"/>
      <c r="P294"/>
      <c r="Q294"/>
    </row>
    <row r="295" spans="1:17" ht="20.100000000000001" customHeight="1" x14ac:dyDescent="0.3">
      <c r="A295" s="66">
        <v>2019</v>
      </c>
      <c r="B295" s="66">
        <v>10</v>
      </c>
      <c r="C295" s="66" t="s">
        <v>292</v>
      </c>
      <c r="D295" s="66" t="s">
        <v>414</v>
      </c>
      <c r="E295" s="66" t="s">
        <v>416</v>
      </c>
      <c r="F295" s="66" t="s">
        <v>430</v>
      </c>
      <c r="G295" s="66" t="s">
        <v>438</v>
      </c>
      <c r="H295" s="67">
        <v>825</v>
      </c>
      <c r="K295"/>
      <c r="P295"/>
      <c r="Q295"/>
    </row>
    <row r="296" spans="1:17" ht="20.100000000000001" customHeight="1" x14ac:dyDescent="0.3">
      <c r="A296" s="66">
        <v>2019</v>
      </c>
      <c r="B296" s="66">
        <v>10</v>
      </c>
      <c r="C296" s="66" t="s">
        <v>292</v>
      </c>
      <c r="D296" s="66" t="s">
        <v>414</v>
      </c>
      <c r="E296" s="66" t="s">
        <v>416</v>
      </c>
      <c r="F296" s="66" t="s">
        <v>430</v>
      </c>
      <c r="G296" s="66" t="s">
        <v>436</v>
      </c>
      <c r="H296" s="67">
        <v>314</v>
      </c>
      <c r="K296"/>
      <c r="P296"/>
      <c r="Q296"/>
    </row>
    <row r="297" spans="1:17" ht="20.100000000000001" customHeight="1" x14ac:dyDescent="0.3">
      <c r="A297" s="66">
        <v>2019</v>
      </c>
      <c r="B297" s="66">
        <v>10</v>
      </c>
      <c r="C297" s="66" t="s">
        <v>292</v>
      </c>
      <c r="D297" s="66" t="s">
        <v>414</v>
      </c>
      <c r="E297" s="66" t="s">
        <v>416</v>
      </c>
      <c r="F297" s="66" t="s">
        <v>430</v>
      </c>
      <c r="G297" s="66" t="s">
        <v>439</v>
      </c>
      <c r="H297" s="67">
        <v>569</v>
      </c>
      <c r="K297"/>
      <c r="P297"/>
      <c r="Q297"/>
    </row>
    <row r="298" spans="1:17" ht="20.100000000000001" customHeight="1" x14ac:dyDescent="0.3">
      <c r="A298" s="66">
        <v>2019</v>
      </c>
      <c r="B298" s="66">
        <v>10</v>
      </c>
      <c r="C298" s="66" t="s">
        <v>292</v>
      </c>
      <c r="D298" s="66" t="s">
        <v>414</v>
      </c>
      <c r="E298" s="66" t="s">
        <v>414</v>
      </c>
      <c r="F298" s="66" t="s">
        <v>425</v>
      </c>
      <c r="G298" s="66" t="s">
        <v>426</v>
      </c>
      <c r="H298" s="67">
        <v>794</v>
      </c>
      <c r="K298"/>
      <c r="P298"/>
      <c r="Q298"/>
    </row>
    <row r="299" spans="1:17" ht="20.100000000000001" customHeight="1" x14ac:dyDescent="0.3">
      <c r="A299" s="66">
        <v>2019</v>
      </c>
      <c r="B299" s="66">
        <v>10</v>
      </c>
      <c r="C299" s="66" t="s">
        <v>292</v>
      </c>
      <c r="D299" s="66" t="s">
        <v>414</v>
      </c>
      <c r="E299" s="66" t="s">
        <v>414</v>
      </c>
      <c r="F299" s="66" t="s">
        <v>425</v>
      </c>
      <c r="G299" s="66" t="s">
        <v>427</v>
      </c>
      <c r="H299" s="67">
        <v>1026</v>
      </c>
      <c r="K299"/>
      <c r="P299"/>
      <c r="Q299"/>
    </row>
    <row r="300" spans="1:17" ht="20.100000000000001" customHeight="1" x14ac:dyDescent="0.3">
      <c r="A300" s="66">
        <v>2019</v>
      </c>
      <c r="B300" s="66">
        <v>10</v>
      </c>
      <c r="C300" s="66" t="s">
        <v>292</v>
      </c>
      <c r="D300" s="66" t="s">
        <v>414</v>
      </c>
      <c r="E300" s="66" t="s">
        <v>414</v>
      </c>
      <c r="F300" s="66" t="s">
        <v>425</v>
      </c>
      <c r="G300" s="66" t="s">
        <v>429</v>
      </c>
      <c r="H300" s="67">
        <v>1000</v>
      </c>
      <c r="K300"/>
      <c r="P300"/>
      <c r="Q300"/>
    </row>
    <row r="301" spans="1:17" ht="20.100000000000001" customHeight="1" x14ac:dyDescent="0.3">
      <c r="A301" s="66">
        <v>2019</v>
      </c>
      <c r="B301" s="66">
        <v>10</v>
      </c>
      <c r="C301" s="66" t="s">
        <v>292</v>
      </c>
      <c r="D301" s="66" t="s">
        <v>434</v>
      </c>
      <c r="E301" s="66" t="s">
        <v>447</v>
      </c>
      <c r="F301" s="66" t="s">
        <v>430</v>
      </c>
      <c r="G301" s="66" t="s">
        <v>431</v>
      </c>
      <c r="H301" s="67">
        <v>968</v>
      </c>
      <c r="K301"/>
      <c r="P301"/>
      <c r="Q301"/>
    </row>
    <row r="302" spans="1:17" ht="20.100000000000001" customHeight="1" x14ac:dyDescent="0.3">
      <c r="A302" s="66">
        <v>2019</v>
      </c>
      <c r="B302" s="66">
        <v>10</v>
      </c>
      <c r="C302" s="66" t="s">
        <v>292</v>
      </c>
      <c r="D302" s="66" t="s">
        <v>437</v>
      </c>
      <c r="E302" s="66" t="s">
        <v>444</v>
      </c>
      <c r="F302" s="66" t="s">
        <v>430</v>
      </c>
      <c r="G302" s="66" t="s">
        <v>435</v>
      </c>
      <c r="H302" s="67">
        <v>217</v>
      </c>
      <c r="K302"/>
      <c r="P302"/>
      <c r="Q302"/>
    </row>
    <row r="303" spans="1:17" ht="20.100000000000001" customHeight="1" x14ac:dyDescent="0.3">
      <c r="A303" s="66">
        <v>2019</v>
      </c>
      <c r="B303" s="66">
        <v>10</v>
      </c>
      <c r="C303" s="66" t="s">
        <v>292</v>
      </c>
      <c r="D303" s="66" t="s">
        <v>414</v>
      </c>
      <c r="E303" s="66" t="s">
        <v>414</v>
      </c>
      <c r="F303" s="66" t="s">
        <v>430</v>
      </c>
      <c r="G303" s="66" t="s">
        <v>438</v>
      </c>
      <c r="H303" s="67">
        <v>1024</v>
      </c>
      <c r="K303"/>
      <c r="P303"/>
      <c r="Q303"/>
    </row>
    <row r="304" spans="1:17" ht="20.100000000000001" customHeight="1" x14ac:dyDescent="0.3">
      <c r="A304" s="66">
        <v>2019</v>
      </c>
      <c r="B304" s="66">
        <v>10</v>
      </c>
      <c r="C304" s="66" t="s">
        <v>292</v>
      </c>
      <c r="D304" s="66" t="s">
        <v>414</v>
      </c>
      <c r="E304" s="66" t="s">
        <v>414</v>
      </c>
      <c r="F304" s="66" t="s">
        <v>430</v>
      </c>
      <c r="G304" s="66" t="s">
        <v>436</v>
      </c>
      <c r="H304" s="67">
        <v>959</v>
      </c>
      <c r="K304"/>
      <c r="P304"/>
      <c r="Q304"/>
    </row>
    <row r="305" spans="1:17" ht="20.100000000000001" customHeight="1" x14ac:dyDescent="0.3">
      <c r="A305" s="66">
        <v>2019</v>
      </c>
      <c r="B305" s="66">
        <v>10</v>
      </c>
      <c r="C305" s="66" t="s">
        <v>292</v>
      </c>
      <c r="D305" s="66" t="s">
        <v>414</v>
      </c>
      <c r="E305" s="66" t="s">
        <v>414</v>
      </c>
      <c r="F305" s="66" t="s">
        <v>430</v>
      </c>
      <c r="G305" s="66" t="s">
        <v>439</v>
      </c>
      <c r="H305" s="67">
        <v>818</v>
      </c>
      <c r="K305"/>
      <c r="P305"/>
      <c r="Q305"/>
    </row>
    <row r="306" spans="1:17" ht="20.100000000000001" customHeight="1" x14ac:dyDescent="0.3">
      <c r="A306" s="66">
        <v>2019</v>
      </c>
      <c r="B306" s="66">
        <v>10</v>
      </c>
      <c r="C306" s="66" t="s">
        <v>292</v>
      </c>
      <c r="D306" s="66" t="s">
        <v>414</v>
      </c>
      <c r="E306" s="66" t="s">
        <v>414</v>
      </c>
      <c r="F306" s="66" t="s">
        <v>425</v>
      </c>
      <c r="G306" s="66" t="s">
        <v>426</v>
      </c>
      <c r="H306" s="67">
        <v>246</v>
      </c>
      <c r="K306"/>
      <c r="P306"/>
      <c r="Q306"/>
    </row>
    <row r="307" spans="1:17" ht="20.100000000000001" customHeight="1" x14ac:dyDescent="0.3">
      <c r="A307" s="66">
        <v>2019</v>
      </c>
      <c r="B307" s="66">
        <v>11</v>
      </c>
      <c r="C307" s="66" t="s">
        <v>293</v>
      </c>
      <c r="D307" s="66" t="s">
        <v>414</v>
      </c>
      <c r="E307" s="66" t="s">
        <v>416</v>
      </c>
      <c r="F307" s="66" t="s">
        <v>425</v>
      </c>
      <c r="G307" s="66" t="s">
        <v>427</v>
      </c>
      <c r="H307" s="67">
        <v>794</v>
      </c>
      <c r="K307"/>
      <c r="P307"/>
      <c r="Q307"/>
    </row>
    <row r="308" spans="1:17" ht="20.100000000000001" customHeight="1" x14ac:dyDescent="0.3">
      <c r="A308" s="66">
        <v>2019</v>
      </c>
      <c r="B308" s="66">
        <v>11</v>
      </c>
      <c r="C308" s="66" t="s">
        <v>293</v>
      </c>
      <c r="D308" s="66" t="s">
        <v>414</v>
      </c>
      <c r="E308" s="66" t="s">
        <v>416</v>
      </c>
      <c r="F308" s="66" t="s">
        <v>425</v>
      </c>
      <c r="G308" s="66" t="s">
        <v>429</v>
      </c>
      <c r="H308" s="67">
        <v>1026</v>
      </c>
      <c r="K308"/>
      <c r="P308"/>
      <c r="Q308"/>
    </row>
    <row r="309" spans="1:17" ht="20.100000000000001" customHeight="1" x14ac:dyDescent="0.3">
      <c r="A309" s="66">
        <v>2019</v>
      </c>
      <c r="B309" s="66">
        <v>11</v>
      </c>
      <c r="C309" s="66" t="s">
        <v>293</v>
      </c>
      <c r="D309" s="66" t="s">
        <v>434</v>
      </c>
      <c r="E309" s="66" t="s">
        <v>441</v>
      </c>
      <c r="F309" s="66" t="s">
        <v>430</v>
      </c>
      <c r="G309" s="66" t="s">
        <v>431</v>
      </c>
      <c r="H309" s="67">
        <v>148</v>
      </c>
      <c r="K309"/>
      <c r="P309"/>
      <c r="Q309"/>
    </row>
    <row r="310" spans="1:17" ht="20.100000000000001" customHeight="1" x14ac:dyDescent="0.3">
      <c r="A310" s="66">
        <v>2019</v>
      </c>
      <c r="B310" s="66">
        <v>11</v>
      </c>
      <c r="C310" s="66" t="s">
        <v>293</v>
      </c>
      <c r="D310" s="66" t="s">
        <v>434</v>
      </c>
      <c r="E310" s="66" t="s">
        <v>442</v>
      </c>
      <c r="F310" s="66" t="s">
        <v>430</v>
      </c>
      <c r="G310" s="66" t="s">
        <v>435</v>
      </c>
      <c r="H310" s="67">
        <v>105</v>
      </c>
      <c r="K310"/>
      <c r="P310"/>
      <c r="Q310"/>
    </row>
    <row r="311" spans="1:17" ht="20.100000000000001" customHeight="1" x14ac:dyDescent="0.3">
      <c r="A311" s="66">
        <v>2019</v>
      </c>
      <c r="B311" s="66">
        <v>11</v>
      </c>
      <c r="C311" s="66" t="s">
        <v>293</v>
      </c>
      <c r="D311" s="66" t="s">
        <v>437</v>
      </c>
      <c r="E311" s="66" t="s">
        <v>443</v>
      </c>
      <c r="F311" s="66" t="s">
        <v>430</v>
      </c>
      <c r="G311" s="66" t="s">
        <v>438</v>
      </c>
      <c r="H311" s="67">
        <v>522</v>
      </c>
      <c r="K311"/>
      <c r="P311"/>
      <c r="Q311"/>
    </row>
    <row r="312" spans="1:17" ht="20.100000000000001" customHeight="1" x14ac:dyDescent="0.3">
      <c r="A312" s="66">
        <v>2019</v>
      </c>
      <c r="B312" s="66">
        <v>11</v>
      </c>
      <c r="C312" s="66" t="s">
        <v>293</v>
      </c>
      <c r="D312" s="66" t="s">
        <v>437</v>
      </c>
      <c r="E312" s="66" t="s">
        <v>443</v>
      </c>
      <c r="F312" s="66" t="s">
        <v>430</v>
      </c>
      <c r="G312" s="66" t="s">
        <v>436</v>
      </c>
      <c r="H312" s="67">
        <v>766</v>
      </c>
      <c r="K312"/>
      <c r="P312"/>
      <c r="Q312"/>
    </row>
    <row r="313" spans="1:17" ht="20.100000000000001" customHeight="1" x14ac:dyDescent="0.3">
      <c r="A313" s="66">
        <v>2019</v>
      </c>
      <c r="B313" s="66">
        <v>11</v>
      </c>
      <c r="C313" s="66" t="s">
        <v>293</v>
      </c>
      <c r="D313" s="66" t="s">
        <v>437</v>
      </c>
      <c r="E313" s="66" t="s">
        <v>444</v>
      </c>
      <c r="F313" s="66" t="s">
        <v>430</v>
      </c>
      <c r="G313" s="66" t="s">
        <v>439</v>
      </c>
      <c r="H313" s="67">
        <v>872</v>
      </c>
      <c r="K313"/>
      <c r="P313"/>
      <c r="Q313"/>
    </row>
    <row r="314" spans="1:17" ht="20.100000000000001" customHeight="1" x14ac:dyDescent="0.3">
      <c r="A314" s="66">
        <v>2019</v>
      </c>
      <c r="B314" s="66">
        <v>11</v>
      </c>
      <c r="C314" s="66" t="s">
        <v>293</v>
      </c>
      <c r="D314" s="66" t="s">
        <v>414</v>
      </c>
      <c r="E314" s="66" t="s">
        <v>414</v>
      </c>
      <c r="F314" s="66" t="s">
        <v>425</v>
      </c>
      <c r="G314" s="66" t="s">
        <v>426</v>
      </c>
      <c r="H314" s="67">
        <v>533</v>
      </c>
      <c r="K314"/>
      <c r="P314"/>
      <c r="Q314"/>
    </row>
    <row r="315" spans="1:17" ht="20.100000000000001" customHeight="1" x14ac:dyDescent="0.3">
      <c r="A315" s="66">
        <v>2019</v>
      </c>
      <c r="B315" s="66">
        <v>11</v>
      </c>
      <c r="C315" s="66" t="s">
        <v>293</v>
      </c>
      <c r="D315" s="66" t="s">
        <v>414</v>
      </c>
      <c r="E315" s="66" t="s">
        <v>414</v>
      </c>
      <c r="F315" s="66" t="s">
        <v>425</v>
      </c>
      <c r="G315" s="66" t="s">
        <v>427</v>
      </c>
      <c r="H315" s="67">
        <v>835</v>
      </c>
      <c r="K315"/>
      <c r="P315"/>
      <c r="Q315"/>
    </row>
    <row r="316" spans="1:17" ht="20.100000000000001" customHeight="1" x14ac:dyDescent="0.3">
      <c r="A316" s="66">
        <v>2019</v>
      </c>
      <c r="B316" s="66">
        <v>11</v>
      </c>
      <c r="C316" s="66" t="s">
        <v>293</v>
      </c>
      <c r="D316" s="66" t="s">
        <v>414</v>
      </c>
      <c r="E316" s="66" t="s">
        <v>416</v>
      </c>
      <c r="F316" s="66" t="s">
        <v>425</v>
      </c>
      <c r="G316" s="66" t="s">
        <v>429</v>
      </c>
      <c r="H316" s="67">
        <v>1189</v>
      </c>
      <c r="K316"/>
      <c r="P316"/>
      <c r="Q316"/>
    </row>
    <row r="317" spans="1:17" ht="20.100000000000001" customHeight="1" x14ac:dyDescent="0.3">
      <c r="A317" s="66">
        <v>2019</v>
      </c>
      <c r="B317" s="66">
        <v>11</v>
      </c>
      <c r="C317" s="66" t="s">
        <v>293</v>
      </c>
      <c r="D317" s="66" t="s">
        <v>414</v>
      </c>
      <c r="E317" s="66" t="s">
        <v>414</v>
      </c>
      <c r="F317" s="66" t="s">
        <v>430</v>
      </c>
      <c r="G317" s="66" t="s">
        <v>431</v>
      </c>
      <c r="H317" s="67">
        <v>844</v>
      </c>
      <c r="K317"/>
      <c r="P317"/>
      <c r="Q317"/>
    </row>
    <row r="318" spans="1:17" ht="20.100000000000001" customHeight="1" x14ac:dyDescent="0.3">
      <c r="A318" s="66">
        <v>2019</v>
      </c>
      <c r="B318" s="66">
        <v>11</v>
      </c>
      <c r="C318" s="66" t="s">
        <v>293</v>
      </c>
      <c r="D318" s="66" t="s">
        <v>414</v>
      </c>
      <c r="E318" s="66" t="s">
        <v>416</v>
      </c>
      <c r="F318" s="66" t="s">
        <v>430</v>
      </c>
      <c r="G318" s="66" t="s">
        <v>435</v>
      </c>
      <c r="H318" s="67">
        <v>974</v>
      </c>
      <c r="K318"/>
      <c r="P318"/>
      <c r="Q318"/>
    </row>
    <row r="319" spans="1:17" ht="20.100000000000001" customHeight="1" x14ac:dyDescent="0.3">
      <c r="A319" s="66">
        <v>2019</v>
      </c>
      <c r="B319" s="66">
        <v>11</v>
      </c>
      <c r="C319" s="66" t="s">
        <v>293</v>
      </c>
      <c r="D319" s="66" t="s">
        <v>414</v>
      </c>
      <c r="E319" s="66" t="s">
        <v>414</v>
      </c>
      <c r="F319" s="66" t="s">
        <v>430</v>
      </c>
      <c r="G319" s="66" t="s">
        <v>438</v>
      </c>
      <c r="H319" s="67">
        <v>601</v>
      </c>
      <c r="K319"/>
      <c r="P319"/>
      <c r="Q319"/>
    </row>
    <row r="320" spans="1:17" ht="20.100000000000001" customHeight="1" x14ac:dyDescent="0.3">
      <c r="A320" s="66">
        <v>2019</v>
      </c>
      <c r="B320" s="66">
        <v>11</v>
      </c>
      <c r="C320" s="66" t="s">
        <v>293</v>
      </c>
      <c r="D320" s="66" t="s">
        <v>414</v>
      </c>
      <c r="E320" s="66" t="s">
        <v>414</v>
      </c>
      <c r="F320" s="66" t="s">
        <v>430</v>
      </c>
      <c r="G320" s="66" t="s">
        <v>436</v>
      </c>
      <c r="H320" s="67">
        <v>936</v>
      </c>
      <c r="K320"/>
      <c r="P320"/>
      <c r="Q320"/>
    </row>
    <row r="321" spans="1:17" ht="20.100000000000001" customHeight="1" x14ac:dyDescent="0.3">
      <c r="A321" s="66">
        <v>2019</v>
      </c>
      <c r="B321" s="66">
        <v>11</v>
      </c>
      <c r="C321" s="66" t="s">
        <v>293</v>
      </c>
      <c r="D321" s="66" t="s">
        <v>434</v>
      </c>
      <c r="E321" s="66" t="s">
        <v>442</v>
      </c>
      <c r="F321" s="66" t="s">
        <v>430</v>
      </c>
      <c r="G321" s="66" t="s">
        <v>439</v>
      </c>
      <c r="H321" s="67">
        <v>971</v>
      </c>
      <c r="K321"/>
      <c r="P321"/>
      <c r="Q321"/>
    </row>
    <row r="322" spans="1:17" ht="20.100000000000001" customHeight="1" x14ac:dyDescent="0.3">
      <c r="A322" s="66">
        <v>2019</v>
      </c>
      <c r="B322" s="66">
        <v>11</v>
      </c>
      <c r="C322" s="66" t="s">
        <v>293</v>
      </c>
      <c r="D322" s="66" t="s">
        <v>437</v>
      </c>
      <c r="E322" s="66" t="s">
        <v>445</v>
      </c>
      <c r="F322" s="66" t="s">
        <v>425</v>
      </c>
      <c r="G322" s="66" t="s">
        <v>426</v>
      </c>
      <c r="H322" s="67">
        <v>273</v>
      </c>
      <c r="K322"/>
      <c r="P322"/>
      <c r="Q322"/>
    </row>
    <row r="323" spans="1:17" ht="20.100000000000001" customHeight="1" x14ac:dyDescent="0.3">
      <c r="A323" s="66">
        <v>2019</v>
      </c>
      <c r="B323" s="66">
        <v>11</v>
      </c>
      <c r="C323" s="66" t="s">
        <v>293</v>
      </c>
      <c r="D323" s="66" t="s">
        <v>414</v>
      </c>
      <c r="E323" s="66" t="s">
        <v>414</v>
      </c>
      <c r="F323" s="66" t="s">
        <v>425</v>
      </c>
      <c r="G323" s="66" t="s">
        <v>427</v>
      </c>
      <c r="H323" s="67">
        <v>447</v>
      </c>
      <c r="K323"/>
      <c r="P323"/>
      <c r="Q323"/>
    </row>
    <row r="324" spans="1:17" ht="20.100000000000001" customHeight="1" x14ac:dyDescent="0.3">
      <c r="A324" s="66">
        <v>2019</v>
      </c>
      <c r="B324" s="66">
        <v>11</v>
      </c>
      <c r="C324" s="66" t="s">
        <v>293</v>
      </c>
      <c r="D324" s="66" t="s">
        <v>414</v>
      </c>
      <c r="E324" s="66" t="s">
        <v>416</v>
      </c>
      <c r="F324" s="66" t="s">
        <v>425</v>
      </c>
      <c r="G324" s="66" t="s">
        <v>429</v>
      </c>
      <c r="H324" s="67">
        <v>867</v>
      </c>
      <c r="K324"/>
      <c r="P324"/>
      <c r="Q324"/>
    </row>
    <row r="325" spans="1:17" ht="20.100000000000001" customHeight="1" x14ac:dyDescent="0.3">
      <c r="A325" s="66">
        <v>2019</v>
      </c>
      <c r="B325" s="66">
        <v>11</v>
      </c>
      <c r="C325" s="66" t="s">
        <v>293</v>
      </c>
      <c r="D325" s="66" t="s">
        <v>414</v>
      </c>
      <c r="E325" s="66" t="s">
        <v>414</v>
      </c>
      <c r="F325" s="66" t="s">
        <v>430</v>
      </c>
      <c r="G325" s="66" t="s">
        <v>431</v>
      </c>
      <c r="H325" s="67">
        <v>254</v>
      </c>
      <c r="K325"/>
      <c r="P325"/>
      <c r="Q325"/>
    </row>
    <row r="326" spans="1:17" ht="20.100000000000001" customHeight="1" x14ac:dyDescent="0.3">
      <c r="A326" s="66">
        <v>2019</v>
      </c>
      <c r="B326" s="66">
        <v>11</v>
      </c>
      <c r="C326" s="66" t="s">
        <v>293</v>
      </c>
      <c r="D326" s="66" t="s">
        <v>414</v>
      </c>
      <c r="E326" s="66" t="s">
        <v>414</v>
      </c>
      <c r="F326" s="66" t="s">
        <v>430</v>
      </c>
      <c r="G326" s="66" t="s">
        <v>435</v>
      </c>
      <c r="H326" s="67">
        <v>948</v>
      </c>
      <c r="K326"/>
      <c r="P326"/>
      <c r="Q326"/>
    </row>
    <row r="327" spans="1:17" ht="20.100000000000001" customHeight="1" x14ac:dyDescent="0.3">
      <c r="A327" s="66">
        <v>2019</v>
      </c>
      <c r="B327" s="66">
        <v>11</v>
      </c>
      <c r="C327" s="66" t="s">
        <v>293</v>
      </c>
      <c r="D327" s="66" t="s">
        <v>434</v>
      </c>
      <c r="E327" s="66" t="s">
        <v>441</v>
      </c>
      <c r="F327" s="66" t="s">
        <v>430</v>
      </c>
      <c r="G327" s="66" t="s">
        <v>438</v>
      </c>
      <c r="H327" s="67">
        <v>547</v>
      </c>
      <c r="K327"/>
      <c r="P327"/>
      <c r="Q327"/>
    </row>
    <row r="328" spans="1:17" ht="20.100000000000001" customHeight="1" x14ac:dyDescent="0.3">
      <c r="A328" s="66">
        <v>2019</v>
      </c>
      <c r="B328" s="66">
        <v>11</v>
      </c>
      <c r="C328" s="66" t="s">
        <v>293</v>
      </c>
      <c r="D328" s="66" t="s">
        <v>434</v>
      </c>
      <c r="E328" s="66" t="s">
        <v>442</v>
      </c>
      <c r="F328" s="66" t="s">
        <v>430</v>
      </c>
      <c r="G328" s="66" t="s">
        <v>436</v>
      </c>
      <c r="H328" s="67">
        <v>945</v>
      </c>
      <c r="K328"/>
      <c r="P328"/>
      <c r="Q328"/>
    </row>
    <row r="329" spans="1:17" ht="20.100000000000001" customHeight="1" x14ac:dyDescent="0.3">
      <c r="A329" s="66">
        <v>2019</v>
      </c>
      <c r="B329" s="66">
        <v>11</v>
      </c>
      <c r="C329" s="66" t="s">
        <v>293</v>
      </c>
      <c r="D329" s="66" t="s">
        <v>434</v>
      </c>
      <c r="E329" s="66" t="s">
        <v>442</v>
      </c>
      <c r="F329" s="66" t="s">
        <v>430</v>
      </c>
      <c r="G329" s="66" t="s">
        <v>439</v>
      </c>
      <c r="H329" s="67">
        <v>564</v>
      </c>
      <c r="K329"/>
      <c r="P329"/>
      <c r="Q329"/>
    </row>
    <row r="330" spans="1:17" ht="20.100000000000001" customHeight="1" x14ac:dyDescent="0.3">
      <c r="A330" s="66">
        <v>2019</v>
      </c>
      <c r="B330" s="66">
        <v>11</v>
      </c>
      <c r="C330" s="66" t="s">
        <v>293</v>
      </c>
      <c r="D330" s="66" t="s">
        <v>434</v>
      </c>
      <c r="E330" s="66" t="s">
        <v>447</v>
      </c>
      <c r="F330" s="66" t="s">
        <v>425</v>
      </c>
      <c r="G330" s="66" t="s">
        <v>426</v>
      </c>
      <c r="H330" s="67">
        <v>759</v>
      </c>
      <c r="K330"/>
      <c r="P330"/>
      <c r="Q330"/>
    </row>
    <row r="331" spans="1:17" ht="20.100000000000001" customHeight="1" x14ac:dyDescent="0.3">
      <c r="A331" s="66">
        <v>2019</v>
      </c>
      <c r="B331" s="66">
        <v>11</v>
      </c>
      <c r="C331" s="66" t="s">
        <v>293</v>
      </c>
      <c r="D331" s="66" t="s">
        <v>437</v>
      </c>
      <c r="E331" s="66" t="s">
        <v>445</v>
      </c>
      <c r="F331" s="66" t="s">
        <v>425</v>
      </c>
      <c r="G331" s="66" t="s">
        <v>427</v>
      </c>
      <c r="H331" s="67">
        <v>518</v>
      </c>
      <c r="K331"/>
      <c r="P331"/>
      <c r="Q331"/>
    </row>
    <row r="332" spans="1:17" ht="20.100000000000001" customHeight="1" x14ac:dyDescent="0.3">
      <c r="A332" s="66">
        <v>2019</v>
      </c>
      <c r="B332" s="66">
        <v>11</v>
      </c>
      <c r="C332" s="66" t="s">
        <v>293</v>
      </c>
      <c r="D332" s="66" t="s">
        <v>437</v>
      </c>
      <c r="E332" s="66" t="s">
        <v>444</v>
      </c>
      <c r="F332" s="66" t="s">
        <v>425</v>
      </c>
      <c r="G332" s="66" t="s">
        <v>429</v>
      </c>
      <c r="H332" s="67">
        <v>964</v>
      </c>
      <c r="K332"/>
      <c r="P332"/>
      <c r="Q332"/>
    </row>
    <row r="333" spans="1:17" ht="20.100000000000001" customHeight="1" x14ac:dyDescent="0.3">
      <c r="A333" s="66">
        <v>2019</v>
      </c>
      <c r="B333" s="66">
        <v>11</v>
      </c>
      <c r="C333" s="66" t="s">
        <v>293</v>
      </c>
      <c r="D333" s="66" t="s">
        <v>437</v>
      </c>
      <c r="E333" s="66" t="s">
        <v>444</v>
      </c>
      <c r="F333" s="66" t="s">
        <v>430</v>
      </c>
      <c r="G333" s="66" t="s">
        <v>431</v>
      </c>
      <c r="H333" s="67">
        <v>1014</v>
      </c>
      <c r="K333"/>
      <c r="P333"/>
      <c r="Q333"/>
    </row>
    <row r="334" spans="1:17" ht="20.100000000000001" customHeight="1" x14ac:dyDescent="0.3">
      <c r="A334" s="66">
        <v>2019</v>
      </c>
      <c r="B334" s="66">
        <v>11</v>
      </c>
      <c r="C334" s="66" t="s">
        <v>293</v>
      </c>
      <c r="D334" s="66" t="s">
        <v>437</v>
      </c>
      <c r="E334" s="66" t="s">
        <v>444</v>
      </c>
      <c r="F334" s="66" t="s">
        <v>430</v>
      </c>
      <c r="G334" s="66" t="s">
        <v>435</v>
      </c>
      <c r="H334" s="67">
        <v>904</v>
      </c>
      <c r="K334"/>
      <c r="P334"/>
      <c r="Q334"/>
    </row>
    <row r="335" spans="1:17" ht="20.100000000000001" customHeight="1" x14ac:dyDescent="0.3">
      <c r="A335" s="66">
        <v>2019</v>
      </c>
      <c r="B335" s="66">
        <v>11</v>
      </c>
      <c r="C335" s="66" t="s">
        <v>293</v>
      </c>
      <c r="D335" s="66" t="s">
        <v>414</v>
      </c>
      <c r="E335" s="66" t="s">
        <v>416</v>
      </c>
      <c r="F335" s="66" t="s">
        <v>430</v>
      </c>
      <c r="G335" s="66" t="s">
        <v>438</v>
      </c>
      <c r="H335" s="67">
        <v>631</v>
      </c>
      <c r="K335"/>
      <c r="P335"/>
      <c r="Q335"/>
    </row>
    <row r="336" spans="1:17" ht="20.100000000000001" customHeight="1" x14ac:dyDescent="0.3">
      <c r="A336" s="66">
        <v>2019</v>
      </c>
      <c r="B336" s="66">
        <v>11</v>
      </c>
      <c r="C336" s="66" t="s">
        <v>293</v>
      </c>
      <c r="D336" s="66" t="s">
        <v>414</v>
      </c>
      <c r="E336" s="66" t="s">
        <v>416</v>
      </c>
      <c r="F336" s="66" t="s">
        <v>430</v>
      </c>
      <c r="G336" s="66" t="s">
        <v>436</v>
      </c>
      <c r="H336" s="67">
        <v>1065</v>
      </c>
      <c r="K336"/>
      <c r="P336"/>
      <c r="Q336"/>
    </row>
    <row r="337" spans="1:17" ht="20.100000000000001" customHeight="1" x14ac:dyDescent="0.3">
      <c r="A337" s="66">
        <v>2019</v>
      </c>
      <c r="B337" s="66">
        <v>12</v>
      </c>
      <c r="C337" s="66" t="s">
        <v>294</v>
      </c>
      <c r="D337" s="66" t="s">
        <v>414</v>
      </c>
      <c r="E337" s="66" t="s">
        <v>416</v>
      </c>
      <c r="F337" s="66" t="s">
        <v>430</v>
      </c>
      <c r="G337" s="66" t="s">
        <v>439</v>
      </c>
      <c r="H337" s="67">
        <v>1099</v>
      </c>
      <c r="K337"/>
      <c r="P337"/>
      <c r="Q337"/>
    </row>
    <row r="338" spans="1:17" ht="20.100000000000001" customHeight="1" x14ac:dyDescent="0.3">
      <c r="A338" s="66">
        <v>2019</v>
      </c>
      <c r="B338" s="66">
        <v>12</v>
      </c>
      <c r="C338" s="66" t="s">
        <v>294</v>
      </c>
      <c r="D338" s="66" t="s">
        <v>414</v>
      </c>
      <c r="E338" s="66" t="s">
        <v>414</v>
      </c>
      <c r="F338" s="66" t="s">
        <v>425</v>
      </c>
      <c r="G338" s="66" t="s">
        <v>426</v>
      </c>
      <c r="H338" s="67">
        <v>272</v>
      </c>
      <c r="K338"/>
      <c r="P338"/>
      <c r="Q338"/>
    </row>
    <row r="339" spans="1:17" ht="20.100000000000001" customHeight="1" x14ac:dyDescent="0.3">
      <c r="A339" s="66">
        <v>2019</v>
      </c>
      <c r="B339" s="66">
        <v>12</v>
      </c>
      <c r="C339" s="66" t="s">
        <v>294</v>
      </c>
      <c r="D339" s="66" t="s">
        <v>414</v>
      </c>
      <c r="E339" s="66" t="s">
        <v>414</v>
      </c>
      <c r="F339" s="66" t="s">
        <v>425</v>
      </c>
      <c r="G339" s="66" t="s">
        <v>427</v>
      </c>
      <c r="H339" s="67">
        <v>461</v>
      </c>
      <c r="K339"/>
      <c r="P339"/>
      <c r="Q339"/>
    </row>
    <row r="340" spans="1:17" ht="20.100000000000001" customHeight="1" x14ac:dyDescent="0.3">
      <c r="A340" s="66">
        <v>2019</v>
      </c>
      <c r="B340" s="66">
        <v>12</v>
      </c>
      <c r="C340" s="66" t="s">
        <v>294</v>
      </c>
      <c r="D340" s="66" t="s">
        <v>414</v>
      </c>
      <c r="E340" s="66" t="s">
        <v>414</v>
      </c>
      <c r="F340" s="66" t="s">
        <v>425</v>
      </c>
      <c r="G340" s="66" t="s">
        <v>429</v>
      </c>
      <c r="H340" s="67">
        <v>869</v>
      </c>
      <c r="K340"/>
      <c r="P340"/>
      <c r="Q340"/>
    </row>
    <row r="341" spans="1:17" ht="20.100000000000001" customHeight="1" x14ac:dyDescent="0.3">
      <c r="A341" s="66">
        <v>2019</v>
      </c>
      <c r="B341" s="66">
        <v>12</v>
      </c>
      <c r="C341" s="66" t="s">
        <v>294</v>
      </c>
      <c r="D341" s="66" t="s">
        <v>434</v>
      </c>
      <c r="E341" s="66" t="s">
        <v>447</v>
      </c>
      <c r="F341" s="66" t="s">
        <v>430</v>
      </c>
      <c r="G341" s="66" t="s">
        <v>431</v>
      </c>
      <c r="H341" s="67">
        <v>730</v>
      </c>
      <c r="K341"/>
      <c r="P341"/>
      <c r="Q341"/>
    </row>
    <row r="342" spans="1:17" ht="20.100000000000001" customHeight="1" x14ac:dyDescent="0.3">
      <c r="A342" s="66">
        <v>2019</v>
      </c>
      <c r="B342" s="66">
        <v>12</v>
      </c>
      <c r="C342" s="66" t="s">
        <v>294</v>
      </c>
      <c r="D342" s="66" t="s">
        <v>437</v>
      </c>
      <c r="E342" s="66" t="s">
        <v>444</v>
      </c>
      <c r="F342" s="66" t="s">
        <v>430</v>
      </c>
      <c r="G342" s="66" t="s">
        <v>435</v>
      </c>
      <c r="H342" s="67">
        <v>796</v>
      </c>
      <c r="K342"/>
      <c r="P342"/>
      <c r="Q342"/>
    </row>
    <row r="343" spans="1:17" ht="20.100000000000001" customHeight="1" x14ac:dyDescent="0.3">
      <c r="A343" s="66">
        <v>2019</v>
      </c>
      <c r="B343" s="66">
        <v>12</v>
      </c>
      <c r="C343" s="66" t="s">
        <v>294</v>
      </c>
      <c r="D343" s="66" t="s">
        <v>437</v>
      </c>
      <c r="E343" s="66" t="s">
        <v>444</v>
      </c>
      <c r="F343" s="66" t="s">
        <v>430</v>
      </c>
      <c r="G343" s="66" t="s">
        <v>438</v>
      </c>
      <c r="H343" s="67">
        <v>203</v>
      </c>
      <c r="K343"/>
      <c r="P343"/>
      <c r="Q343"/>
    </row>
    <row r="344" spans="1:17" ht="20.100000000000001" customHeight="1" x14ac:dyDescent="0.3">
      <c r="A344" s="66">
        <v>2019</v>
      </c>
      <c r="B344" s="66">
        <v>12</v>
      </c>
      <c r="C344" s="66" t="s">
        <v>294</v>
      </c>
      <c r="D344" s="66" t="s">
        <v>437</v>
      </c>
      <c r="E344" s="66" t="s">
        <v>444</v>
      </c>
      <c r="F344" s="66" t="s">
        <v>430</v>
      </c>
      <c r="G344" s="66" t="s">
        <v>436</v>
      </c>
      <c r="H344" s="67">
        <v>1042</v>
      </c>
      <c r="K344"/>
      <c r="P344"/>
      <c r="Q344"/>
    </row>
    <row r="345" spans="1:17" ht="20.100000000000001" customHeight="1" x14ac:dyDescent="0.3">
      <c r="A345" s="66">
        <v>2019</v>
      </c>
      <c r="B345" s="66">
        <v>12</v>
      </c>
      <c r="C345" s="66" t="s">
        <v>294</v>
      </c>
      <c r="D345" s="66" t="s">
        <v>414</v>
      </c>
      <c r="E345" s="66" t="s">
        <v>414</v>
      </c>
      <c r="F345" s="66" t="s">
        <v>430</v>
      </c>
      <c r="G345" s="66" t="s">
        <v>439</v>
      </c>
      <c r="H345" s="67">
        <v>282</v>
      </c>
      <c r="K345"/>
      <c r="P345"/>
      <c r="Q345"/>
    </row>
    <row r="346" spans="1:17" ht="20.100000000000001" customHeight="1" x14ac:dyDescent="0.3">
      <c r="A346" s="66">
        <v>2019</v>
      </c>
      <c r="B346" s="66">
        <v>12</v>
      </c>
      <c r="C346" s="66" t="s">
        <v>294</v>
      </c>
      <c r="D346" s="66" t="s">
        <v>414</v>
      </c>
      <c r="E346" s="66" t="s">
        <v>414</v>
      </c>
      <c r="F346" s="66" t="s">
        <v>425</v>
      </c>
      <c r="G346" s="66" t="s">
        <v>426</v>
      </c>
      <c r="H346" s="67">
        <v>495</v>
      </c>
      <c r="K346"/>
      <c r="P346"/>
      <c r="Q346"/>
    </row>
    <row r="347" spans="1:17" ht="20.100000000000001" customHeight="1" x14ac:dyDescent="0.3">
      <c r="A347" s="66">
        <v>2019</v>
      </c>
      <c r="B347" s="66">
        <v>12</v>
      </c>
      <c r="C347" s="66" t="s">
        <v>294</v>
      </c>
      <c r="D347" s="66" t="s">
        <v>414</v>
      </c>
      <c r="E347" s="66" t="s">
        <v>416</v>
      </c>
      <c r="F347" s="66" t="s">
        <v>425</v>
      </c>
      <c r="G347" s="66" t="s">
        <v>427</v>
      </c>
      <c r="H347" s="67">
        <v>364</v>
      </c>
      <c r="K347"/>
      <c r="P347"/>
      <c r="Q347"/>
    </row>
    <row r="348" spans="1:17" ht="20.100000000000001" customHeight="1" x14ac:dyDescent="0.3">
      <c r="A348" s="66">
        <v>2019</v>
      </c>
      <c r="B348" s="66">
        <v>12</v>
      </c>
      <c r="C348" s="66" t="s">
        <v>294</v>
      </c>
      <c r="D348" s="66" t="s">
        <v>414</v>
      </c>
      <c r="E348" s="66" t="s">
        <v>414</v>
      </c>
      <c r="F348" s="66" t="s">
        <v>425</v>
      </c>
      <c r="G348" s="66" t="s">
        <v>429</v>
      </c>
      <c r="H348" s="67">
        <v>584</v>
      </c>
      <c r="K348"/>
      <c r="P348"/>
      <c r="Q348"/>
    </row>
    <row r="349" spans="1:17" ht="20.100000000000001" customHeight="1" x14ac:dyDescent="0.3">
      <c r="A349" s="66">
        <v>2019</v>
      </c>
      <c r="B349" s="66">
        <v>12</v>
      </c>
      <c r="C349" s="66" t="s">
        <v>294</v>
      </c>
      <c r="D349" s="66" t="s">
        <v>414</v>
      </c>
      <c r="E349" s="66" t="s">
        <v>414</v>
      </c>
      <c r="F349" s="66" t="s">
        <v>430</v>
      </c>
      <c r="G349" s="66" t="s">
        <v>431</v>
      </c>
      <c r="H349" s="67">
        <v>218</v>
      </c>
      <c r="K349"/>
      <c r="P349"/>
      <c r="Q349"/>
    </row>
    <row r="350" spans="1:17" ht="20.100000000000001" customHeight="1" x14ac:dyDescent="0.3">
      <c r="A350" s="66">
        <v>2019</v>
      </c>
      <c r="B350" s="66">
        <v>12</v>
      </c>
      <c r="C350" s="66" t="s">
        <v>294</v>
      </c>
      <c r="D350" s="66" t="s">
        <v>414</v>
      </c>
      <c r="E350" s="66" t="s">
        <v>416</v>
      </c>
      <c r="F350" s="66" t="s">
        <v>430</v>
      </c>
      <c r="G350" s="66" t="s">
        <v>435</v>
      </c>
      <c r="H350" s="67">
        <v>437</v>
      </c>
      <c r="K350"/>
      <c r="P350"/>
      <c r="Q350"/>
    </row>
    <row r="351" spans="1:17" ht="20.100000000000001" customHeight="1" x14ac:dyDescent="0.3">
      <c r="A351" s="66">
        <v>2019</v>
      </c>
      <c r="B351" s="66">
        <v>12</v>
      </c>
      <c r="C351" s="66" t="s">
        <v>294</v>
      </c>
      <c r="D351" s="66" t="s">
        <v>414</v>
      </c>
      <c r="E351" s="66" t="s">
        <v>414</v>
      </c>
      <c r="F351" s="66" t="s">
        <v>430</v>
      </c>
      <c r="G351" s="66" t="s">
        <v>438</v>
      </c>
      <c r="H351" s="67">
        <v>863</v>
      </c>
      <c r="K351"/>
      <c r="P351"/>
      <c r="Q351"/>
    </row>
    <row r="352" spans="1:17" ht="20.100000000000001" customHeight="1" x14ac:dyDescent="0.3">
      <c r="A352" s="66">
        <v>2019</v>
      </c>
      <c r="B352" s="66">
        <v>12</v>
      </c>
      <c r="C352" s="66" t="s">
        <v>294</v>
      </c>
      <c r="D352" s="66" t="s">
        <v>414</v>
      </c>
      <c r="E352" s="66" t="s">
        <v>416</v>
      </c>
      <c r="F352" s="66" t="s">
        <v>430</v>
      </c>
      <c r="G352" s="66" t="s">
        <v>436</v>
      </c>
      <c r="H352" s="67">
        <v>625</v>
      </c>
      <c r="K352"/>
      <c r="P352"/>
      <c r="Q352"/>
    </row>
    <row r="353" spans="1:17" ht="20.100000000000001" customHeight="1" x14ac:dyDescent="0.3">
      <c r="A353" s="66">
        <v>2019</v>
      </c>
      <c r="B353" s="66">
        <v>12</v>
      </c>
      <c r="C353" s="66" t="s">
        <v>294</v>
      </c>
      <c r="D353" s="66" t="s">
        <v>434</v>
      </c>
      <c r="E353" s="66" t="s">
        <v>441</v>
      </c>
      <c r="F353" s="66" t="s">
        <v>430</v>
      </c>
      <c r="G353" s="66" t="s">
        <v>439</v>
      </c>
      <c r="H353" s="67">
        <v>1009</v>
      </c>
      <c r="K353"/>
      <c r="P353"/>
      <c r="Q353"/>
    </row>
    <row r="354" spans="1:17" ht="20.100000000000001" customHeight="1" x14ac:dyDescent="0.3">
      <c r="A354" s="66">
        <v>2019</v>
      </c>
      <c r="B354" s="66">
        <v>12</v>
      </c>
      <c r="C354" s="66" t="s">
        <v>294</v>
      </c>
      <c r="D354" s="66" t="s">
        <v>434</v>
      </c>
      <c r="E354" s="66" t="s">
        <v>442</v>
      </c>
      <c r="F354" s="66" t="s">
        <v>425</v>
      </c>
      <c r="G354" s="66" t="s">
        <v>426</v>
      </c>
      <c r="H354" s="67">
        <v>773</v>
      </c>
      <c r="K354"/>
      <c r="P354"/>
      <c r="Q354"/>
    </row>
    <row r="355" spans="1:17" ht="20.100000000000001" customHeight="1" x14ac:dyDescent="0.3">
      <c r="A355" s="66">
        <v>2019</v>
      </c>
      <c r="B355" s="66">
        <v>12</v>
      </c>
      <c r="C355" s="66" t="s">
        <v>294</v>
      </c>
      <c r="D355" s="66" t="s">
        <v>434</v>
      </c>
      <c r="E355" s="66" t="s">
        <v>447</v>
      </c>
      <c r="F355" s="66" t="s">
        <v>425</v>
      </c>
      <c r="G355" s="66" t="s">
        <v>427</v>
      </c>
      <c r="H355" s="67">
        <v>689</v>
      </c>
      <c r="K355"/>
      <c r="P355"/>
      <c r="Q355"/>
    </row>
    <row r="356" spans="1:17" ht="20.100000000000001" customHeight="1" x14ac:dyDescent="0.3">
      <c r="A356" s="66">
        <v>2019</v>
      </c>
      <c r="B356" s="66">
        <v>12</v>
      </c>
      <c r="C356" s="66" t="s">
        <v>294</v>
      </c>
      <c r="D356" s="66" t="s">
        <v>437</v>
      </c>
      <c r="E356" s="66" t="s">
        <v>445</v>
      </c>
      <c r="F356" s="66" t="s">
        <v>425</v>
      </c>
      <c r="G356" s="66" t="s">
        <v>429</v>
      </c>
      <c r="H356" s="67">
        <v>1145</v>
      </c>
      <c r="K356"/>
      <c r="P356"/>
      <c r="Q356"/>
    </row>
    <row r="357" spans="1:17" ht="20.100000000000001" customHeight="1" x14ac:dyDescent="0.3">
      <c r="A357" s="66">
        <v>2019</v>
      </c>
      <c r="B357" s="66">
        <v>12</v>
      </c>
      <c r="C357" s="66" t="s">
        <v>294</v>
      </c>
      <c r="D357" s="66" t="s">
        <v>437</v>
      </c>
      <c r="E357" s="66" t="s">
        <v>444</v>
      </c>
      <c r="F357" s="66" t="s">
        <v>430</v>
      </c>
      <c r="G357" s="66" t="s">
        <v>431</v>
      </c>
      <c r="H357" s="67">
        <v>1000</v>
      </c>
      <c r="K357"/>
      <c r="P357"/>
      <c r="Q357"/>
    </row>
    <row r="358" spans="1:17" ht="20.100000000000001" customHeight="1" x14ac:dyDescent="0.3">
      <c r="A358" s="66">
        <v>2019</v>
      </c>
      <c r="B358" s="66">
        <v>12</v>
      </c>
      <c r="C358" s="66" t="s">
        <v>294</v>
      </c>
      <c r="D358" s="66" t="s">
        <v>437</v>
      </c>
      <c r="E358" s="66" t="s">
        <v>444</v>
      </c>
      <c r="F358" s="66" t="s">
        <v>430</v>
      </c>
      <c r="G358" s="66" t="s">
        <v>435</v>
      </c>
      <c r="H358" s="67">
        <v>1101</v>
      </c>
      <c r="K358"/>
      <c r="P358"/>
      <c r="Q358"/>
    </row>
    <row r="359" spans="1:17" ht="20.100000000000001" customHeight="1" x14ac:dyDescent="0.3">
      <c r="A359" s="66">
        <v>2019</v>
      </c>
      <c r="B359" s="66">
        <v>12</v>
      </c>
      <c r="C359" s="66" t="s">
        <v>294</v>
      </c>
      <c r="D359" s="66" t="s">
        <v>437</v>
      </c>
      <c r="E359" s="66" t="s">
        <v>444</v>
      </c>
      <c r="F359" s="66" t="s">
        <v>430</v>
      </c>
      <c r="G359" s="66" t="s">
        <v>438</v>
      </c>
      <c r="H359" s="67">
        <v>1008</v>
      </c>
      <c r="K359"/>
      <c r="P359"/>
      <c r="Q359"/>
    </row>
    <row r="360" spans="1:17" ht="20.100000000000001" customHeight="1" x14ac:dyDescent="0.3">
      <c r="A360" s="66">
        <v>2019</v>
      </c>
      <c r="B360" s="66">
        <v>12</v>
      </c>
      <c r="C360" s="66" t="s">
        <v>294</v>
      </c>
      <c r="D360" s="66" t="s">
        <v>414</v>
      </c>
      <c r="E360" s="66" t="s">
        <v>416</v>
      </c>
      <c r="F360" s="66" t="s">
        <v>430</v>
      </c>
      <c r="G360" s="66" t="s">
        <v>436</v>
      </c>
      <c r="H360" s="67">
        <v>1047</v>
      </c>
      <c r="K360"/>
      <c r="P360"/>
      <c r="Q360"/>
    </row>
    <row r="361" spans="1:17" ht="20.100000000000001" customHeight="1" x14ac:dyDescent="0.3">
      <c r="A361" s="66">
        <v>2019</v>
      </c>
      <c r="B361" s="66">
        <v>12</v>
      </c>
      <c r="C361" s="66" t="s">
        <v>294</v>
      </c>
      <c r="D361" s="66" t="s">
        <v>414</v>
      </c>
      <c r="E361" s="66" t="s">
        <v>414</v>
      </c>
      <c r="F361" s="66" t="s">
        <v>430</v>
      </c>
      <c r="G361" s="66" t="s">
        <v>439</v>
      </c>
      <c r="H361" s="67">
        <v>1115</v>
      </c>
      <c r="K361"/>
      <c r="P361"/>
      <c r="Q361"/>
    </row>
    <row r="362" spans="1:17" ht="20.100000000000001" customHeight="1" x14ac:dyDescent="0.3">
      <c r="A362" s="66">
        <v>2019</v>
      </c>
      <c r="B362" s="66">
        <v>12</v>
      </c>
      <c r="C362" s="66" t="s">
        <v>294</v>
      </c>
      <c r="D362" s="66" t="s">
        <v>414</v>
      </c>
      <c r="E362" s="66" t="s">
        <v>416</v>
      </c>
      <c r="F362" s="66" t="s">
        <v>425</v>
      </c>
      <c r="G362" s="66" t="s">
        <v>426</v>
      </c>
      <c r="H362" s="67">
        <v>1028</v>
      </c>
      <c r="K362"/>
      <c r="P362"/>
      <c r="Q362"/>
    </row>
    <row r="363" spans="1:17" ht="20.100000000000001" customHeight="1" x14ac:dyDescent="0.3">
      <c r="A363" s="66">
        <v>2019</v>
      </c>
      <c r="B363" s="66">
        <v>12</v>
      </c>
      <c r="C363" s="66" t="s">
        <v>294</v>
      </c>
      <c r="D363" s="66" t="s">
        <v>414</v>
      </c>
      <c r="E363" s="66" t="s">
        <v>414</v>
      </c>
      <c r="F363" s="66" t="s">
        <v>425</v>
      </c>
      <c r="G363" s="66" t="s">
        <v>427</v>
      </c>
      <c r="H363" s="67">
        <v>1196</v>
      </c>
      <c r="K363"/>
      <c r="P363"/>
      <c r="Q363"/>
    </row>
    <row r="364" spans="1:17" ht="20.100000000000001" customHeight="1" x14ac:dyDescent="0.3">
      <c r="A364" s="66">
        <v>2019</v>
      </c>
      <c r="B364" s="66">
        <v>12</v>
      </c>
      <c r="C364" s="66" t="s">
        <v>294</v>
      </c>
      <c r="D364" s="66" t="s">
        <v>434</v>
      </c>
      <c r="E364" s="66" t="s">
        <v>441</v>
      </c>
      <c r="F364" s="66" t="s">
        <v>425</v>
      </c>
      <c r="G364" s="66" t="s">
        <v>429</v>
      </c>
      <c r="H364" s="67">
        <v>744</v>
      </c>
      <c r="K364"/>
      <c r="P364"/>
      <c r="Q364"/>
    </row>
    <row r="365" spans="1:17" ht="20.100000000000001" customHeight="1" x14ac:dyDescent="0.3">
      <c r="A365" s="66">
        <v>2019</v>
      </c>
      <c r="B365" s="66">
        <v>12</v>
      </c>
      <c r="C365" s="66" t="s">
        <v>294</v>
      </c>
      <c r="D365" s="66" t="s">
        <v>434</v>
      </c>
      <c r="E365" s="66" t="s">
        <v>442</v>
      </c>
      <c r="F365" s="66" t="s">
        <v>430</v>
      </c>
      <c r="G365" s="66" t="s">
        <v>431</v>
      </c>
      <c r="H365" s="67">
        <v>1004</v>
      </c>
      <c r="K365"/>
      <c r="P365"/>
      <c r="Q365"/>
    </row>
    <row r="366" spans="1:17" ht="20.100000000000001" customHeight="1" x14ac:dyDescent="0.3">
      <c r="A366" s="66">
        <v>2019</v>
      </c>
      <c r="B366" s="66">
        <v>12</v>
      </c>
      <c r="C366" s="66" t="s">
        <v>294</v>
      </c>
      <c r="D366" s="66" t="s">
        <v>434</v>
      </c>
      <c r="E366" s="66" t="s">
        <v>442</v>
      </c>
      <c r="F366" s="66" t="s">
        <v>430</v>
      </c>
      <c r="G366" s="66" t="s">
        <v>435</v>
      </c>
      <c r="H366" s="67">
        <v>308</v>
      </c>
      <c r="K366"/>
      <c r="P366"/>
      <c r="Q366"/>
    </row>
    <row r="367" spans="1:17" ht="20.100000000000001" customHeight="1" x14ac:dyDescent="0.3">
      <c r="A367" s="66">
        <v>2019</v>
      </c>
      <c r="B367" s="66">
        <v>12</v>
      </c>
      <c r="C367" s="66" t="s">
        <v>294</v>
      </c>
      <c r="D367" s="66" t="s">
        <v>437</v>
      </c>
      <c r="E367" s="66" t="s">
        <v>445</v>
      </c>
      <c r="F367" s="66" t="s">
        <v>430</v>
      </c>
      <c r="G367" s="66" t="s">
        <v>438</v>
      </c>
      <c r="H367" s="67">
        <v>689</v>
      </c>
      <c r="K367"/>
      <c r="P367"/>
      <c r="Q367"/>
    </row>
    <row r="368" spans="1:17" ht="20.100000000000001" customHeight="1" x14ac:dyDescent="0.3">
      <c r="A368" s="66">
        <v>2019</v>
      </c>
      <c r="B368" s="66">
        <v>1</v>
      </c>
      <c r="C368" s="66" t="s">
        <v>424</v>
      </c>
      <c r="D368" s="66" t="s">
        <v>414</v>
      </c>
      <c r="E368" s="66" t="s">
        <v>416</v>
      </c>
      <c r="F368" s="66" t="s">
        <v>425</v>
      </c>
      <c r="G368" s="66" t="s">
        <v>426</v>
      </c>
      <c r="H368" s="67">
        <v>122</v>
      </c>
      <c r="K368"/>
      <c r="P368"/>
      <c r="Q368"/>
    </row>
    <row r="369" spans="1:17" ht="20.100000000000001" customHeight="1" x14ac:dyDescent="0.3">
      <c r="A369" s="66">
        <v>2019</v>
      </c>
      <c r="B369" s="66">
        <v>1</v>
      </c>
      <c r="C369" s="66" t="s">
        <v>424</v>
      </c>
      <c r="D369" s="66" t="s">
        <v>414</v>
      </c>
      <c r="E369" s="66" t="s">
        <v>416</v>
      </c>
      <c r="F369" s="66" t="s">
        <v>425</v>
      </c>
      <c r="G369" s="66" t="s">
        <v>427</v>
      </c>
      <c r="H369" s="67">
        <v>1118</v>
      </c>
      <c r="K369"/>
      <c r="P369"/>
      <c r="Q369"/>
    </row>
    <row r="370" spans="1:17" ht="20.100000000000001" customHeight="1" x14ac:dyDescent="0.3">
      <c r="A370" s="66">
        <v>2019</v>
      </c>
      <c r="B370" s="66">
        <v>1</v>
      </c>
      <c r="C370" s="66" t="s">
        <v>424</v>
      </c>
      <c r="D370" s="66" t="s">
        <v>414</v>
      </c>
      <c r="E370" s="66" t="s">
        <v>414</v>
      </c>
      <c r="F370" s="66" t="s">
        <v>425</v>
      </c>
      <c r="G370" s="66" t="s">
        <v>429</v>
      </c>
      <c r="H370" s="67">
        <v>684</v>
      </c>
      <c r="K370"/>
      <c r="P370"/>
      <c r="Q370"/>
    </row>
    <row r="371" spans="1:17" ht="20.100000000000001" customHeight="1" x14ac:dyDescent="0.3">
      <c r="A371" s="66">
        <v>2019</v>
      </c>
      <c r="B371" s="66">
        <v>1</v>
      </c>
      <c r="C371" s="66" t="s">
        <v>424</v>
      </c>
      <c r="D371" s="66" t="s">
        <v>414</v>
      </c>
      <c r="E371" s="66" t="s">
        <v>416</v>
      </c>
      <c r="F371" s="66" t="s">
        <v>430</v>
      </c>
      <c r="G371" s="66" t="s">
        <v>431</v>
      </c>
      <c r="H371" s="67">
        <v>1119</v>
      </c>
      <c r="K371"/>
      <c r="P371"/>
      <c r="Q371"/>
    </row>
    <row r="372" spans="1:17" ht="20.100000000000001" customHeight="1" x14ac:dyDescent="0.3">
      <c r="A372" s="66">
        <v>2019</v>
      </c>
      <c r="B372" s="66">
        <v>1</v>
      </c>
      <c r="C372" s="66" t="s">
        <v>424</v>
      </c>
      <c r="D372" s="66" t="s">
        <v>414</v>
      </c>
      <c r="E372" s="66" t="s">
        <v>414</v>
      </c>
      <c r="F372" s="66" t="s">
        <v>430</v>
      </c>
      <c r="G372" s="66" t="s">
        <v>435</v>
      </c>
      <c r="H372" s="67">
        <v>1080</v>
      </c>
      <c r="K372"/>
      <c r="P372"/>
      <c r="Q372"/>
    </row>
    <row r="373" spans="1:17" ht="20.100000000000001" customHeight="1" x14ac:dyDescent="0.3">
      <c r="A373" s="66">
        <v>2019</v>
      </c>
      <c r="B373" s="66">
        <v>1</v>
      </c>
      <c r="C373" s="66" t="s">
        <v>424</v>
      </c>
      <c r="D373" s="66" t="s">
        <v>414</v>
      </c>
      <c r="E373" s="66" t="s">
        <v>416</v>
      </c>
      <c r="F373" s="66" t="s">
        <v>430</v>
      </c>
      <c r="G373" s="66" t="s">
        <v>438</v>
      </c>
      <c r="H373" s="67">
        <v>1092</v>
      </c>
      <c r="K373"/>
      <c r="P373"/>
      <c r="Q373"/>
    </row>
    <row r="374" spans="1:17" ht="20.100000000000001" customHeight="1" x14ac:dyDescent="0.3">
      <c r="A374" s="66">
        <v>2019</v>
      </c>
      <c r="B374" s="66">
        <v>1</v>
      </c>
      <c r="C374" s="66" t="s">
        <v>424</v>
      </c>
      <c r="D374" s="66" t="s">
        <v>414</v>
      </c>
      <c r="E374" s="66" t="s">
        <v>414</v>
      </c>
      <c r="F374" s="66" t="s">
        <v>430</v>
      </c>
      <c r="G374" s="66" t="s">
        <v>436</v>
      </c>
      <c r="H374" s="67">
        <v>1154</v>
      </c>
      <c r="K374"/>
      <c r="P374"/>
      <c r="Q374"/>
    </row>
    <row r="375" spans="1:17" ht="20.100000000000001" customHeight="1" x14ac:dyDescent="0.3">
      <c r="A375" s="66">
        <v>2019</v>
      </c>
      <c r="B375" s="66">
        <v>1</v>
      </c>
      <c r="C375" s="66" t="s">
        <v>424</v>
      </c>
      <c r="D375" s="66" t="s">
        <v>414</v>
      </c>
      <c r="E375" s="66" t="s">
        <v>414</v>
      </c>
      <c r="F375" s="66" t="s">
        <v>430</v>
      </c>
      <c r="G375" s="66" t="s">
        <v>439</v>
      </c>
      <c r="H375" s="67">
        <v>1164</v>
      </c>
      <c r="K375"/>
      <c r="P375"/>
      <c r="Q375"/>
    </row>
    <row r="376" spans="1:17" ht="20.100000000000001" customHeight="1" x14ac:dyDescent="0.3">
      <c r="A376" s="66">
        <v>2019</v>
      </c>
      <c r="B376" s="66">
        <v>1</v>
      </c>
      <c r="C376" s="66" t="s">
        <v>424</v>
      </c>
      <c r="D376" s="66" t="s">
        <v>414</v>
      </c>
      <c r="E376" s="66" t="s">
        <v>414</v>
      </c>
      <c r="F376" s="66" t="s">
        <v>425</v>
      </c>
      <c r="G376" s="66" t="s">
        <v>426</v>
      </c>
      <c r="H376" s="67">
        <v>576</v>
      </c>
      <c r="K376"/>
      <c r="P376"/>
      <c r="Q376"/>
    </row>
    <row r="377" spans="1:17" ht="20.100000000000001" customHeight="1" x14ac:dyDescent="0.3">
      <c r="A377" s="66">
        <v>2019</v>
      </c>
      <c r="B377" s="66">
        <v>1</v>
      </c>
      <c r="C377" s="66" t="s">
        <v>424</v>
      </c>
      <c r="D377" s="66" t="s">
        <v>434</v>
      </c>
      <c r="E377" s="66" t="s">
        <v>441</v>
      </c>
      <c r="F377" s="66" t="s">
        <v>425</v>
      </c>
      <c r="G377" s="66" t="s">
        <v>427</v>
      </c>
      <c r="H377" s="67">
        <v>1037</v>
      </c>
      <c r="K377"/>
      <c r="P377"/>
      <c r="Q377"/>
    </row>
    <row r="378" spans="1:17" ht="20.100000000000001" customHeight="1" x14ac:dyDescent="0.3">
      <c r="A378" s="66">
        <v>2019</v>
      </c>
      <c r="B378" s="66">
        <v>1</v>
      </c>
      <c r="C378" s="66" t="s">
        <v>424</v>
      </c>
      <c r="D378" s="66" t="s">
        <v>434</v>
      </c>
      <c r="E378" s="66" t="s">
        <v>442</v>
      </c>
      <c r="F378" s="66" t="s">
        <v>425</v>
      </c>
      <c r="G378" s="66" t="s">
        <v>429</v>
      </c>
      <c r="H378" s="67">
        <v>192</v>
      </c>
      <c r="K378"/>
      <c r="P378"/>
      <c r="Q378"/>
    </row>
    <row r="379" spans="1:17" ht="20.100000000000001" customHeight="1" x14ac:dyDescent="0.3">
      <c r="A379" s="66">
        <v>2019</v>
      </c>
      <c r="B379" s="66">
        <v>1</v>
      </c>
      <c r="C379" s="66" t="s">
        <v>424</v>
      </c>
      <c r="D379" s="66" t="s">
        <v>434</v>
      </c>
      <c r="E379" s="66" t="s">
        <v>442</v>
      </c>
      <c r="F379" s="66" t="s">
        <v>430</v>
      </c>
      <c r="G379" s="66" t="s">
        <v>431</v>
      </c>
      <c r="H379" s="67">
        <v>519</v>
      </c>
      <c r="K379"/>
      <c r="P379"/>
      <c r="Q379"/>
    </row>
    <row r="380" spans="1:17" ht="20.100000000000001" customHeight="1" x14ac:dyDescent="0.3">
      <c r="A380" s="66">
        <v>2019</v>
      </c>
      <c r="B380" s="66">
        <v>1</v>
      </c>
      <c r="C380" s="66" t="s">
        <v>424</v>
      </c>
      <c r="D380" s="66" t="s">
        <v>434</v>
      </c>
      <c r="E380" s="66" t="s">
        <v>442</v>
      </c>
      <c r="F380" s="66" t="s">
        <v>430</v>
      </c>
      <c r="G380" s="66" t="s">
        <v>435</v>
      </c>
      <c r="H380" s="67">
        <v>153</v>
      </c>
      <c r="K380"/>
      <c r="P380"/>
      <c r="Q380"/>
    </row>
    <row r="381" spans="1:17" ht="20.100000000000001" customHeight="1" x14ac:dyDescent="0.3">
      <c r="A381" s="66">
        <v>2019</v>
      </c>
      <c r="B381" s="66">
        <v>1</v>
      </c>
      <c r="C381" s="66" t="s">
        <v>424</v>
      </c>
      <c r="D381" s="66" t="s">
        <v>437</v>
      </c>
      <c r="E381" s="66" t="s">
        <v>443</v>
      </c>
      <c r="F381" s="66" t="s">
        <v>430</v>
      </c>
      <c r="G381" s="66" t="s">
        <v>438</v>
      </c>
      <c r="H381" s="67">
        <v>917</v>
      </c>
      <c r="K381"/>
      <c r="P381"/>
      <c r="Q381"/>
    </row>
    <row r="382" spans="1:17" ht="20.100000000000001" customHeight="1" x14ac:dyDescent="0.3">
      <c r="A382" s="66">
        <v>2019</v>
      </c>
      <c r="B382" s="66">
        <v>1</v>
      </c>
      <c r="C382" s="66" t="s">
        <v>424</v>
      </c>
      <c r="D382" s="66" t="s">
        <v>437</v>
      </c>
      <c r="E382" s="66" t="s">
        <v>444</v>
      </c>
      <c r="F382" s="66" t="s">
        <v>430</v>
      </c>
      <c r="G382" s="66" t="s">
        <v>436</v>
      </c>
      <c r="H382" s="67">
        <v>177</v>
      </c>
      <c r="K382"/>
      <c r="P382"/>
      <c r="Q382"/>
    </row>
    <row r="383" spans="1:17" ht="20.100000000000001" customHeight="1" x14ac:dyDescent="0.3">
      <c r="A383" s="66">
        <v>2019</v>
      </c>
      <c r="B383" s="66">
        <v>1</v>
      </c>
      <c r="C383" s="66" t="s">
        <v>424</v>
      </c>
      <c r="D383" s="66" t="s">
        <v>414</v>
      </c>
      <c r="E383" s="66" t="s">
        <v>414</v>
      </c>
      <c r="F383" s="66" t="s">
        <v>430</v>
      </c>
      <c r="G383" s="66" t="s">
        <v>439</v>
      </c>
      <c r="H383" s="67">
        <v>483</v>
      </c>
      <c r="K383"/>
      <c r="P383"/>
      <c r="Q383"/>
    </row>
    <row r="384" spans="1:17" ht="20.100000000000001" customHeight="1" x14ac:dyDescent="0.3">
      <c r="A384" s="66">
        <v>2019</v>
      </c>
      <c r="B384" s="66">
        <v>1</v>
      </c>
      <c r="C384" s="66" t="s">
        <v>424</v>
      </c>
      <c r="D384" s="66" t="s">
        <v>414</v>
      </c>
      <c r="E384" s="66" t="s">
        <v>414</v>
      </c>
      <c r="F384" s="66" t="s">
        <v>425</v>
      </c>
      <c r="G384" s="66" t="s">
        <v>426</v>
      </c>
      <c r="H384" s="67">
        <v>1191</v>
      </c>
      <c r="K384"/>
      <c r="P384"/>
      <c r="Q384"/>
    </row>
    <row r="385" spans="1:17" ht="20.100000000000001" customHeight="1" x14ac:dyDescent="0.3">
      <c r="A385" s="66">
        <v>2019</v>
      </c>
      <c r="B385" s="66">
        <v>1</v>
      </c>
      <c r="C385" s="66" t="s">
        <v>424</v>
      </c>
      <c r="D385" s="66" t="s">
        <v>414</v>
      </c>
      <c r="E385" s="66" t="s">
        <v>414</v>
      </c>
      <c r="F385" s="66" t="s">
        <v>425</v>
      </c>
      <c r="G385" s="66" t="s">
        <v>427</v>
      </c>
      <c r="H385" s="67">
        <v>847</v>
      </c>
      <c r="K385"/>
      <c r="P385"/>
      <c r="Q385"/>
    </row>
    <row r="386" spans="1:17" ht="20.100000000000001" customHeight="1" x14ac:dyDescent="0.3">
      <c r="A386" s="66">
        <v>2019</v>
      </c>
      <c r="B386" s="66">
        <v>1</v>
      </c>
      <c r="C386" s="66" t="s">
        <v>424</v>
      </c>
      <c r="D386" s="66" t="s">
        <v>414</v>
      </c>
      <c r="E386" s="66" t="s">
        <v>414</v>
      </c>
      <c r="F386" s="66" t="s">
        <v>425</v>
      </c>
      <c r="G386" s="66" t="s">
        <v>429</v>
      </c>
      <c r="H386" s="67">
        <v>289</v>
      </c>
      <c r="K386"/>
      <c r="P386"/>
      <c r="Q386"/>
    </row>
    <row r="387" spans="1:17" ht="20.100000000000001" customHeight="1" x14ac:dyDescent="0.3">
      <c r="A387" s="66">
        <v>2019</v>
      </c>
      <c r="B387" s="66">
        <v>1</v>
      </c>
      <c r="C387" s="66" t="s">
        <v>424</v>
      </c>
      <c r="D387" s="66" t="s">
        <v>414</v>
      </c>
      <c r="E387" s="66" t="s">
        <v>414</v>
      </c>
      <c r="F387" s="66" t="s">
        <v>430</v>
      </c>
      <c r="G387" s="66" t="s">
        <v>431</v>
      </c>
      <c r="H387" s="67">
        <v>762</v>
      </c>
      <c r="K387"/>
      <c r="P387"/>
      <c r="Q387"/>
    </row>
    <row r="388" spans="1:17" ht="20.100000000000001" customHeight="1" x14ac:dyDescent="0.3">
      <c r="A388" s="66">
        <v>2019</v>
      </c>
      <c r="B388" s="66">
        <v>1</v>
      </c>
      <c r="C388" s="66" t="s">
        <v>424</v>
      </c>
      <c r="D388" s="66" t="s">
        <v>414</v>
      </c>
      <c r="E388" s="66" t="s">
        <v>414</v>
      </c>
      <c r="F388" s="66" t="s">
        <v>430</v>
      </c>
      <c r="G388" s="66" t="s">
        <v>435</v>
      </c>
      <c r="H388" s="67">
        <v>1033</v>
      </c>
      <c r="K388"/>
      <c r="P388"/>
      <c r="Q388"/>
    </row>
    <row r="389" spans="1:17" ht="20.100000000000001" customHeight="1" x14ac:dyDescent="0.3">
      <c r="A389" s="66">
        <v>2019</v>
      </c>
      <c r="B389" s="66">
        <v>1</v>
      </c>
      <c r="C389" s="66" t="s">
        <v>424</v>
      </c>
      <c r="D389" s="66" t="s">
        <v>414</v>
      </c>
      <c r="E389" s="66" t="s">
        <v>414</v>
      </c>
      <c r="F389" s="66" t="s">
        <v>430</v>
      </c>
      <c r="G389" s="66" t="s">
        <v>438</v>
      </c>
      <c r="H389" s="67">
        <v>926</v>
      </c>
      <c r="K389"/>
      <c r="P389"/>
      <c r="Q389"/>
    </row>
    <row r="390" spans="1:17" ht="20.100000000000001" customHeight="1" x14ac:dyDescent="0.3">
      <c r="A390" s="66">
        <v>2019</v>
      </c>
      <c r="B390" s="66">
        <v>1</v>
      </c>
      <c r="C390" s="66" t="s">
        <v>424</v>
      </c>
      <c r="D390" s="66" t="s">
        <v>414</v>
      </c>
      <c r="E390" s="66" t="s">
        <v>416</v>
      </c>
      <c r="F390" s="66" t="s">
        <v>430</v>
      </c>
      <c r="G390" s="66" t="s">
        <v>436</v>
      </c>
      <c r="H390" s="67">
        <v>327</v>
      </c>
      <c r="K390"/>
      <c r="P390"/>
      <c r="Q390"/>
    </row>
    <row r="391" spans="1:17" ht="20.100000000000001" customHeight="1" x14ac:dyDescent="0.3">
      <c r="A391" s="66">
        <v>2019</v>
      </c>
      <c r="B391" s="66">
        <v>1</v>
      </c>
      <c r="C391" s="66" t="s">
        <v>424</v>
      </c>
      <c r="D391" s="66" t="s">
        <v>434</v>
      </c>
      <c r="E391" s="66" t="s">
        <v>441</v>
      </c>
      <c r="F391" s="66" t="s">
        <v>430</v>
      </c>
      <c r="G391" s="66" t="s">
        <v>439</v>
      </c>
      <c r="H391" s="67">
        <v>881</v>
      </c>
      <c r="K391"/>
      <c r="P391"/>
      <c r="Q391"/>
    </row>
    <row r="392" spans="1:17" ht="20.100000000000001" customHeight="1" x14ac:dyDescent="0.3">
      <c r="A392" s="66">
        <v>2019</v>
      </c>
      <c r="B392" s="66">
        <v>1</v>
      </c>
      <c r="C392" s="66" t="s">
        <v>424</v>
      </c>
      <c r="D392" s="66" t="s">
        <v>434</v>
      </c>
      <c r="E392" s="66" t="s">
        <v>441</v>
      </c>
      <c r="F392" s="66" t="s">
        <v>425</v>
      </c>
      <c r="G392" s="66" t="s">
        <v>426</v>
      </c>
      <c r="H392" s="67">
        <v>1144</v>
      </c>
      <c r="K392"/>
      <c r="P392"/>
      <c r="Q392"/>
    </row>
    <row r="393" spans="1:17" ht="20.100000000000001" customHeight="1" x14ac:dyDescent="0.3">
      <c r="A393" s="66">
        <v>2019</v>
      </c>
      <c r="B393" s="66">
        <v>1</v>
      </c>
      <c r="C393" s="66" t="s">
        <v>424</v>
      </c>
      <c r="D393" s="66" t="s">
        <v>434</v>
      </c>
      <c r="E393" s="66" t="s">
        <v>441</v>
      </c>
      <c r="F393" s="66" t="s">
        <v>425</v>
      </c>
      <c r="G393" s="66" t="s">
        <v>427</v>
      </c>
      <c r="H393" s="67">
        <v>242</v>
      </c>
      <c r="K393"/>
      <c r="P393"/>
      <c r="Q393"/>
    </row>
    <row r="394" spans="1:17" ht="20.100000000000001" customHeight="1" x14ac:dyDescent="0.3">
      <c r="A394" s="66">
        <v>2019</v>
      </c>
      <c r="B394" s="66">
        <v>1</v>
      </c>
      <c r="C394" s="66" t="s">
        <v>424</v>
      </c>
      <c r="D394" s="66" t="s">
        <v>434</v>
      </c>
      <c r="E394" s="66" t="s">
        <v>442</v>
      </c>
      <c r="F394" s="66" t="s">
        <v>425</v>
      </c>
      <c r="G394" s="66" t="s">
        <v>429</v>
      </c>
      <c r="H394" s="67">
        <v>424</v>
      </c>
      <c r="K394"/>
      <c r="P394"/>
      <c r="Q394"/>
    </row>
    <row r="395" spans="1:17" ht="20.100000000000001" customHeight="1" x14ac:dyDescent="0.3">
      <c r="A395" s="66">
        <v>2019</v>
      </c>
      <c r="B395" s="66">
        <v>1</v>
      </c>
      <c r="C395" s="66" t="s">
        <v>424</v>
      </c>
      <c r="D395" s="66" t="s">
        <v>434</v>
      </c>
      <c r="E395" s="66" t="s">
        <v>442</v>
      </c>
      <c r="F395" s="66" t="s">
        <v>430</v>
      </c>
      <c r="G395" s="66" t="s">
        <v>431</v>
      </c>
      <c r="H395" s="67">
        <v>440</v>
      </c>
      <c r="K395"/>
      <c r="P395"/>
      <c r="Q395"/>
    </row>
    <row r="396" spans="1:17" ht="20.100000000000001" customHeight="1" x14ac:dyDescent="0.3">
      <c r="A396" s="66">
        <v>2019</v>
      </c>
      <c r="B396" s="66">
        <v>1</v>
      </c>
      <c r="C396" s="66" t="s">
        <v>424</v>
      </c>
      <c r="D396" s="66" t="s">
        <v>437</v>
      </c>
      <c r="E396" s="66" t="s">
        <v>445</v>
      </c>
      <c r="F396" s="66" t="s">
        <v>430</v>
      </c>
      <c r="G396" s="66" t="s">
        <v>435</v>
      </c>
      <c r="H396" s="67">
        <v>528</v>
      </c>
      <c r="K396"/>
      <c r="P396"/>
      <c r="Q396"/>
    </row>
    <row r="397" spans="1:17" ht="20.100000000000001" customHeight="1" x14ac:dyDescent="0.3">
      <c r="A397" s="66">
        <v>2019</v>
      </c>
      <c r="B397" s="66">
        <v>1</v>
      </c>
      <c r="C397" s="66" t="s">
        <v>424</v>
      </c>
      <c r="D397" s="66" t="s">
        <v>437</v>
      </c>
      <c r="E397" s="66" t="s">
        <v>443</v>
      </c>
      <c r="F397" s="66" t="s">
        <v>430</v>
      </c>
      <c r="G397" s="66" t="s">
        <v>438</v>
      </c>
      <c r="H397" s="67">
        <v>770</v>
      </c>
      <c r="K397"/>
      <c r="P397"/>
      <c r="Q397"/>
    </row>
    <row r="398" spans="1:17" ht="20.100000000000001" customHeight="1" x14ac:dyDescent="0.3">
      <c r="A398" s="66">
        <v>2019</v>
      </c>
      <c r="B398" s="66">
        <v>1</v>
      </c>
      <c r="C398" s="66" t="s">
        <v>424</v>
      </c>
      <c r="D398" s="66" t="s">
        <v>437</v>
      </c>
      <c r="E398" s="66" t="s">
        <v>444</v>
      </c>
      <c r="F398" s="66" t="s">
        <v>430</v>
      </c>
      <c r="G398" s="66" t="s">
        <v>436</v>
      </c>
      <c r="H398" s="67">
        <v>701</v>
      </c>
      <c r="K398"/>
      <c r="P398"/>
      <c r="Q398"/>
    </row>
    <row r="399" spans="1:17" ht="20.100000000000001" customHeight="1" x14ac:dyDescent="0.3">
      <c r="A399" s="66">
        <v>2019</v>
      </c>
      <c r="B399" s="66">
        <v>2</v>
      </c>
      <c r="C399" s="66" t="s">
        <v>289</v>
      </c>
      <c r="D399" s="66" t="s">
        <v>437</v>
      </c>
      <c r="E399" s="66" t="s">
        <v>444</v>
      </c>
      <c r="F399" s="66" t="s">
        <v>430</v>
      </c>
      <c r="G399" s="66" t="s">
        <v>439</v>
      </c>
      <c r="H399" s="67">
        <v>657</v>
      </c>
      <c r="K399"/>
      <c r="P399"/>
      <c r="Q399"/>
    </row>
    <row r="400" spans="1:17" ht="20.100000000000001" customHeight="1" x14ac:dyDescent="0.3">
      <c r="A400" s="66">
        <v>2019</v>
      </c>
      <c r="B400" s="66">
        <v>2</v>
      </c>
      <c r="C400" s="66" t="s">
        <v>289</v>
      </c>
      <c r="D400" s="66" t="s">
        <v>437</v>
      </c>
      <c r="E400" s="66" t="s">
        <v>446</v>
      </c>
      <c r="F400" s="66" t="s">
        <v>425</v>
      </c>
      <c r="G400" s="66" t="s">
        <v>426</v>
      </c>
      <c r="H400" s="67">
        <v>225</v>
      </c>
      <c r="K400"/>
      <c r="P400"/>
      <c r="Q400"/>
    </row>
    <row r="401" spans="1:17" ht="20.100000000000001" customHeight="1" x14ac:dyDescent="0.3">
      <c r="A401" s="66">
        <v>2019</v>
      </c>
      <c r="B401" s="66">
        <v>2</v>
      </c>
      <c r="C401" s="66" t="s">
        <v>289</v>
      </c>
      <c r="D401" s="66" t="s">
        <v>414</v>
      </c>
      <c r="E401" s="66" t="s">
        <v>416</v>
      </c>
      <c r="F401" s="66" t="s">
        <v>425</v>
      </c>
      <c r="G401" s="66" t="s">
        <v>427</v>
      </c>
      <c r="H401" s="67">
        <v>915</v>
      </c>
      <c r="K401"/>
      <c r="P401"/>
      <c r="Q401"/>
    </row>
    <row r="402" spans="1:17" ht="20.100000000000001" customHeight="1" x14ac:dyDescent="0.3">
      <c r="A402" s="66">
        <v>2019</v>
      </c>
      <c r="B402" s="66">
        <v>2</v>
      </c>
      <c r="C402" s="66" t="s">
        <v>289</v>
      </c>
      <c r="D402" s="66" t="s">
        <v>414</v>
      </c>
      <c r="E402" s="66" t="s">
        <v>414</v>
      </c>
      <c r="F402" s="66" t="s">
        <v>425</v>
      </c>
      <c r="G402" s="66" t="s">
        <v>429</v>
      </c>
      <c r="H402" s="67">
        <v>1003</v>
      </c>
      <c r="K402"/>
      <c r="P402"/>
      <c r="Q402"/>
    </row>
    <row r="403" spans="1:17" ht="20.100000000000001" customHeight="1" x14ac:dyDescent="0.3">
      <c r="A403" s="66">
        <v>2019</v>
      </c>
      <c r="B403" s="66">
        <v>2</v>
      </c>
      <c r="C403" s="66" t="s">
        <v>289</v>
      </c>
      <c r="D403" s="66" t="s">
        <v>414</v>
      </c>
      <c r="E403" s="66" t="s">
        <v>416</v>
      </c>
      <c r="F403" s="66" t="s">
        <v>430</v>
      </c>
      <c r="G403" s="66" t="s">
        <v>431</v>
      </c>
      <c r="H403" s="67">
        <v>682</v>
      </c>
      <c r="K403"/>
      <c r="P403"/>
      <c r="Q403"/>
    </row>
    <row r="404" spans="1:17" ht="20.100000000000001" customHeight="1" x14ac:dyDescent="0.3">
      <c r="A404" s="66">
        <v>2019</v>
      </c>
      <c r="B404" s="66">
        <v>2</v>
      </c>
      <c r="C404" s="66" t="s">
        <v>289</v>
      </c>
      <c r="D404" s="66" t="s">
        <v>414</v>
      </c>
      <c r="E404" s="66" t="s">
        <v>416</v>
      </c>
      <c r="F404" s="66" t="s">
        <v>430</v>
      </c>
      <c r="G404" s="66" t="s">
        <v>435</v>
      </c>
      <c r="H404" s="67">
        <v>989</v>
      </c>
      <c r="K404"/>
      <c r="P404"/>
      <c r="Q404"/>
    </row>
    <row r="405" spans="1:17" ht="20.100000000000001" customHeight="1" x14ac:dyDescent="0.3">
      <c r="A405" s="66">
        <v>2019</v>
      </c>
      <c r="B405" s="66">
        <v>2</v>
      </c>
      <c r="C405" s="66" t="s">
        <v>289</v>
      </c>
      <c r="D405" s="66" t="s">
        <v>414</v>
      </c>
      <c r="E405" s="66" t="s">
        <v>414</v>
      </c>
      <c r="F405" s="66" t="s">
        <v>430</v>
      </c>
      <c r="G405" s="66" t="s">
        <v>438</v>
      </c>
      <c r="H405" s="67">
        <v>852</v>
      </c>
      <c r="K405"/>
      <c r="P405"/>
      <c r="Q405"/>
    </row>
    <row r="406" spans="1:17" ht="20.100000000000001" customHeight="1" x14ac:dyDescent="0.3">
      <c r="A406" s="66">
        <v>2019</v>
      </c>
      <c r="B406" s="66">
        <v>2</v>
      </c>
      <c r="C406" s="66" t="s">
        <v>289</v>
      </c>
      <c r="D406" s="66" t="s">
        <v>414</v>
      </c>
      <c r="E406" s="66" t="s">
        <v>414</v>
      </c>
      <c r="F406" s="66" t="s">
        <v>430</v>
      </c>
      <c r="G406" s="66" t="s">
        <v>436</v>
      </c>
      <c r="H406" s="67">
        <v>467</v>
      </c>
      <c r="K406"/>
      <c r="P406"/>
      <c r="Q406"/>
    </row>
    <row r="407" spans="1:17" ht="20.100000000000001" customHeight="1" x14ac:dyDescent="0.3">
      <c r="A407" s="66">
        <v>2019</v>
      </c>
      <c r="B407" s="66">
        <v>2</v>
      </c>
      <c r="C407" s="66" t="s">
        <v>289</v>
      </c>
      <c r="D407" s="66" t="s">
        <v>414</v>
      </c>
      <c r="E407" s="66" t="s">
        <v>416</v>
      </c>
      <c r="F407" s="66" t="s">
        <v>430</v>
      </c>
      <c r="G407" s="66" t="s">
        <v>439</v>
      </c>
      <c r="H407" s="67">
        <v>433</v>
      </c>
      <c r="K407"/>
      <c r="P407"/>
      <c r="Q407"/>
    </row>
    <row r="408" spans="1:17" ht="20.100000000000001" customHeight="1" x14ac:dyDescent="0.3">
      <c r="A408" s="66">
        <v>2019</v>
      </c>
      <c r="B408" s="66">
        <v>2</v>
      </c>
      <c r="C408" s="66" t="s">
        <v>289</v>
      </c>
      <c r="D408" s="66" t="s">
        <v>434</v>
      </c>
      <c r="E408" s="66" t="s">
        <v>441</v>
      </c>
      <c r="F408" s="66" t="s">
        <v>425</v>
      </c>
      <c r="G408" s="66" t="s">
        <v>426</v>
      </c>
      <c r="H408" s="67">
        <v>1170</v>
      </c>
      <c r="K408"/>
      <c r="P408"/>
      <c r="Q408"/>
    </row>
    <row r="409" spans="1:17" ht="20.100000000000001" customHeight="1" x14ac:dyDescent="0.3">
      <c r="A409" s="66">
        <v>2019</v>
      </c>
      <c r="B409" s="66">
        <v>2</v>
      </c>
      <c r="C409" s="66" t="s">
        <v>289</v>
      </c>
      <c r="D409" s="66" t="s">
        <v>434</v>
      </c>
      <c r="E409" s="66" t="s">
        <v>442</v>
      </c>
      <c r="F409" s="66" t="s">
        <v>425</v>
      </c>
      <c r="G409" s="66" t="s">
        <v>427</v>
      </c>
      <c r="H409" s="67">
        <v>521</v>
      </c>
      <c r="K409"/>
      <c r="P409"/>
      <c r="Q409"/>
    </row>
    <row r="410" spans="1:17" ht="20.100000000000001" customHeight="1" x14ac:dyDescent="0.3">
      <c r="A410" s="66">
        <v>2019</v>
      </c>
      <c r="B410" s="66">
        <v>2</v>
      </c>
      <c r="C410" s="66" t="s">
        <v>289</v>
      </c>
      <c r="D410" s="66" t="s">
        <v>434</v>
      </c>
      <c r="E410" s="66" t="s">
        <v>442</v>
      </c>
      <c r="F410" s="66" t="s">
        <v>425</v>
      </c>
      <c r="G410" s="66" t="s">
        <v>429</v>
      </c>
      <c r="H410" s="67">
        <v>177</v>
      </c>
      <c r="K410"/>
      <c r="P410"/>
      <c r="Q410"/>
    </row>
    <row r="411" spans="1:17" ht="20.100000000000001" customHeight="1" x14ac:dyDescent="0.3">
      <c r="A411" s="66">
        <v>2019</v>
      </c>
      <c r="B411" s="66">
        <v>2</v>
      </c>
      <c r="C411" s="66" t="s">
        <v>289</v>
      </c>
      <c r="D411" s="66" t="s">
        <v>434</v>
      </c>
      <c r="E411" s="66" t="s">
        <v>442</v>
      </c>
      <c r="F411" s="66" t="s">
        <v>430</v>
      </c>
      <c r="G411" s="66" t="s">
        <v>431</v>
      </c>
      <c r="H411" s="67">
        <v>1122</v>
      </c>
      <c r="K411"/>
      <c r="P411"/>
      <c r="Q411"/>
    </row>
    <row r="412" spans="1:17" ht="20.100000000000001" customHeight="1" x14ac:dyDescent="0.3">
      <c r="A412" s="66">
        <v>2019</v>
      </c>
      <c r="B412" s="66">
        <v>2</v>
      </c>
      <c r="C412" s="66" t="s">
        <v>289</v>
      </c>
      <c r="D412" s="66" t="s">
        <v>437</v>
      </c>
      <c r="E412" s="66" t="s">
        <v>445</v>
      </c>
      <c r="F412" s="66" t="s">
        <v>430</v>
      </c>
      <c r="G412" s="66" t="s">
        <v>435</v>
      </c>
      <c r="H412" s="67">
        <v>724</v>
      </c>
      <c r="K412"/>
      <c r="P412"/>
      <c r="Q412"/>
    </row>
    <row r="413" spans="1:17" ht="20.100000000000001" customHeight="1" x14ac:dyDescent="0.3">
      <c r="A413" s="66">
        <v>2019</v>
      </c>
      <c r="B413" s="66">
        <v>2</v>
      </c>
      <c r="C413" s="66" t="s">
        <v>289</v>
      </c>
      <c r="D413" s="66" t="s">
        <v>437</v>
      </c>
      <c r="E413" s="66" t="s">
        <v>443</v>
      </c>
      <c r="F413" s="66" t="s">
        <v>430</v>
      </c>
      <c r="G413" s="66" t="s">
        <v>438</v>
      </c>
      <c r="H413" s="67">
        <v>778</v>
      </c>
      <c r="K413"/>
      <c r="P413"/>
      <c r="Q413"/>
    </row>
    <row r="414" spans="1:17" ht="20.100000000000001" customHeight="1" x14ac:dyDescent="0.3">
      <c r="A414" s="66">
        <v>2019</v>
      </c>
      <c r="B414" s="66">
        <v>2</v>
      </c>
      <c r="C414" s="66" t="s">
        <v>289</v>
      </c>
      <c r="D414" s="66" t="s">
        <v>437</v>
      </c>
      <c r="E414" s="66" t="s">
        <v>444</v>
      </c>
      <c r="F414" s="66" t="s">
        <v>430</v>
      </c>
      <c r="G414" s="66" t="s">
        <v>436</v>
      </c>
      <c r="H414" s="67">
        <v>909</v>
      </c>
      <c r="K414"/>
      <c r="P414"/>
      <c r="Q414"/>
    </row>
    <row r="415" spans="1:17" ht="20.100000000000001" customHeight="1" x14ac:dyDescent="0.3">
      <c r="A415" s="66">
        <v>2019</v>
      </c>
      <c r="B415" s="66">
        <v>2</v>
      </c>
      <c r="C415" s="66" t="s">
        <v>289</v>
      </c>
      <c r="D415" s="66" t="s">
        <v>437</v>
      </c>
      <c r="E415" s="66" t="s">
        <v>444</v>
      </c>
      <c r="F415" s="66" t="s">
        <v>430</v>
      </c>
      <c r="G415" s="66" t="s">
        <v>439</v>
      </c>
      <c r="H415" s="67">
        <v>1060</v>
      </c>
      <c r="K415"/>
      <c r="P415"/>
      <c r="Q415"/>
    </row>
    <row r="416" spans="1:17" ht="20.100000000000001" customHeight="1" x14ac:dyDescent="0.3">
      <c r="A416" s="66">
        <v>2019</v>
      </c>
      <c r="B416" s="66">
        <v>2</v>
      </c>
      <c r="C416" s="66" t="s">
        <v>289</v>
      </c>
      <c r="D416" s="66" t="s">
        <v>437</v>
      </c>
      <c r="E416" s="66" t="s">
        <v>444</v>
      </c>
      <c r="F416" s="66" t="s">
        <v>425</v>
      </c>
      <c r="G416" s="66" t="s">
        <v>426</v>
      </c>
      <c r="H416" s="67">
        <v>137</v>
      </c>
      <c r="K416"/>
      <c r="P416"/>
      <c r="Q416"/>
    </row>
    <row r="417" spans="1:17" ht="20.100000000000001" customHeight="1" x14ac:dyDescent="0.3">
      <c r="A417" s="66">
        <v>2019</v>
      </c>
      <c r="B417" s="66">
        <v>2</v>
      </c>
      <c r="C417" s="66" t="s">
        <v>289</v>
      </c>
      <c r="D417" s="66" t="s">
        <v>437</v>
      </c>
      <c r="E417" s="66" t="s">
        <v>444</v>
      </c>
      <c r="F417" s="66" t="s">
        <v>425</v>
      </c>
      <c r="G417" s="66" t="s">
        <v>427</v>
      </c>
      <c r="H417" s="67">
        <v>1104</v>
      </c>
      <c r="K417"/>
      <c r="P417"/>
      <c r="Q417"/>
    </row>
    <row r="418" spans="1:17" ht="20.100000000000001" customHeight="1" x14ac:dyDescent="0.3">
      <c r="A418" s="66">
        <v>2019</v>
      </c>
      <c r="B418" s="66">
        <v>2</v>
      </c>
      <c r="C418" s="66" t="s">
        <v>289</v>
      </c>
      <c r="D418" s="66" t="s">
        <v>437</v>
      </c>
      <c r="E418" s="66" t="s">
        <v>446</v>
      </c>
      <c r="F418" s="66" t="s">
        <v>425</v>
      </c>
      <c r="G418" s="66" t="s">
        <v>429</v>
      </c>
      <c r="H418" s="67">
        <v>1028</v>
      </c>
      <c r="K418"/>
      <c r="P418"/>
      <c r="Q418"/>
    </row>
    <row r="419" spans="1:17" ht="20.100000000000001" customHeight="1" x14ac:dyDescent="0.3">
      <c r="A419" s="66">
        <v>2019</v>
      </c>
      <c r="B419" s="66">
        <v>2</v>
      </c>
      <c r="C419" s="66" t="s">
        <v>289</v>
      </c>
      <c r="D419" s="66" t="s">
        <v>414</v>
      </c>
      <c r="E419" s="66" t="s">
        <v>416</v>
      </c>
      <c r="F419" s="66" t="s">
        <v>430</v>
      </c>
      <c r="G419" s="66" t="s">
        <v>431</v>
      </c>
      <c r="H419" s="67">
        <v>1060</v>
      </c>
      <c r="K419"/>
      <c r="P419"/>
      <c r="Q419"/>
    </row>
    <row r="420" spans="1:17" ht="20.100000000000001" customHeight="1" x14ac:dyDescent="0.3">
      <c r="A420" s="66">
        <v>2019</v>
      </c>
      <c r="B420" s="66">
        <v>2</v>
      </c>
      <c r="C420" s="66" t="s">
        <v>289</v>
      </c>
      <c r="D420" s="66" t="s">
        <v>414</v>
      </c>
      <c r="E420" s="66" t="s">
        <v>416</v>
      </c>
      <c r="F420" s="66" t="s">
        <v>430</v>
      </c>
      <c r="G420" s="66" t="s">
        <v>435</v>
      </c>
      <c r="H420" s="67">
        <v>970</v>
      </c>
      <c r="K420"/>
      <c r="P420"/>
      <c r="Q420"/>
    </row>
    <row r="421" spans="1:17" ht="20.100000000000001" customHeight="1" x14ac:dyDescent="0.3">
      <c r="A421" s="66">
        <v>2019</v>
      </c>
      <c r="B421" s="66">
        <v>2</v>
      </c>
      <c r="C421" s="66" t="s">
        <v>289</v>
      </c>
      <c r="D421" s="66" t="s">
        <v>414</v>
      </c>
      <c r="E421" s="66" t="s">
        <v>414</v>
      </c>
      <c r="F421" s="66" t="s">
        <v>430</v>
      </c>
      <c r="G421" s="66" t="s">
        <v>438</v>
      </c>
      <c r="H421" s="67">
        <v>1059</v>
      </c>
      <c r="K421"/>
      <c r="P421"/>
      <c r="Q421"/>
    </row>
    <row r="422" spans="1:17" ht="20.100000000000001" customHeight="1" x14ac:dyDescent="0.3">
      <c r="A422" s="66">
        <v>2019</v>
      </c>
      <c r="B422" s="66">
        <v>2</v>
      </c>
      <c r="C422" s="66" t="s">
        <v>289</v>
      </c>
      <c r="D422" s="66" t="s">
        <v>414</v>
      </c>
      <c r="E422" s="66" t="s">
        <v>414</v>
      </c>
      <c r="F422" s="66" t="s">
        <v>430</v>
      </c>
      <c r="G422" s="66" t="s">
        <v>436</v>
      </c>
      <c r="H422" s="67">
        <v>465</v>
      </c>
      <c r="K422"/>
      <c r="P422"/>
      <c r="Q422"/>
    </row>
    <row r="423" spans="1:17" ht="20.100000000000001" customHeight="1" x14ac:dyDescent="0.3">
      <c r="A423" s="66">
        <v>2019</v>
      </c>
      <c r="B423" s="66">
        <v>2</v>
      </c>
      <c r="C423" s="66" t="s">
        <v>289</v>
      </c>
      <c r="D423" s="66" t="s">
        <v>414</v>
      </c>
      <c r="E423" s="66" t="s">
        <v>416</v>
      </c>
      <c r="F423" s="66" t="s">
        <v>430</v>
      </c>
      <c r="G423" s="66" t="s">
        <v>439</v>
      </c>
      <c r="H423" s="67">
        <v>656</v>
      </c>
      <c r="K423"/>
      <c r="P423"/>
      <c r="Q423"/>
    </row>
    <row r="424" spans="1:17" ht="20.100000000000001" customHeight="1" x14ac:dyDescent="0.3">
      <c r="A424" s="66">
        <v>2019</v>
      </c>
      <c r="B424" s="66">
        <v>2</v>
      </c>
      <c r="C424" s="66" t="s">
        <v>289</v>
      </c>
      <c r="D424" s="66" t="s">
        <v>414</v>
      </c>
      <c r="E424" s="66" t="s">
        <v>414</v>
      </c>
      <c r="F424" s="66" t="s">
        <v>425</v>
      </c>
      <c r="G424" s="66" t="s">
        <v>426</v>
      </c>
      <c r="H424" s="67">
        <v>366</v>
      </c>
      <c r="K424"/>
      <c r="P424"/>
      <c r="Q424"/>
    </row>
    <row r="425" spans="1:17" ht="20.100000000000001" customHeight="1" x14ac:dyDescent="0.3">
      <c r="A425" s="66">
        <v>2019</v>
      </c>
      <c r="B425" s="66">
        <v>2</v>
      </c>
      <c r="C425" s="66" t="s">
        <v>289</v>
      </c>
      <c r="D425" s="66" t="s">
        <v>414</v>
      </c>
      <c r="E425" s="66" t="s">
        <v>416</v>
      </c>
      <c r="F425" s="66" t="s">
        <v>425</v>
      </c>
      <c r="G425" s="66" t="s">
        <v>427</v>
      </c>
      <c r="H425" s="67">
        <v>464</v>
      </c>
      <c r="K425"/>
      <c r="P425"/>
      <c r="Q425"/>
    </row>
    <row r="426" spans="1:17" ht="20.100000000000001" customHeight="1" x14ac:dyDescent="0.3">
      <c r="A426" s="66">
        <v>2019</v>
      </c>
      <c r="B426" s="66">
        <v>2</v>
      </c>
      <c r="C426" s="66" t="s">
        <v>289</v>
      </c>
      <c r="D426" s="66" t="s">
        <v>414</v>
      </c>
      <c r="E426" s="66" t="s">
        <v>416</v>
      </c>
      <c r="F426" s="66" t="s">
        <v>425</v>
      </c>
      <c r="G426" s="66" t="s">
        <v>429</v>
      </c>
      <c r="H426" s="67">
        <v>1125</v>
      </c>
      <c r="K426"/>
      <c r="P426"/>
      <c r="Q426"/>
    </row>
    <row r="427" spans="1:17" ht="20.100000000000001" customHeight="1" x14ac:dyDescent="0.3">
      <c r="A427" s="66">
        <v>2019</v>
      </c>
      <c r="B427" s="66">
        <v>2</v>
      </c>
      <c r="C427" s="66" t="s">
        <v>289</v>
      </c>
      <c r="D427" s="66" t="s">
        <v>414</v>
      </c>
      <c r="E427" s="66" t="s">
        <v>414</v>
      </c>
      <c r="F427" s="66" t="s">
        <v>430</v>
      </c>
      <c r="G427" s="66" t="s">
        <v>431</v>
      </c>
      <c r="H427" s="67">
        <v>1094</v>
      </c>
      <c r="K427"/>
      <c r="P427"/>
      <c r="Q427"/>
    </row>
    <row r="428" spans="1:17" ht="20.100000000000001" customHeight="1" x14ac:dyDescent="0.3">
      <c r="A428" s="66">
        <v>2019</v>
      </c>
      <c r="B428" s="66">
        <v>3</v>
      </c>
      <c r="C428" s="66" t="s">
        <v>290</v>
      </c>
      <c r="D428" s="66" t="s">
        <v>414</v>
      </c>
      <c r="E428" s="66" t="s">
        <v>416</v>
      </c>
      <c r="F428" s="66" t="s">
        <v>430</v>
      </c>
      <c r="G428" s="66" t="s">
        <v>435</v>
      </c>
      <c r="H428" s="67">
        <v>337</v>
      </c>
      <c r="K428"/>
      <c r="P428"/>
      <c r="Q428"/>
    </row>
    <row r="429" spans="1:17" ht="20.100000000000001" customHeight="1" x14ac:dyDescent="0.3">
      <c r="A429" s="66">
        <v>2019</v>
      </c>
      <c r="B429" s="66">
        <v>3</v>
      </c>
      <c r="C429" s="66" t="s">
        <v>290</v>
      </c>
      <c r="D429" s="66" t="s">
        <v>434</v>
      </c>
      <c r="E429" s="66" t="s">
        <v>441</v>
      </c>
      <c r="F429" s="66" t="s">
        <v>430</v>
      </c>
      <c r="G429" s="66" t="s">
        <v>438</v>
      </c>
      <c r="H429" s="67">
        <v>942</v>
      </c>
      <c r="K429"/>
      <c r="P429"/>
      <c r="Q429"/>
    </row>
    <row r="430" spans="1:17" ht="20.100000000000001" customHeight="1" x14ac:dyDescent="0.3">
      <c r="A430" s="66">
        <v>2019</v>
      </c>
      <c r="B430" s="66">
        <v>3</v>
      </c>
      <c r="C430" s="66" t="s">
        <v>290</v>
      </c>
      <c r="D430" s="66" t="s">
        <v>434</v>
      </c>
      <c r="E430" s="66" t="s">
        <v>441</v>
      </c>
      <c r="F430" s="66" t="s">
        <v>430</v>
      </c>
      <c r="G430" s="66" t="s">
        <v>436</v>
      </c>
      <c r="H430" s="67">
        <v>758</v>
      </c>
      <c r="K430"/>
      <c r="P430"/>
      <c r="Q430"/>
    </row>
    <row r="431" spans="1:17" ht="20.100000000000001" customHeight="1" x14ac:dyDescent="0.3">
      <c r="A431" s="66">
        <v>2019</v>
      </c>
      <c r="B431" s="66">
        <v>3</v>
      </c>
      <c r="C431" s="66" t="s">
        <v>290</v>
      </c>
      <c r="D431" s="66" t="s">
        <v>434</v>
      </c>
      <c r="E431" s="66" t="s">
        <v>442</v>
      </c>
      <c r="F431" s="66" t="s">
        <v>430</v>
      </c>
      <c r="G431" s="66" t="s">
        <v>439</v>
      </c>
      <c r="H431" s="67">
        <v>355</v>
      </c>
      <c r="K431"/>
      <c r="P431"/>
      <c r="Q431"/>
    </row>
    <row r="432" spans="1:17" ht="20.100000000000001" customHeight="1" x14ac:dyDescent="0.3">
      <c r="A432" s="66">
        <v>2019</v>
      </c>
      <c r="B432" s="66">
        <v>3</v>
      </c>
      <c r="C432" s="66" t="s">
        <v>290</v>
      </c>
      <c r="D432" s="66" t="s">
        <v>434</v>
      </c>
      <c r="E432" s="66" t="s">
        <v>442</v>
      </c>
      <c r="F432" s="66" t="s">
        <v>425</v>
      </c>
      <c r="G432" s="66" t="s">
        <v>426</v>
      </c>
      <c r="H432" s="67">
        <v>624</v>
      </c>
      <c r="K432"/>
      <c r="P432"/>
      <c r="Q432"/>
    </row>
    <row r="433" spans="1:17" ht="20.100000000000001" customHeight="1" x14ac:dyDescent="0.3">
      <c r="A433" s="66">
        <v>2019</v>
      </c>
      <c r="B433" s="66">
        <v>3</v>
      </c>
      <c r="C433" s="66" t="s">
        <v>290</v>
      </c>
      <c r="D433" s="66" t="s">
        <v>434</v>
      </c>
      <c r="E433" s="66" t="s">
        <v>442</v>
      </c>
      <c r="F433" s="66" t="s">
        <v>425</v>
      </c>
      <c r="G433" s="66" t="s">
        <v>427</v>
      </c>
      <c r="H433" s="67">
        <v>737</v>
      </c>
      <c r="K433"/>
      <c r="P433"/>
      <c r="Q433"/>
    </row>
    <row r="434" spans="1:17" ht="20.100000000000001" customHeight="1" x14ac:dyDescent="0.3">
      <c r="A434" s="66">
        <v>2019</v>
      </c>
      <c r="B434" s="66">
        <v>3</v>
      </c>
      <c r="C434" s="66" t="s">
        <v>290</v>
      </c>
      <c r="D434" s="66" t="s">
        <v>434</v>
      </c>
      <c r="E434" s="66" t="s">
        <v>447</v>
      </c>
      <c r="F434" s="66" t="s">
        <v>425</v>
      </c>
      <c r="G434" s="66" t="s">
        <v>429</v>
      </c>
      <c r="H434" s="67">
        <v>567</v>
      </c>
      <c r="K434"/>
      <c r="P434"/>
      <c r="Q434"/>
    </row>
    <row r="435" spans="1:17" ht="20.100000000000001" customHeight="1" x14ac:dyDescent="0.3">
      <c r="A435" s="66">
        <v>2019</v>
      </c>
      <c r="B435" s="66">
        <v>3</v>
      </c>
      <c r="C435" s="66" t="s">
        <v>290</v>
      </c>
      <c r="D435" s="66" t="s">
        <v>437</v>
      </c>
      <c r="E435" s="66" t="s">
        <v>443</v>
      </c>
      <c r="F435" s="66" t="s">
        <v>430</v>
      </c>
      <c r="G435" s="66" t="s">
        <v>431</v>
      </c>
      <c r="H435" s="67">
        <v>1139</v>
      </c>
      <c r="K435"/>
      <c r="P435"/>
      <c r="Q435"/>
    </row>
    <row r="436" spans="1:17" ht="20.100000000000001" customHeight="1" x14ac:dyDescent="0.3">
      <c r="A436" s="66">
        <v>2019</v>
      </c>
      <c r="B436" s="66">
        <v>3</v>
      </c>
      <c r="C436" s="66" t="s">
        <v>290</v>
      </c>
      <c r="D436" s="66" t="s">
        <v>437</v>
      </c>
      <c r="E436" s="66" t="s">
        <v>444</v>
      </c>
      <c r="F436" s="66" t="s">
        <v>430</v>
      </c>
      <c r="G436" s="66" t="s">
        <v>435</v>
      </c>
      <c r="H436" s="67">
        <v>216</v>
      </c>
      <c r="K436"/>
      <c r="P436"/>
      <c r="Q436"/>
    </row>
    <row r="437" spans="1:17" ht="20.100000000000001" customHeight="1" x14ac:dyDescent="0.3">
      <c r="A437" s="66">
        <v>2019</v>
      </c>
      <c r="B437" s="66">
        <v>3</v>
      </c>
      <c r="C437" s="66" t="s">
        <v>290</v>
      </c>
      <c r="D437" s="66" t="s">
        <v>437</v>
      </c>
      <c r="E437" s="66" t="s">
        <v>444</v>
      </c>
      <c r="F437" s="66" t="s">
        <v>430</v>
      </c>
      <c r="G437" s="66" t="s">
        <v>438</v>
      </c>
      <c r="H437" s="67">
        <v>633</v>
      </c>
      <c r="K437"/>
      <c r="P437"/>
      <c r="Q437"/>
    </row>
    <row r="438" spans="1:17" ht="20.100000000000001" customHeight="1" x14ac:dyDescent="0.3">
      <c r="A438" s="66">
        <v>2019</v>
      </c>
      <c r="B438" s="66">
        <v>3</v>
      </c>
      <c r="C438" s="66" t="s">
        <v>290</v>
      </c>
      <c r="D438" s="66" t="s">
        <v>437</v>
      </c>
      <c r="E438" s="66" t="s">
        <v>444</v>
      </c>
      <c r="F438" s="66" t="s">
        <v>430</v>
      </c>
      <c r="G438" s="66" t="s">
        <v>436</v>
      </c>
      <c r="H438" s="67">
        <v>439</v>
      </c>
      <c r="K438"/>
      <c r="P438"/>
      <c r="Q438"/>
    </row>
    <row r="439" spans="1:17" ht="20.100000000000001" customHeight="1" x14ac:dyDescent="0.3">
      <c r="A439" s="66">
        <v>2019</v>
      </c>
      <c r="B439" s="66">
        <v>3</v>
      </c>
      <c r="C439" s="66" t="s">
        <v>290</v>
      </c>
      <c r="D439" s="66" t="s">
        <v>414</v>
      </c>
      <c r="E439" s="66" t="s">
        <v>414</v>
      </c>
      <c r="F439" s="66" t="s">
        <v>430</v>
      </c>
      <c r="G439" s="66" t="s">
        <v>439</v>
      </c>
      <c r="H439" s="67">
        <v>574</v>
      </c>
      <c r="K439"/>
      <c r="P439"/>
      <c r="Q439"/>
    </row>
    <row r="440" spans="1:17" ht="20.100000000000001" customHeight="1" x14ac:dyDescent="0.3">
      <c r="A440" s="66">
        <v>2019</v>
      </c>
      <c r="B440" s="66">
        <v>3</v>
      </c>
      <c r="C440" s="66" t="s">
        <v>290</v>
      </c>
      <c r="D440" s="66" t="s">
        <v>414</v>
      </c>
      <c r="E440" s="66" t="s">
        <v>414</v>
      </c>
      <c r="F440" s="66" t="s">
        <v>425</v>
      </c>
      <c r="G440" s="66" t="s">
        <v>426</v>
      </c>
      <c r="H440" s="67">
        <v>406</v>
      </c>
      <c r="K440"/>
      <c r="P440"/>
      <c r="Q440"/>
    </row>
    <row r="441" spans="1:17" ht="20.100000000000001" customHeight="1" x14ac:dyDescent="0.3">
      <c r="A441" s="66">
        <v>2019</v>
      </c>
      <c r="B441" s="66">
        <v>3</v>
      </c>
      <c r="C441" s="66" t="s">
        <v>290</v>
      </c>
      <c r="D441" s="66" t="s">
        <v>414</v>
      </c>
      <c r="E441" s="66" t="s">
        <v>414</v>
      </c>
      <c r="F441" s="66" t="s">
        <v>425</v>
      </c>
      <c r="G441" s="66" t="s">
        <v>427</v>
      </c>
      <c r="H441" s="67">
        <v>737</v>
      </c>
      <c r="K441"/>
      <c r="P441"/>
      <c r="Q441"/>
    </row>
    <row r="442" spans="1:17" ht="20.100000000000001" customHeight="1" x14ac:dyDescent="0.3">
      <c r="A442" s="66">
        <v>2019</v>
      </c>
      <c r="B442" s="66">
        <v>3</v>
      </c>
      <c r="C442" s="66" t="s">
        <v>290</v>
      </c>
      <c r="D442" s="66" t="s">
        <v>414</v>
      </c>
      <c r="E442" s="66" t="s">
        <v>416</v>
      </c>
      <c r="F442" s="66" t="s">
        <v>425</v>
      </c>
      <c r="G442" s="66" t="s">
        <v>429</v>
      </c>
      <c r="H442" s="67">
        <v>777</v>
      </c>
      <c r="K442"/>
      <c r="P442"/>
      <c r="Q442"/>
    </row>
    <row r="443" spans="1:17" ht="20.100000000000001" customHeight="1" x14ac:dyDescent="0.3">
      <c r="A443" s="66">
        <v>2019</v>
      </c>
      <c r="B443" s="66">
        <v>3</v>
      </c>
      <c r="C443" s="66" t="s">
        <v>290</v>
      </c>
      <c r="D443" s="66" t="s">
        <v>414</v>
      </c>
      <c r="E443" s="66" t="s">
        <v>414</v>
      </c>
      <c r="F443" s="66" t="s">
        <v>430</v>
      </c>
      <c r="G443" s="66" t="s">
        <v>431</v>
      </c>
      <c r="H443" s="67">
        <v>612</v>
      </c>
      <c r="K443"/>
      <c r="P443"/>
      <c r="Q443"/>
    </row>
    <row r="444" spans="1:17" ht="20.100000000000001" customHeight="1" x14ac:dyDescent="0.3">
      <c r="A444" s="66">
        <v>2019</v>
      </c>
      <c r="B444" s="66">
        <v>3</v>
      </c>
      <c r="C444" s="66" t="s">
        <v>290</v>
      </c>
      <c r="D444" s="66" t="s">
        <v>414</v>
      </c>
      <c r="E444" s="66" t="s">
        <v>416</v>
      </c>
      <c r="F444" s="66" t="s">
        <v>430</v>
      </c>
      <c r="G444" s="66" t="s">
        <v>435</v>
      </c>
      <c r="H444" s="67">
        <v>1040</v>
      </c>
      <c r="K444"/>
      <c r="P444"/>
      <c r="Q444"/>
    </row>
    <row r="445" spans="1:17" ht="20.100000000000001" customHeight="1" x14ac:dyDescent="0.3">
      <c r="A445" s="66">
        <v>2019</v>
      </c>
      <c r="B445" s="66">
        <v>3</v>
      </c>
      <c r="C445" s="66" t="s">
        <v>290</v>
      </c>
      <c r="D445" s="66" t="s">
        <v>434</v>
      </c>
      <c r="E445" s="66" t="s">
        <v>441</v>
      </c>
      <c r="F445" s="66" t="s">
        <v>430</v>
      </c>
      <c r="G445" s="66" t="s">
        <v>438</v>
      </c>
      <c r="H445" s="67">
        <v>1043</v>
      </c>
      <c r="K445"/>
      <c r="P445"/>
      <c r="Q445"/>
    </row>
    <row r="446" spans="1:17" ht="20.100000000000001" customHeight="1" x14ac:dyDescent="0.3">
      <c r="A446" s="66">
        <v>2019</v>
      </c>
      <c r="B446" s="66">
        <v>3</v>
      </c>
      <c r="C446" s="66" t="s">
        <v>290</v>
      </c>
      <c r="D446" s="66" t="s">
        <v>434</v>
      </c>
      <c r="E446" s="66" t="s">
        <v>442</v>
      </c>
      <c r="F446" s="66" t="s">
        <v>430</v>
      </c>
      <c r="G446" s="66" t="s">
        <v>436</v>
      </c>
      <c r="H446" s="67">
        <v>670</v>
      </c>
      <c r="K446"/>
      <c r="P446"/>
      <c r="Q446"/>
    </row>
    <row r="447" spans="1:17" ht="20.100000000000001" customHeight="1" x14ac:dyDescent="0.3">
      <c r="A447" s="66">
        <v>2019</v>
      </c>
      <c r="B447" s="66">
        <v>3</v>
      </c>
      <c r="C447" s="66" t="s">
        <v>290</v>
      </c>
      <c r="D447" s="66" t="s">
        <v>434</v>
      </c>
      <c r="E447" s="66" t="s">
        <v>442</v>
      </c>
      <c r="F447" s="66" t="s">
        <v>430</v>
      </c>
      <c r="G447" s="66" t="s">
        <v>439</v>
      </c>
      <c r="H447" s="67">
        <v>293</v>
      </c>
      <c r="K447"/>
      <c r="P447"/>
      <c r="Q447"/>
    </row>
    <row r="448" spans="1:17" ht="20.100000000000001" customHeight="1" x14ac:dyDescent="0.3">
      <c r="A448" s="66">
        <v>2019</v>
      </c>
      <c r="B448" s="66">
        <v>3</v>
      </c>
      <c r="C448" s="66" t="s">
        <v>290</v>
      </c>
      <c r="D448" s="66" t="s">
        <v>437</v>
      </c>
      <c r="E448" s="66" t="s">
        <v>444</v>
      </c>
      <c r="F448" s="66" t="s">
        <v>425</v>
      </c>
      <c r="G448" s="66" t="s">
        <v>426</v>
      </c>
      <c r="H448" s="67">
        <v>1190</v>
      </c>
      <c r="K448"/>
      <c r="P448"/>
      <c r="Q448"/>
    </row>
    <row r="449" spans="1:17" ht="20.100000000000001" customHeight="1" x14ac:dyDescent="0.3">
      <c r="A449" s="66">
        <v>2019</v>
      </c>
      <c r="B449" s="66">
        <v>3</v>
      </c>
      <c r="C449" s="66" t="s">
        <v>290</v>
      </c>
      <c r="D449" s="66" t="s">
        <v>437</v>
      </c>
      <c r="E449" s="66" t="s">
        <v>444</v>
      </c>
      <c r="F449" s="66" t="s">
        <v>425</v>
      </c>
      <c r="G449" s="66" t="s">
        <v>427</v>
      </c>
      <c r="H449" s="67">
        <v>481</v>
      </c>
      <c r="K449"/>
      <c r="P449"/>
      <c r="Q449"/>
    </row>
    <row r="450" spans="1:17" ht="20.100000000000001" customHeight="1" x14ac:dyDescent="0.3">
      <c r="A450" s="66">
        <v>2019</v>
      </c>
      <c r="B450" s="66">
        <v>3</v>
      </c>
      <c r="C450" s="66" t="s">
        <v>290</v>
      </c>
      <c r="D450" s="66" t="s">
        <v>437</v>
      </c>
      <c r="E450" s="66" t="s">
        <v>444</v>
      </c>
      <c r="F450" s="66" t="s">
        <v>425</v>
      </c>
      <c r="G450" s="66" t="s">
        <v>429</v>
      </c>
      <c r="H450" s="67">
        <v>341</v>
      </c>
      <c r="K450"/>
      <c r="P450"/>
      <c r="Q450"/>
    </row>
    <row r="451" spans="1:17" ht="20.100000000000001" customHeight="1" x14ac:dyDescent="0.3">
      <c r="A451" s="66">
        <v>2019</v>
      </c>
      <c r="B451" s="66">
        <v>3</v>
      </c>
      <c r="C451" s="66" t="s">
        <v>290</v>
      </c>
      <c r="D451" s="66" t="s">
        <v>414</v>
      </c>
      <c r="E451" s="66" t="s">
        <v>416</v>
      </c>
      <c r="F451" s="66" t="s">
        <v>430</v>
      </c>
      <c r="G451" s="66" t="s">
        <v>431</v>
      </c>
      <c r="H451" s="67">
        <v>394</v>
      </c>
      <c r="K451"/>
      <c r="P451"/>
      <c r="Q451"/>
    </row>
    <row r="452" spans="1:17" ht="20.100000000000001" customHeight="1" x14ac:dyDescent="0.3">
      <c r="A452" s="66">
        <v>2019</v>
      </c>
      <c r="B452" s="66">
        <v>3</v>
      </c>
      <c r="C452" s="66" t="s">
        <v>290</v>
      </c>
      <c r="D452" s="66" t="s">
        <v>414</v>
      </c>
      <c r="E452" s="66" t="s">
        <v>414</v>
      </c>
      <c r="F452" s="66" t="s">
        <v>430</v>
      </c>
      <c r="G452" s="66" t="s">
        <v>435</v>
      </c>
      <c r="H452" s="67">
        <v>601</v>
      </c>
      <c r="K452"/>
      <c r="P452"/>
      <c r="Q452"/>
    </row>
    <row r="453" spans="1:17" ht="20.100000000000001" customHeight="1" x14ac:dyDescent="0.3">
      <c r="A453" s="66">
        <v>2019</v>
      </c>
      <c r="B453" s="66">
        <v>3</v>
      </c>
      <c r="C453" s="66" t="s">
        <v>290</v>
      </c>
      <c r="D453" s="66" t="s">
        <v>414</v>
      </c>
      <c r="E453" s="66" t="s">
        <v>414</v>
      </c>
      <c r="F453" s="66" t="s">
        <v>430</v>
      </c>
      <c r="G453" s="66" t="s">
        <v>438</v>
      </c>
      <c r="H453" s="67">
        <v>388</v>
      </c>
      <c r="K453"/>
      <c r="P453"/>
      <c r="Q453"/>
    </row>
    <row r="454" spans="1:17" ht="20.100000000000001" customHeight="1" x14ac:dyDescent="0.3">
      <c r="A454" s="66">
        <v>2019</v>
      </c>
      <c r="B454" s="66">
        <v>3</v>
      </c>
      <c r="C454" s="66" t="s">
        <v>290</v>
      </c>
      <c r="D454" s="66" t="s">
        <v>414</v>
      </c>
      <c r="E454" s="66" t="s">
        <v>414</v>
      </c>
      <c r="F454" s="66" t="s">
        <v>430</v>
      </c>
      <c r="G454" s="66" t="s">
        <v>436</v>
      </c>
      <c r="H454" s="67">
        <v>596</v>
      </c>
      <c r="K454"/>
      <c r="P454"/>
      <c r="Q454"/>
    </row>
    <row r="455" spans="1:17" ht="20.100000000000001" customHeight="1" x14ac:dyDescent="0.3">
      <c r="A455" s="66">
        <v>2019</v>
      </c>
      <c r="B455" s="66">
        <v>3</v>
      </c>
      <c r="C455" s="66" t="s">
        <v>290</v>
      </c>
      <c r="D455" s="66" t="s">
        <v>414</v>
      </c>
      <c r="E455" s="66" t="s">
        <v>416</v>
      </c>
      <c r="F455" s="66" t="s">
        <v>430</v>
      </c>
      <c r="G455" s="66" t="s">
        <v>439</v>
      </c>
      <c r="H455" s="67">
        <v>238</v>
      </c>
      <c r="K455"/>
      <c r="P455"/>
      <c r="Q455"/>
    </row>
    <row r="456" spans="1:17" ht="20.100000000000001" customHeight="1" x14ac:dyDescent="0.3">
      <c r="A456" s="66">
        <v>2019</v>
      </c>
      <c r="B456" s="66">
        <v>3</v>
      </c>
      <c r="C456" s="66" t="s">
        <v>290</v>
      </c>
      <c r="D456" s="66" t="s">
        <v>414</v>
      </c>
      <c r="E456" s="66" t="s">
        <v>416</v>
      </c>
      <c r="F456" s="66" t="s">
        <v>425</v>
      </c>
      <c r="G456" s="66" t="s">
        <v>426</v>
      </c>
      <c r="H456" s="67">
        <v>648</v>
      </c>
      <c r="K456"/>
      <c r="P456"/>
      <c r="Q456"/>
    </row>
    <row r="457" spans="1:17" ht="20.100000000000001" customHeight="1" x14ac:dyDescent="0.3">
      <c r="A457" s="66">
        <v>2019</v>
      </c>
      <c r="B457" s="66">
        <v>3</v>
      </c>
      <c r="C457" s="66" t="s">
        <v>290</v>
      </c>
      <c r="D457" s="66" t="s">
        <v>414</v>
      </c>
      <c r="E457" s="66" t="s">
        <v>416</v>
      </c>
      <c r="F457" s="66" t="s">
        <v>425</v>
      </c>
      <c r="G457" s="66" t="s">
        <v>427</v>
      </c>
      <c r="H457" s="67">
        <v>499</v>
      </c>
      <c r="K457"/>
      <c r="P457"/>
      <c r="Q457"/>
    </row>
    <row r="458" spans="1:17" ht="20.100000000000001" customHeight="1" x14ac:dyDescent="0.3">
      <c r="A458" s="66">
        <v>2019</v>
      </c>
      <c r="B458" s="66">
        <v>3</v>
      </c>
      <c r="C458" s="66" t="s">
        <v>290</v>
      </c>
      <c r="D458" s="66" t="s">
        <v>414</v>
      </c>
      <c r="E458" s="66" t="s">
        <v>414</v>
      </c>
      <c r="F458" s="66" t="s">
        <v>425</v>
      </c>
      <c r="G458" s="66" t="s">
        <v>429</v>
      </c>
      <c r="H458" s="67">
        <v>1150</v>
      </c>
      <c r="K458"/>
      <c r="P458"/>
      <c r="Q458"/>
    </row>
    <row r="459" spans="1:17" ht="20.100000000000001" customHeight="1" x14ac:dyDescent="0.3">
      <c r="A459" s="66">
        <v>2019</v>
      </c>
      <c r="B459" s="66">
        <v>4</v>
      </c>
      <c r="C459" s="66" t="s">
        <v>286</v>
      </c>
      <c r="D459" s="66" t="s">
        <v>414</v>
      </c>
      <c r="E459" s="66" t="s">
        <v>414</v>
      </c>
      <c r="F459" s="66" t="s">
        <v>430</v>
      </c>
      <c r="G459" s="66" t="s">
        <v>431</v>
      </c>
      <c r="H459" s="67">
        <v>677</v>
      </c>
      <c r="K459"/>
      <c r="P459"/>
      <c r="Q459"/>
    </row>
    <row r="460" spans="1:17" ht="20.100000000000001" customHeight="1" x14ac:dyDescent="0.3">
      <c r="A460" s="66">
        <v>2019</v>
      </c>
      <c r="B460" s="66">
        <v>4</v>
      </c>
      <c r="C460" s="66" t="s">
        <v>286</v>
      </c>
      <c r="D460" s="66" t="s">
        <v>414</v>
      </c>
      <c r="E460" s="66" t="s">
        <v>414</v>
      </c>
      <c r="F460" s="66" t="s">
        <v>430</v>
      </c>
      <c r="G460" s="66" t="s">
        <v>435</v>
      </c>
      <c r="H460" s="67">
        <v>785</v>
      </c>
      <c r="K460"/>
      <c r="P460"/>
      <c r="Q460"/>
    </row>
    <row r="461" spans="1:17" ht="20.100000000000001" customHeight="1" x14ac:dyDescent="0.3">
      <c r="A461" s="66">
        <v>2019</v>
      </c>
      <c r="B461" s="66">
        <v>4</v>
      </c>
      <c r="C461" s="66" t="s">
        <v>286</v>
      </c>
      <c r="D461" s="66" t="s">
        <v>414</v>
      </c>
      <c r="E461" s="66" t="s">
        <v>414</v>
      </c>
      <c r="F461" s="66" t="s">
        <v>430</v>
      </c>
      <c r="G461" s="66" t="s">
        <v>438</v>
      </c>
      <c r="H461" s="67">
        <v>184</v>
      </c>
      <c r="K461"/>
      <c r="P461"/>
      <c r="Q461"/>
    </row>
    <row r="462" spans="1:17" ht="20.100000000000001" customHeight="1" x14ac:dyDescent="0.3">
      <c r="A462" s="66">
        <v>2019</v>
      </c>
      <c r="B462" s="66">
        <v>4</v>
      </c>
      <c r="C462" s="66" t="s">
        <v>286</v>
      </c>
      <c r="D462" s="66" t="s">
        <v>434</v>
      </c>
      <c r="E462" s="66" t="s">
        <v>441</v>
      </c>
      <c r="F462" s="66" t="s">
        <v>430</v>
      </c>
      <c r="G462" s="66" t="s">
        <v>436</v>
      </c>
      <c r="H462" s="67">
        <v>1051</v>
      </c>
      <c r="K462"/>
      <c r="P462"/>
      <c r="Q462"/>
    </row>
    <row r="463" spans="1:17" ht="20.100000000000001" customHeight="1" x14ac:dyDescent="0.3">
      <c r="A463" s="66">
        <v>2019</v>
      </c>
      <c r="B463" s="66">
        <v>4</v>
      </c>
      <c r="C463" s="66" t="s">
        <v>286</v>
      </c>
      <c r="D463" s="66" t="s">
        <v>434</v>
      </c>
      <c r="E463" s="66" t="s">
        <v>442</v>
      </c>
      <c r="F463" s="66" t="s">
        <v>430</v>
      </c>
      <c r="G463" s="66" t="s">
        <v>439</v>
      </c>
      <c r="H463" s="67">
        <v>705</v>
      </c>
      <c r="K463"/>
      <c r="P463"/>
      <c r="Q463"/>
    </row>
    <row r="464" spans="1:17" ht="20.100000000000001" customHeight="1" x14ac:dyDescent="0.3">
      <c r="A464" s="66">
        <v>2019</v>
      </c>
      <c r="B464" s="66">
        <v>4</v>
      </c>
      <c r="C464" s="66" t="s">
        <v>286</v>
      </c>
      <c r="D464" s="66" t="s">
        <v>434</v>
      </c>
      <c r="E464" s="66" t="s">
        <v>447</v>
      </c>
      <c r="F464" s="66" t="s">
        <v>425</v>
      </c>
      <c r="G464" s="66" t="s">
        <v>426</v>
      </c>
      <c r="H464" s="67">
        <v>1115</v>
      </c>
      <c r="K464"/>
      <c r="P464"/>
      <c r="Q464"/>
    </row>
    <row r="465" spans="1:17" ht="20.100000000000001" customHeight="1" x14ac:dyDescent="0.3">
      <c r="A465" s="66">
        <v>2019</v>
      </c>
      <c r="B465" s="66">
        <v>4</v>
      </c>
      <c r="C465" s="66" t="s">
        <v>286</v>
      </c>
      <c r="D465" s="66" t="s">
        <v>437</v>
      </c>
      <c r="E465" s="66" t="s">
        <v>445</v>
      </c>
      <c r="F465" s="66" t="s">
        <v>425</v>
      </c>
      <c r="G465" s="66" t="s">
        <v>427</v>
      </c>
      <c r="H465" s="67">
        <v>743</v>
      </c>
      <c r="K465"/>
      <c r="P465"/>
      <c r="Q465"/>
    </row>
    <row r="466" spans="1:17" ht="20.100000000000001" customHeight="1" x14ac:dyDescent="0.3">
      <c r="A466" s="66">
        <v>2019</v>
      </c>
      <c r="B466" s="66">
        <v>4</v>
      </c>
      <c r="C466" s="66" t="s">
        <v>286</v>
      </c>
      <c r="D466" s="66" t="s">
        <v>437</v>
      </c>
      <c r="E466" s="66" t="s">
        <v>443</v>
      </c>
      <c r="F466" s="66" t="s">
        <v>425</v>
      </c>
      <c r="G466" s="66" t="s">
        <v>429</v>
      </c>
      <c r="H466" s="67">
        <v>1144</v>
      </c>
      <c r="K466"/>
      <c r="P466"/>
      <c r="Q466"/>
    </row>
    <row r="467" spans="1:17" ht="20.100000000000001" customHeight="1" x14ac:dyDescent="0.3">
      <c r="A467" s="66">
        <v>2019</v>
      </c>
      <c r="B467" s="66">
        <v>4</v>
      </c>
      <c r="C467" s="66" t="s">
        <v>286</v>
      </c>
      <c r="D467" s="66" t="s">
        <v>437</v>
      </c>
      <c r="E467" s="66" t="s">
        <v>443</v>
      </c>
      <c r="F467" s="66" t="s">
        <v>430</v>
      </c>
      <c r="G467" s="66" t="s">
        <v>431</v>
      </c>
      <c r="H467" s="67">
        <v>810</v>
      </c>
      <c r="K467"/>
      <c r="P467"/>
      <c r="Q467"/>
    </row>
    <row r="468" spans="1:17" ht="20.100000000000001" customHeight="1" x14ac:dyDescent="0.3">
      <c r="A468" s="66">
        <v>2019</v>
      </c>
      <c r="B468" s="66">
        <v>4</v>
      </c>
      <c r="C468" s="66" t="s">
        <v>286</v>
      </c>
      <c r="D468" s="66" t="s">
        <v>437</v>
      </c>
      <c r="E468" s="66" t="s">
        <v>443</v>
      </c>
      <c r="F468" s="66" t="s">
        <v>430</v>
      </c>
      <c r="G468" s="66" t="s">
        <v>435</v>
      </c>
      <c r="H468" s="67">
        <v>571</v>
      </c>
      <c r="K468"/>
      <c r="P468"/>
      <c r="Q468"/>
    </row>
    <row r="469" spans="1:17" ht="20.100000000000001" customHeight="1" x14ac:dyDescent="0.3">
      <c r="A469" s="66">
        <v>2019</v>
      </c>
      <c r="B469" s="66">
        <v>4</v>
      </c>
      <c r="C469" s="66" t="s">
        <v>286</v>
      </c>
      <c r="D469" s="66" t="s">
        <v>437</v>
      </c>
      <c r="E469" s="66" t="s">
        <v>444</v>
      </c>
      <c r="F469" s="66" t="s">
        <v>430</v>
      </c>
      <c r="G469" s="66" t="s">
        <v>438</v>
      </c>
      <c r="H469" s="67">
        <v>733</v>
      </c>
      <c r="K469"/>
      <c r="P469"/>
      <c r="Q469"/>
    </row>
    <row r="470" spans="1:17" ht="20.100000000000001" customHeight="1" x14ac:dyDescent="0.3">
      <c r="A470" s="66">
        <v>2019</v>
      </c>
      <c r="B470" s="66">
        <v>4</v>
      </c>
      <c r="C470" s="66" t="s">
        <v>286</v>
      </c>
      <c r="D470" s="66" t="s">
        <v>437</v>
      </c>
      <c r="E470" s="66" t="s">
        <v>444</v>
      </c>
      <c r="F470" s="66" t="s">
        <v>430</v>
      </c>
      <c r="G470" s="66" t="s">
        <v>436</v>
      </c>
      <c r="H470" s="67">
        <v>734</v>
      </c>
      <c r="K470"/>
      <c r="P470"/>
      <c r="Q470"/>
    </row>
    <row r="471" spans="1:17" ht="20.100000000000001" customHeight="1" x14ac:dyDescent="0.3">
      <c r="A471" s="66">
        <v>2019</v>
      </c>
      <c r="B471" s="66">
        <v>4</v>
      </c>
      <c r="C471" s="66" t="s">
        <v>286</v>
      </c>
      <c r="D471" s="66" t="s">
        <v>414</v>
      </c>
      <c r="E471" s="66" t="s">
        <v>416</v>
      </c>
      <c r="F471" s="66" t="s">
        <v>430</v>
      </c>
      <c r="G471" s="66" t="s">
        <v>439</v>
      </c>
      <c r="H471" s="67">
        <v>796</v>
      </c>
      <c r="K471"/>
      <c r="P471"/>
      <c r="Q471"/>
    </row>
    <row r="472" spans="1:17" ht="20.100000000000001" customHeight="1" x14ac:dyDescent="0.3">
      <c r="A472" s="66">
        <v>2019</v>
      </c>
      <c r="B472" s="66">
        <v>4</v>
      </c>
      <c r="C472" s="66" t="s">
        <v>286</v>
      </c>
      <c r="D472" s="66" t="s">
        <v>414</v>
      </c>
      <c r="E472" s="66" t="s">
        <v>414</v>
      </c>
      <c r="F472" s="66" t="s">
        <v>425</v>
      </c>
      <c r="G472" s="66" t="s">
        <v>426</v>
      </c>
      <c r="H472" s="67">
        <v>262</v>
      </c>
      <c r="K472"/>
      <c r="P472"/>
      <c r="Q472"/>
    </row>
    <row r="473" spans="1:17" ht="20.100000000000001" customHeight="1" x14ac:dyDescent="0.3">
      <c r="A473" s="66">
        <v>2019</v>
      </c>
      <c r="B473" s="66">
        <v>4</v>
      </c>
      <c r="C473" s="66" t="s">
        <v>286</v>
      </c>
      <c r="D473" s="66" t="s">
        <v>414</v>
      </c>
      <c r="E473" s="66" t="s">
        <v>414</v>
      </c>
      <c r="F473" s="66" t="s">
        <v>425</v>
      </c>
      <c r="G473" s="66" t="s">
        <v>427</v>
      </c>
      <c r="H473" s="67">
        <v>728</v>
      </c>
      <c r="K473"/>
      <c r="P473"/>
      <c r="Q473"/>
    </row>
    <row r="474" spans="1:17" ht="20.100000000000001" customHeight="1" x14ac:dyDescent="0.3">
      <c r="A474" s="66">
        <v>2019</v>
      </c>
      <c r="B474" s="66">
        <v>4</v>
      </c>
      <c r="C474" s="66" t="s">
        <v>286</v>
      </c>
      <c r="D474" s="66" t="s">
        <v>414</v>
      </c>
      <c r="E474" s="66" t="s">
        <v>414</v>
      </c>
      <c r="F474" s="66" t="s">
        <v>425</v>
      </c>
      <c r="G474" s="66" t="s">
        <v>429</v>
      </c>
      <c r="H474" s="67">
        <v>103</v>
      </c>
      <c r="K474"/>
      <c r="P474"/>
      <c r="Q474"/>
    </row>
    <row r="475" spans="1:17" ht="20.100000000000001" customHeight="1" x14ac:dyDescent="0.3">
      <c r="A475" s="66">
        <v>2019</v>
      </c>
      <c r="B475" s="66">
        <v>4</v>
      </c>
      <c r="C475" s="66" t="s">
        <v>286</v>
      </c>
      <c r="D475" s="66" t="s">
        <v>414</v>
      </c>
      <c r="E475" s="66" t="s">
        <v>414</v>
      </c>
      <c r="F475" s="66" t="s">
        <v>430</v>
      </c>
      <c r="G475" s="66" t="s">
        <v>431</v>
      </c>
      <c r="H475" s="67">
        <v>115</v>
      </c>
      <c r="K475"/>
      <c r="P475"/>
      <c r="Q475"/>
    </row>
    <row r="476" spans="1:17" ht="20.100000000000001" customHeight="1" x14ac:dyDescent="0.3">
      <c r="A476" s="66">
        <v>2019</v>
      </c>
      <c r="B476" s="66">
        <v>4</v>
      </c>
      <c r="C476" s="66" t="s">
        <v>286</v>
      </c>
      <c r="D476" s="66" t="s">
        <v>434</v>
      </c>
      <c r="E476" s="66" t="s">
        <v>442</v>
      </c>
      <c r="F476" s="66" t="s">
        <v>430</v>
      </c>
      <c r="G476" s="66" t="s">
        <v>435</v>
      </c>
      <c r="H476" s="67">
        <v>570</v>
      </c>
      <c r="K476"/>
      <c r="P476"/>
      <c r="Q476"/>
    </row>
    <row r="477" spans="1:17" ht="20.100000000000001" customHeight="1" x14ac:dyDescent="0.3">
      <c r="A477" s="66">
        <v>2019</v>
      </c>
      <c r="B477" s="66">
        <v>4</v>
      </c>
      <c r="C477" s="66" t="s">
        <v>286</v>
      </c>
      <c r="D477" s="66" t="s">
        <v>434</v>
      </c>
      <c r="E477" s="66" t="s">
        <v>442</v>
      </c>
      <c r="F477" s="66" t="s">
        <v>430</v>
      </c>
      <c r="G477" s="66" t="s">
        <v>438</v>
      </c>
      <c r="H477" s="67">
        <v>990</v>
      </c>
      <c r="K477"/>
      <c r="P477"/>
      <c r="Q477"/>
    </row>
    <row r="478" spans="1:17" ht="20.100000000000001" customHeight="1" x14ac:dyDescent="0.3">
      <c r="A478" s="66">
        <v>2019</v>
      </c>
      <c r="B478" s="66">
        <v>4</v>
      </c>
      <c r="C478" s="66" t="s">
        <v>286</v>
      </c>
      <c r="D478" s="66" t="s">
        <v>434</v>
      </c>
      <c r="E478" s="66" t="s">
        <v>442</v>
      </c>
      <c r="F478" s="66" t="s">
        <v>430</v>
      </c>
      <c r="G478" s="66" t="s">
        <v>436</v>
      </c>
      <c r="H478" s="67">
        <v>387</v>
      </c>
      <c r="K478"/>
      <c r="P478"/>
      <c r="Q478"/>
    </row>
    <row r="479" spans="1:17" ht="20.100000000000001" customHeight="1" x14ac:dyDescent="0.3">
      <c r="A479" s="66">
        <v>2019</v>
      </c>
      <c r="B479" s="66">
        <v>4</v>
      </c>
      <c r="C479" s="66" t="s">
        <v>286</v>
      </c>
      <c r="D479" s="66" t="s">
        <v>434</v>
      </c>
      <c r="E479" s="66" t="s">
        <v>447</v>
      </c>
      <c r="F479" s="66" t="s">
        <v>430</v>
      </c>
      <c r="G479" s="66" t="s">
        <v>439</v>
      </c>
      <c r="H479" s="67">
        <v>274</v>
      </c>
      <c r="K479"/>
      <c r="P479"/>
      <c r="Q479"/>
    </row>
    <row r="480" spans="1:17" ht="20.100000000000001" customHeight="1" x14ac:dyDescent="0.3">
      <c r="A480" s="66">
        <v>2019</v>
      </c>
      <c r="B480" s="66">
        <v>4</v>
      </c>
      <c r="C480" s="66" t="s">
        <v>286</v>
      </c>
      <c r="D480" s="66" t="s">
        <v>437</v>
      </c>
      <c r="E480" s="66" t="s">
        <v>444</v>
      </c>
      <c r="F480" s="66" t="s">
        <v>425</v>
      </c>
      <c r="G480" s="66" t="s">
        <v>426</v>
      </c>
      <c r="H480" s="67">
        <v>136</v>
      </c>
      <c r="K480"/>
      <c r="P480"/>
      <c r="Q480"/>
    </row>
    <row r="481" spans="1:17" ht="20.100000000000001" customHeight="1" x14ac:dyDescent="0.3">
      <c r="A481" s="66">
        <v>2019</v>
      </c>
      <c r="B481" s="66">
        <v>4</v>
      </c>
      <c r="C481" s="66" t="s">
        <v>286</v>
      </c>
      <c r="D481" s="66" t="s">
        <v>437</v>
      </c>
      <c r="E481" s="66" t="s">
        <v>444</v>
      </c>
      <c r="F481" s="66" t="s">
        <v>425</v>
      </c>
      <c r="G481" s="66" t="s">
        <v>427</v>
      </c>
      <c r="H481" s="67">
        <v>365</v>
      </c>
      <c r="K481"/>
      <c r="P481"/>
      <c r="Q481"/>
    </row>
    <row r="482" spans="1:17" ht="20.100000000000001" customHeight="1" x14ac:dyDescent="0.3">
      <c r="A482" s="66">
        <v>2019</v>
      </c>
      <c r="B482" s="66">
        <v>4</v>
      </c>
      <c r="C482" s="66" t="s">
        <v>286</v>
      </c>
      <c r="D482" s="66" t="s">
        <v>437</v>
      </c>
      <c r="E482" s="66" t="s">
        <v>444</v>
      </c>
      <c r="F482" s="66" t="s">
        <v>425</v>
      </c>
      <c r="G482" s="66" t="s">
        <v>429</v>
      </c>
      <c r="H482" s="67">
        <v>386</v>
      </c>
      <c r="K482"/>
      <c r="P482"/>
      <c r="Q482"/>
    </row>
    <row r="483" spans="1:17" ht="20.100000000000001" customHeight="1" x14ac:dyDescent="0.3">
      <c r="A483" s="66">
        <v>2019</v>
      </c>
      <c r="B483" s="66">
        <v>4</v>
      </c>
      <c r="C483" s="66" t="s">
        <v>286</v>
      </c>
      <c r="D483" s="66" t="s">
        <v>414</v>
      </c>
      <c r="E483" s="66" t="s">
        <v>414</v>
      </c>
      <c r="F483" s="66" t="s">
        <v>430</v>
      </c>
      <c r="G483" s="66" t="s">
        <v>431</v>
      </c>
      <c r="H483" s="67">
        <v>246</v>
      </c>
      <c r="K483"/>
      <c r="P483"/>
      <c r="Q483"/>
    </row>
    <row r="484" spans="1:17" ht="20.100000000000001" customHeight="1" x14ac:dyDescent="0.3">
      <c r="A484" s="66">
        <v>2019</v>
      </c>
      <c r="B484" s="66">
        <v>4</v>
      </c>
      <c r="C484" s="66" t="s">
        <v>286</v>
      </c>
      <c r="D484" s="66" t="s">
        <v>414</v>
      </c>
      <c r="E484" s="66" t="s">
        <v>414</v>
      </c>
      <c r="F484" s="66" t="s">
        <v>430</v>
      </c>
      <c r="G484" s="66" t="s">
        <v>435</v>
      </c>
      <c r="H484" s="67">
        <v>193</v>
      </c>
      <c r="K484"/>
      <c r="P484"/>
      <c r="Q484"/>
    </row>
    <row r="485" spans="1:17" ht="20.100000000000001" customHeight="1" x14ac:dyDescent="0.3">
      <c r="A485" s="66">
        <v>2019</v>
      </c>
      <c r="B485" s="66">
        <v>4</v>
      </c>
      <c r="C485" s="66" t="s">
        <v>286</v>
      </c>
      <c r="D485" s="66" t="s">
        <v>414</v>
      </c>
      <c r="E485" s="66" t="s">
        <v>414</v>
      </c>
      <c r="F485" s="66" t="s">
        <v>430</v>
      </c>
      <c r="G485" s="66" t="s">
        <v>438</v>
      </c>
      <c r="H485" s="67">
        <v>290</v>
      </c>
      <c r="K485"/>
      <c r="P485"/>
      <c r="Q485"/>
    </row>
    <row r="486" spans="1:17" ht="20.100000000000001" customHeight="1" x14ac:dyDescent="0.3">
      <c r="A486" s="66">
        <v>2019</v>
      </c>
      <c r="B486" s="66">
        <v>4</v>
      </c>
      <c r="C486" s="66" t="s">
        <v>286</v>
      </c>
      <c r="D486" s="66" t="s">
        <v>414</v>
      </c>
      <c r="E486" s="66" t="s">
        <v>414</v>
      </c>
      <c r="F486" s="66" t="s">
        <v>430</v>
      </c>
      <c r="G486" s="66" t="s">
        <v>436</v>
      </c>
      <c r="H486" s="67">
        <v>974</v>
      </c>
      <c r="K486"/>
      <c r="P486"/>
      <c r="Q486"/>
    </row>
    <row r="487" spans="1:17" ht="20.100000000000001" customHeight="1" x14ac:dyDescent="0.3">
      <c r="A487" s="66">
        <v>2019</v>
      </c>
      <c r="B487" s="66">
        <v>4</v>
      </c>
      <c r="C487" s="66" t="s">
        <v>286</v>
      </c>
      <c r="D487" s="66" t="s">
        <v>414</v>
      </c>
      <c r="E487" s="66" t="s">
        <v>414</v>
      </c>
      <c r="F487" s="66" t="s">
        <v>430</v>
      </c>
      <c r="G487" s="66" t="s">
        <v>439</v>
      </c>
      <c r="H487" s="67">
        <v>363</v>
      </c>
      <c r="K487"/>
      <c r="P487"/>
      <c r="Q487"/>
    </row>
    <row r="488" spans="1:17" ht="20.100000000000001" customHeight="1" x14ac:dyDescent="0.3">
      <c r="A488" s="66">
        <v>2019</v>
      </c>
      <c r="B488" s="66">
        <v>4</v>
      </c>
      <c r="C488" s="66" t="s">
        <v>286</v>
      </c>
      <c r="D488" s="66" t="s">
        <v>414</v>
      </c>
      <c r="E488" s="66" t="s">
        <v>414</v>
      </c>
      <c r="F488" s="66" t="s">
        <v>425</v>
      </c>
      <c r="G488" s="66" t="s">
        <v>426</v>
      </c>
      <c r="H488" s="67">
        <v>331</v>
      </c>
      <c r="K488"/>
      <c r="P488"/>
      <c r="Q488"/>
    </row>
    <row r="489" spans="1:17" ht="20.100000000000001" customHeight="1" x14ac:dyDescent="0.3">
      <c r="A489" s="66">
        <v>2019</v>
      </c>
      <c r="B489" s="66">
        <v>5</v>
      </c>
      <c r="C489" s="66" t="s">
        <v>287</v>
      </c>
      <c r="D489" s="66" t="s">
        <v>414</v>
      </c>
      <c r="E489" s="66" t="s">
        <v>414</v>
      </c>
      <c r="F489" s="66" t="s">
        <v>425</v>
      </c>
      <c r="G489" s="66" t="s">
        <v>427</v>
      </c>
      <c r="H489" s="67">
        <v>180</v>
      </c>
      <c r="K489"/>
      <c r="P489"/>
      <c r="Q489"/>
    </row>
    <row r="490" spans="1:17" ht="20.100000000000001" customHeight="1" x14ac:dyDescent="0.3">
      <c r="A490" s="66">
        <v>2019</v>
      </c>
      <c r="B490" s="66">
        <v>5</v>
      </c>
      <c r="C490" s="66" t="s">
        <v>287</v>
      </c>
      <c r="D490" s="66" t="s">
        <v>414</v>
      </c>
      <c r="E490" s="66" t="s">
        <v>414</v>
      </c>
      <c r="F490" s="66" t="s">
        <v>425</v>
      </c>
      <c r="G490" s="66" t="s">
        <v>429</v>
      </c>
      <c r="H490" s="67">
        <v>1105</v>
      </c>
      <c r="K490"/>
      <c r="P490"/>
      <c r="Q490"/>
    </row>
    <row r="491" spans="1:17" ht="20.100000000000001" customHeight="1" x14ac:dyDescent="0.3">
      <c r="A491" s="66">
        <v>2019</v>
      </c>
      <c r="B491" s="66">
        <v>5</v>
      </c>
      <c r="C491" s="66" t="s">
        <v>287</v>
      </c>
      <c r="D491" s="66" t="s">
        <v>414</v>
      </c>
      <c r="E491" s="66" t="s">
        <v>414</v>
      </c>
      <c r="F491" s="66" t="s">
        <v>430</v>
      </c>
      <c r="G491" s="66" t="s">
        <v>431</v>
      </c>
      <c r="H491" s="67">
        <v>958</v>
      </c>
      <c r="K491"/>
      <c r="P491"/>
      <c r="Q491"/>
    </row>
    <row r="492" spans="1:17" ht="20.100000000000001" customHeight="1" x14ac:dyDescent="0.3">
      <c r="A492" s="66">
        <v>2019</v>
      </c>
      <c r="B492" s="66">
        <v>5</v>
      </c>
      <c r="C492" s="66" t="s">
        <v>287</v>
      </c>
      <c r="D492" s="66" t="s">
        <v>414</v>
      </c>
      <c r="E492" s="66" t="s">
        <v>414</v>
      </c>
      <c r="F492" s="66" t="s">
        <v>430</v>
      </c>
      <c r="G492" s="66" t="s">
        <v>435</v>
      </c>
      <c r="H492" s="67">
        <v>668</v>
      </c>
      <c r="K492"/>
      <c r="P492"/>
      <c r="Q492"/>
    </row>
    <row r="493" spans="1:17" ht="20.100000000000001" customHeight="1" x14ac:dyDescent="0.3">
      <c r="A493" s="66">
        <v>2019</v>
      </c>
      <c r="B493" s="66">
        <v>5</v>
      </c>
      <c r="C493" s="66" t="s">
        <v>287</v>
      </c>
      <c r="D493" s="66" t="s">
        <v>434</v>
      </c>
      <c r="E493" s="66" t="s">
        <v>442</v>
      </c>
      <c r="F493" s="66" t="s">
        <v>430</v>
      </c>
      <c r="G493" s="66" t="s">
        <v>438</v>
      </c>
      <c r="H493" s="67">
        <v>1050</v>
      </c>
      <c r="K493"/>
      <c r="P493"/>
      <c r="Q493"/>
    </row>
    <row r="494" spans="1:17" ht="20.100000000000001" customHeight="1" x14ac:dyDescent="0.3">
      <c r="A494" s="66">
        <v>2019</v>
      </c>
      <c r="B494" s="66">
        <v>5</v>
      </c>
      <c r="C494" s="66" t="s">
        <v>287</v>
      </c>
      <c r="D494" s="66" t="s">
        <v>434</v>
      </c>
      <c r="E494" s="66" t="s">
        <v>442</v>
      </c>
      <c r="F494" s="66" t="s">
        <v>430</v>
      </c>
      <c r="G494" s="66" t="s">
        <v>436</v>
      </c>
      <c r="H494" s="67">
        <v>1069</v>
      </c>
      <c r="K494"/>
      <c r="P494"/>
      <c r="Q494"/>
    </row>
    <row r="495" spans="1:17" ht="20.100000000000001" customHeight="1" x14ac:dyDescent="0.3">
      <c r="A495" s="66">
        <v>2019</v>
      </c>
      <c r="B495" s="66">
        <v>5</v>
      </c>
      <c r="C495" s="66" t="s">
        <v>287</v>
      </c>
      <c r="D495" s="66" t="s">
        <v>434</v>
      </c>
      <c r="E495" s="66" t="s">
        <v>447</v>
      </c>
      <c r="F495" s="66" t="s">
        <v>430</v>
      </c>
      <c r="G495" s="66" t="s">
        <v>439</v>
      </c>
      <c r="H495" s="67">
        <v>1089</v>
      </c>
      <c r="K495"/>
      <c r="P495"/>
      <c r="Q495"/>
    </row>
    <row r="496" spans="1:17" ht="20.100000000000001" customHeight="1" x14ac:dyDescent="0.3">
      <c r="A496" s="66">
        <v>2019</v>
      </c>
      <c r="B496" s="66">
        <v>5</v>
      </c>
      <c r="C496" s="66" t="s">
        <v>287</v>
      </c>
      <c r="D496" s="66" t="s">
        <v>437</v>
      </c>
      <c r="E496" s="66" t="s">
        <v>445</v>
      </c>
      <c r="F496" s="66" t="s">
        <v>425</v>
      </c>
      <c r="G496" s="66" t="s">
        <v>426</v>
      </c>
      <c r="H496" s="67">
        <v>270</v>
      </c>
      <c r="K496"/>
      <c r="P496"/>
      <c r="Q496"/>
    </row>
    <row r="497" spans="1:17" ht="20.100000000000001" customHeight="1" x14ac:dyDescent="0.3">
      <c r="A497" s="66">
        <v>2019</v>
      </c>
      <c r="B497" s="66">
        <v>5</v>
      </c>
      <c r="C497" s="66" t="s">
        <v>287</v>
      </c>
      <c r="D497" s="66" t="s">
        <v>437</v>
      </c>
      <c r="E497" s="66" t="s">
        <v>445</v>
      </c>
      <c r="F497" s="66" t="s">
        <v>425</v>
      </c>
      <c r="G497" s="66" t="s">
        <v>427</v>
      </c>
      <c r="H497" s="67">
        <v>1031</v>
      </c>
      <c r="K497"/>
      <c r="P497"/>
      <c r="Q497"/>
    </row>
    <row r="498" spans="1:17" ht="20.100000000000001" customHeight="1" x14ac:dyDescent="0.3">
      <c r="A498" s="66">
        <v>2019</v>
      </c>
      <c r="B498" s="66">
        <v>5</v>
      </c>
      <c r="C498" s="66" t="s">
        <v>287</v>
      </c>
      <c r="D498" s="66" t="s">
        <v>437</v>
      </c>
      <c r="E498" s="66" t="s">
        <v>443</v>
      </c>
      <c r="F498" s="66" t="s">
        <v>425</v>
      </c>
      <c r="G498" s="66" t="s">
        <v>429</v>
      </c>
      <c r="H498" s="67">
        <v>1066</v>
      </c>
      <c r="K498"/>
      <c r="P498"/>
      <c r="Q498"/>
    </row>
    <row r="499" spans="1:17" ht="20.100000000000001" customHeight="1" x14ac:dyDescent="0.3">
      <c r="A499" s="66">
        <v>2019</v>
      </c>
      <c r="B499" s="66">
        <v>5</v>
      </c>
      <c r="C499" s="66" t="s">
        <v>287</v>
      </c>
      <c r="D499" s="66" t="s">
        <v>437</v>
      </c>
      <c r="E499" s="66" t="s">
        <v>444</v>
      </c>
      <c r="F499" s="66" t="s">
        <v>430</v>
      </c>
      <c r="G499" s="66" t="s">
        <v>431</v>
      </c>
      <c r="H499" s="67">
        <v>700</v>
      </c>
      <c r="K499"/>
      <c r="P499"/>
      <c r="Q499"/>
    </row>
    <row r="500" spans="1:17" ht="20.100000000000001" customHeight="1" x14ac:dyDescent="0.3">
      <c r="A500" s="66">
        <v>2019</v>
      </c>
      <c r="B500" s="66">
        <v>5</v>
      </c>
      <c r="C500" s="66" t="s">
        <v>287</v>
      </c>
      <c r="D500" s="66" t="s">
        <v>437</v>
      </c>
      <c r="E500" s="66" t="s">
        <v>444</v>
      </c>
      <c r="F500" s="66" t="s">
        <v>430</v>
      </c>
      <c r="G500" s="66" t="s">
        <v>435</v>
      </c>
      <c r="H500" s="67">
        <v>315</v>
      </c>
      <c r="K500"/>
      <c r="P500"/>
      <c r="Q500"/>
    </row>
    <row r="501" spans="1:17" ht="20.100000000000001" customHeight="1" x14ac:dyDescent="0.3">
      <c r="A501" s="66">
        <v>2019</v>
      </c>
      <c r="B501" s="66">
        <v>5</v>
      </c>
      <c r="C501" s="66" t="s">
        <v>287</v>
      </c>
      <c r="D501" s="66" t="s">
        <v>437</v>
      </c>
      <c r="E501" s="66" t="s">
        <v>446</v>
      </c>
      <c r="F501" s="66" t="s">
        <v>430</v>
      </c>
      <c r="G501" s="66" t="s">
        <v>438</v>
      </c>
      <c r="H501" s="67">
        <v>431</v>
      </c>
      <c r="K501"/>
      <c r="P501"/>
      <c r="Q501"/>
    </row>
    <row r="502" spans="1:17" ht="20.100000000000001" customHeight="1" x14ac:dyDescent="0.3">
      <c r="A502" s="66">
        <v>2019</v>
      </c>
      <c r="B502" s="66">
        <v>5</v>
      </c>
      <c r="C502" s="66" t="s">
        <v>287</v>
      </c>
      <c r="D502" s="66" t="s">
        <v>437</v>
      </c>
      <c r="E502" s="66" t="s">
        <v>444</v>
      </c>
      <c r="F502" s="66" t="s">
        <v>430</v>
      </c>
      <c r="G502" s="66" t="s">
        <v>436</v>
      </c>
      <c r="H502" s="67">
        <v>819</v>
      </c>
      <c r="K502"/>
      <c r="P502"/>
      <c r="Q502"/>
    </row>
    <row r="503" spans="1:17" ht="20.100000000000001" customHeight="1" x14ac:dyDescent="0.3">
      <c r="A503" s="66">
        <v>2019</v>
      </c>
      <c r="B503" s="66">
        <v>5</v>
      </c>
      <c r="C503" s="66" t="s">
        <v>287</v>
      </c>
      <c r="D503" s="66" t="s">
        <v>414</v>
      </c>
      <c r="E503" s="66" t="s">
        <v>414</v>
      </c>
      <c r="F503" s="66" t="s">
        <v>430</v>
      </c>
      <c r="G503" s="66" t="s">
        <v>439</v>
      </c>
      <c r="H503" s="67">
        <v>958</v>
      </c>
      <c r="K503"/>
      <c r="P503"/>
      <c r="Q503"/>
    </row>
    <row r="504" spans="1:17" ht="20.100000000000001" customHeight="1" x14ac:dyDescent="0.3">
      <c r="A504" s="66">
        <v>2019</v>
      </c>
      <c r="B504" s="66">
        <v>5</v>
      </c>
      <c r="C504" s="66" t="s">
        <v>287</v>
      </c>
      <c r="D504" s="66" t="s">
        <v>414</v>
      </c>
      <c r="E504" s="66" t="s">
        <v>416</v>
      </c>
      <c r="F504" s="66" t="s">
        <v>425</v>
      </c>
      <c r="G504" s="66" t="s">
        <v>426</v>
      </c>
      <c r="H504" s="67">
        <v>800</v>
      </c>
      <c r="K504"/>
      <c r="P504"/>
      <c r="Q504"/>
    </row>
    <row r="505" spans="1:17" ht="20.100000000000001" customHeight="1" x14ac:dyDescent="0.3">
      <c r="A505" s="66">
        <v>2019</v>
      </c>
      <c r="B505" s="66">
        <v>5</v>
      </c>
      <c r="C505" s="66" t="s">
        <v>287</v>
      </c>
      <c r="D505" s="66" t="s">
        <v>414</v>
      </c>
      <c r="E505" s="66" t="s">
        <v>416</v>
      </c>
      <c r="F505" s="66" t="s">
        <v>425</v>
      </c>
      <c r="G505" s="66" t="s">
        <v>427</v>
      </c>
      <c r="H505" s="67">
        <v>674</v>
      </c>
      <c r="K505"/>
      <c r="P505"/>
      <c r="Q505"/>
    </row>
    <row r="506" spans="1:17" ht="20.100000000000001" customHeight="1" x14ac:dyDescent="0.3">
      <c r="A506" s="66">
        <v>2019</v>
      </c>
      <c r="B506" s="66">
        <v>5</v>
      </c>
      <c r="C506" s="66" t="s">
        <v>287</v>
      </c>
      <c r="D506" s="66" t="s">
        <v>414</v>
      </c>
      <c r="E506" s="66" t="s">
        <v>416</v>
      </c>
      <c r="F506" s="66" t="s">
        <v>425</v>
      </c>
      <c r="G506" s="66" t="s">
        <v>429</v>
      </c>
      <c r="H506" s="67">
        <v>426</v>
      </c>
      <c r="K506"/>
      <c r="P506"/>
      <c r="Q506"/>
    </row>
    <row r="507" spans="1:17" ht="20.100000000000001" customHeight="1" x14ac:dyDescent="0.3">
      <c r="A507" s="66">
        <v>2019</v>
      </c>
      <c r="B507" s="66">
        <v>5</v>
      </c>
      <c r="C507" s="66" t="s">
        <v>287</v>
      </c>
      <c r="D507" s="66" t="s">
        <v>414</v>
      </c>
      <c r="E507" s="66" t="s">
        <v>414</v>
      </c>
      <c r="F507" s="66" t="s">
        <v>430</v>
      </c>
      <c r="G507" s="66" t="s">
        <v>431</v>
      </c>
      <c r="H507" s="67">
        <v>1009</v>
      </c>
      <c r="K507"/>
      <c r="P507"/>
      <c r="Q507"/>
    </row>
    <row r="508" spans="1:17" ht="20.100000000000001" customHeight="1" x14ac:dyDescent="0.3">
      <c r="A508" s="66">
        <v>2019</v>
      </c>
      <c r="B508" s="66">
        <v>5</v>
      </c>
      <c r="C508" s="66" t="s">
        <v>287</v>
      </c>
      <c r="D508" s="66" t="s">
        <v>414</v>
      </c>
      <c r="E508" s="66" t="s">
        <v>414</v>
      </c>
      <c r="F508" s="66" t="s">
        <v>430</v>
      </c>
      <c r="G508" s="66" t="s">
        <v>435</v>
      </c>
      <c r="H508" s="67">
        <v>1075</v>
      </c>
      <c r="K508"/>
      <c r="P508"/>
      <c r="Q508"/>
    </row>
    <row r="509" spans="1:17" ht="20.100000000000001" customHeight="1" x14ac:dyDescent="0.3">
      <c r="A509" s="66">
        <v>2019</v>
      </c>
      <c r="B509" s="66">
        <v>5</v>
      </c>
      <c r="C509" s="66" t="s">
        <v>287</v>
      </c>
      <c r="D509" s="66" t="s">
        <v>414</v>
      </c>
      <c r="E509" s="66" t="s">
        <v>414</v>
      </c>
      <c r="F509" s="66" t="s">
        <v>430</v>
      </c>
      <c r="G509" s="66" t="s">
        <v>438</v>
      </c>
      <c r="H509" s="67">
        <v>280</v>
      </c>
      <c r="K509"/>
      <c r="P509"/>
      <c r="Q509"/>
    </row>
    <row r="510" spans="1:17" ht="20.100000000000001" customHeight="1" x14ac:dyDescent="0.3">
      <c r="A510" s="66">
        <v>2019</v>
      </c>
      <c r="B510" s="66">
        <v>5</v>
      </c>
      <c r="C510" s="66" t="s">
        <v>287</v>
      </c>
      <c r="D510" s="66" t="s">
        <v>434</v>
      </c>
      <c r="E510" s="66" t="s">
        <v>442</v>
      </c>
      <c r="F510" s="66" t="s">
        <v>430</v>
      </c>
      <c r="G510" s="66" t="s">
        <v>436</v>
      </c>
      <c r="H510" s="67">
        <v>1017</v>
      </c>
      <c r="K510"/>
      <c r="P510"/>
      <c r="Q510"/>
    </row>
    <row r="511" spans="1:17" ht="20.100000000000001" customHeight="1" x14ac:dyDescent="0.3">
      <c r="A511" s="66">
        <v>2019</v>
      </c>
      <c r="B511" s="66">
        <v>5</v>
      </c>
      <c r="C511" s="66" t="s">
        <v>287</v>
      </c>
      <c r="D511" s="66" t="s">
        <v>437</v>
      </c>
      <c r="E511" s="66" t="s">
        <v>445</v>
      </c>
      <c r="F511" s="66" t="s">
        <v>430</v>
      </c>
      <c r="G511" s="66" t="s">
        <v>439</v>
      </c>
      <c r="H511" s="67">
        <v>468</v>
      </c>
      <c r="K511"/>
      <c r="P511"/>
      <c r="Q511"/>
    </row>
    <row r="512" spans="1:17" ht="20.100000000000001" customHeight="1" x14ac:dyDescent="0.3">
      <c r="A512" s="66">
        <v>2019</v>
      </c>
      <c r="B512" s="66">
        <v>5</v>
      </c>
      <c r="C512" s="66" t="s">
        <v>287</v>
      </c>
      <c r="D512" s="66" t="s">
        <v>437</v>
      </c>
      <c r="E512" s="66" t="s">
        <v>443</v>
      </c>
      <c r="F512" s="66" t="s">
        <v>425</v>
      </c>
      <c r="G512" s="66" t="s">
        <v>426</v>
      </c>
      <c r="H512" s="67">
        <v>845</v>
      </c>
      <c r="K512"/>
      <c r="P512"/>
      <c r="Q512"/>
    </row>
    <row r="513" spans="1:17" ht="20.100000000000001" customHeight="1" x14ac:dyDescent="0.3">
      <c r="A513" s="66">
        <v>2019</v>
      </c>
      <c r="B513" s="66">
        <v>5</v>
      </c>
      <c r="C513" s="66" t="s">
        <v>287</v>
      </c>
      <c r="D513" s="66" t="s">
        <v>437</v>
      </c>
      <c r="E513" s="66" t="s">
        <v>444</v>
      </c>
      <c r="F513" s="66" t="s">
        <v>425</v>
      </c>
      <c r="G513" s="66" t="s">
        <v>427</v>
      </c>
      <c r="H513" s="67">
        <v>198</v>
      </c>
      <c r="K513"/>
      <c r="P513"/>
      <c r="Q513"/>
    </row>
    <row r="514" spans="1:17" ht="20.100000000000001" customHeight="1" x14ac:dyDescent="0.3">
      <c r="A514" s="66">
        <v>2019</v>
      </c>
      <c r="B514" s="66">
        <v>5</v>
      </c>
      <c r="C514" s="66" t="s">
        <v>287</v>
      </c>
      <c r="D514" s="66" t="s">
        <v>437</v>
      </c>
      <c r="E514" s="66" t="s">
        <v>444</v>
      </c>
      <c r="F514" s="66" t="s">
        <v>425</v>
      </c>
      <c r="G514" s="66" t="s">
        <v>429</v>
      </c>
      <c r="H514" s="67">
        <v>183</v>
      </c>
      <c r="K514"/>
      <c r="P514"/>
      <c r="Q514"/>
    </row>
    <row r="515" spans="1:17" ht="20.100000000000001" customHeight="1" x14ac:dyDescent="0.3">
      <c r="A515" s="66">
        <v>2019</v>
      </c>
      <c r="B515" s="66">
        <v>5</v>
      </c>
      <c r="C515" s="66" t="s">
        <v>287</v>
      </c>
      <c r="D515" s="66" t="s">
        <v>437</v>
      </c>
      <c r="E515" s="66" t="s">
        <v>444</v>
      </c>
      <c r="F515" s="66" t="s">
        <v>430</v>
      </c>
      <c r="G515" s="66" t="s">
        <v>431</v>
      </c>
      <c r="H515" s="67">
        <v>648</v>
      </c>
      <c r="K515"/>
      <c r="P515"/>
      <c r="Q515"/>
    </row>
    <row r="516" spans="1:17" ht="20.100000000000001" customHeight="1" x14ac:dyDescent="0.3">
      <c r="A516" s="66">
        <v>2019</v>
      </c>
      <c r="B516" s="66">
        <v>5</v>
      </c>
      <c r="C516" s="66" t="s">
        <v>287</v>
      </c>
      <c r="D516" s="66" t="s">
        <v>414</v>
      </c>
      <c r="E516" s="66" t="s">
        <v>414</v>
      </c>
      <c r="F516" s="66" t="s">
        <v>430</v>
      </c>
      <c r="G516" s="66" t="s">
        <v>435</v>
      </c>
      <c r="H516" s="67">
        <v>739</v>
      </c>
      <c r="K516"/>
      <c r="P516"/>
      <c r="Q516"/>
    </row>
    <row r="517" spans="1:17" ht="20.100000000000001" customHeight="1" x14ac:dyDescent="0.3">
      <c r="A517" s="66">
        <v>2019</v>
      </c>
      <c r="B517" s="66">
        <v>5</v>
      </c>
      <c r="C517" s="66" t="s">
        <v>287</v>
      </c>
      <c r="D517" s="66" t="s">
        <v>414</v>
      </c>
      <c r="E517" s="66" t="s">
        <v>414</v>
      </c>
      <c r="F517" s="66" t="s">
        <v>430</v>
      </c>
      <c r="G517" s="66" t="s">
        <v>438</v>
      </c>
      <c r="H517" s="67">
        <v>411</v>
      </c>
      <c r="K517"/>
      <c r="P517"/>
      <c r="Q517"/>
    </row>
    <row r="518" spans="1:17" ht="20.100000000000001" customHeight="1" x14ac:dyDescent="0.3">
      <c r="A518" s="66">
        <v>2019</v>
      </c>
      <c r="B518" s="66">
        <v>5</v>
      </c>
      <c r="C518" s="66" t="s">
        <v>287</v>
      </c>
      <c r="D518" s="66" t="s">
        <v>414</v>
      </c>
      <c r="E518" s="66" t="s">
        <v>416</v>
      </c>
      <c r="F518" s="66" t="s">
        <v>430</v>
      </c>
      <c r="G518" s="66" t="s">
        <v>436</v>
      </c>
      <c r="H518" s="67">
        <v>708</v>
      </c>
      <c r="K518"/>
      <c r="P518"/>
      <c r="Q518"/>
    </row>
    <row r="519" spans="1:17" ht="20.100000000000001" customHeight="1" x14ac:dyDescent="0.3">
      <c r="A519" s="66">
        <v>2019</v>
      </c>
      <c r="B519" s="66">
        <v>5</v>
      </c>
      <c r="C519" s="66" t="s">
        <v>287</v>
      </c>
      <c r="D519" s="66" t="s">
        <v>414</v>
      </c>
      <c r="E519" s="66" t="s">
        <v>416</v>
      </c>
      <c r="F519" s="66" t="s">
        <v>430</v>
      </c>
      <c r="G519" s="66" t="s">
        <v>439</v>
      </c>
      <c r="H519" s="67">
        <v>189</v>
      </c>
      <c r="K519"/>
      <c r="P519"/>
      <c r="Q519"/>
    </row>
    <row r="520" spans="1:17" ht="20.100000000000001" customHeight="1" x14ac:dyDescent="0.3">
      <c r="A520" s="66">
        <v>2019</v>
      </c>
      <c r="B520" s="66">
        <v>6</v>
      </c>
      <c r="C520" s="66" t="s">
        <v>448</v>
      </c>
      <c r="D520" s="66" t="s">
        <v>414</v>
      </c>
      <c r="E520" s="66" t="s">
        <v>414</v>
      </c>
      <c r="F520" s="66" t="s">
        <v>425</v>
      </c>
      <c r="G520" s="66" t="s">
        <v>426</v>
      </c>
      <c r="H520" s="67">
        <v>471</v>
      </c>
      <c r="K520"/>
      <c r="P520"/>
      <c r="Q520"/>
    </row>
    <row r="521" spans="1:17" ht="20.100000000000001" customHeight="1" x14ac:dyDescent="0.3">
      <c r="A521" s="66">
        <v>2019</v>
      </c>
      <c r="B521" s="66">
        <v>6</v>
      </c>
      <c r="C521" s="66" t="s">
        <v>448</v>
      </c>
      <c r="D521" s="66" t="s">
        <v>414</v>
      </c>
      <c r="E521" s="66" t="s">
        <v>414</v>
      </c>
      <c r="F521" s="66" t="s">
        <v>425</v>
      </c>
      <c r="G521" s="66" t="s">
        <v>427</v>
      </c>
      <c r="H521" s="67">
        <v>340</v>
      </c>
      <c r="K521"/>
      <c r="P521"/>
      <c r="Q521"/>
    </row>
    <row r="522" spans="1:17" ht="20.100000000000001" customHeight="1" x14ac:dyDescent="0.3">
      <c r="A522" s="66">
        <v>2019</v>
      </c>
      <c r="B522" s="66">
        <v>6</v>
      </c>
      <c r="C522" s="66" t="s">
        <v>448</v>
      </c>
      <c r="D522" s="66" t="s">
        <v>414</v>
      </c>
      <c r="E522" s="66" t="s">
        <v>416</v>
      </c>
      <c r="F522" s="66" t="s">
        <v>425</v>
      </c>
      <c r="G522" s="66" t="s">
        <v>429</v>
      </c>
      <c r="H522" s="67">
        <v>298</v>
      </c>
      <c r="K522"/>
      <c r="P522"/>
      <c r="Q522"/>
    </row>
    <row r="523" spans="1:17" ht="20.100000000000001" customHeight="1" x14ac:dyDescent="0.3">
      <c r="A523" s="66">
        <v>2019</v>
      </c>
      <c r="B523" s="66">
        <v>6</v>
      </c>
      <c r="C523" s="66" t="s">
        <v>448</v>
      </c>
      <c r="D523" s="66" t="s">
        <v>414</v>
      </c>
      <c r="E523" s="66" t="s">
        <v>414</v>
      </c>
      <c r="F523" s="66" t="s">
        <v>430</v>
      </c>
      <c r="G523" s="66" t="s">
        <v>431</v>
      </c>
      <c r="H523" s="67">
        <v>1095</v>
      </c>
      <c r="K523"/>
      <c r="P523"/>
      <c r="Q523"/>
    </row>
    <row r="524" spans="1:17" ht="20.100000000000001" customHeight="1" x14ac:dyDescent="0.3">
      <c r="A524" s="66">
        <v>2019</v>
      </c>
      <c r="B524" s="66">
        <v>6</v>
      </c>
      <c r="C524" s="66" t="s">
        <v>448</v>
      </c>
      <c r="D524" s="66" t="s">
        <v>414</v>
      </c>
      <c r="E524" s="66" t="s">
        <v>414</v>
      </c>
      <c r="F524" s="66" t="s">
        <v>430</v>
      </c>
      <c r="G524" s="66" t="s">
        <v>435</v>
      </c>
      <c r="H524" s="67">
        <v>755</v>
      </c>
      <c r="K524"/>
      <c r="P524"/>
      <c r="Q524"/>
    </row>
    <row r="525" spans="1:17" ht="20.100000000000001" customHeight="1" x14ac:dyDescent="0.3">
      <c r="A525" s="66">
        <v>2019</v>
      </c>
      <c r="B525" s="66">
        <v>6</v>
      </c>
      <c r="C525" s="66" t="s">
        <v>448</v>
      </c>
      <c r="D525" s="66" t="s">
        <v>414</v>
      </c>
      <c r="E525" s="66" t="s">
        <v>414</v>
      </c>
      <c r="F525" s="66" t="s">
        <v>430</v>
      </c>
      <c r="G525" s="66" t="s">
        <v>438</v>
      </c>
      <c r="H525" s="67">
        <v>1129</v>
      </c>
      <c r="K525"/>
      <c r="P525"/>
      <c r="Q525"/>
    </row>
    <row r="526" spans="1:17" ht="20.100000000000001" customHeight="1" x14ac:dyDescent="0.3">
      <c r="A526" s="66">
        <v>2019</v>
      </c>
      <c r="B526" s="66">
        <v>6</v>
      </c>
      <c r="C526" s="66" t="s">
        <v>448</v>
      </c>
      <c r="D526" s="66" t="s">
        <v>414</v>
      </c>
      <c r="E526" s="66" t="s">
        <v>416</v>
      </c>
      <c r="F526" s="66" t="s">
        <v>430</v>
      </c>
      <c r="G526" s="66" t="s">
        <v>436</v>
      </c>
      <c r="H526" s="67">
        <v>548</v>
      </c>
      <c r="K526"/>
      <c r="P526"/>
      <c r="Q526"/>
    </row>
    <row r="527" spans="1:17" ht="20.100000000000001" customHeight="1" x14ac:dyDescent="0.3">
      <c r="A527" s="66">
        <v>2019</v>
      </c>
      <c r="B527" s="66">
        <v>6</v>
      </c>
      <c r="C527" s="66" t="s">
        <v>448</v>
      </c>
      <c r="D527" s="66" t="s">
        <v>414</v>
      </c>
      <c r="E527" s="66" t="s">
        <v>414</v>
      </c>
      <c r="F527" s="66" t="s">
        <v>430</v>
      </c>
      <c r="G527" s="66" t="s">
        <v>439</v>
      </c>
      <c r="H527" s="67">
        <v>373</v>
      </c>
      <c r="K527"/>
      <c r="P527"/>
      <c r="Q527"/>
    </row>
    <row r="528" spans="1:17" ht="20.100000000000001" customHeight="1" x14ac:dyDescent="0.3">
      <c r="A528" s="66">
        <v>2019</v>
      </c>
      <c r="B528" s="66">
        <v>6</v>
      </c>
      <c r="C528" s="66" t="s">
        <v>448</v>
      </c>
      <c r="D528" s="66" t="s">
        <v>414</v>
      </c>
      <c r="E528" s="66" t="s">
        <v>414</v>
      </c>
      <c r="F528" s="66" t="s">
        <v>425</v>
      </c>
      <c r="G528" s="66" t="s">
        <v>426</v>
      </c>
      <c r="H528" s="67">
        <v>552</v>
      </c>
      <c r="K528"/>
      <c r="P528"/>
      <c r="Q528"/>
    </row>
    <row r="529" spans="1:17" ht="20.100000000000001" customHeight="1" x14ac:dyDescent="0.3">
      <c r="A529" s="66">
        <v>2019</v>
      </c>
      <c r="B529" s="66">
        <v>6</v>
      </c>
      <c r="C529" s="66" t="s">
        <v>448</v>
      </c>
      <c r="D529" s="66" t="s">
        <v>414</v>
      </c>
      <c r="E529" s="66" t="s">
        <v>416</v>
      </c>
      <c r="F529" s="66" t="s">
        <v>425</v>
      </c>
      <c r="G529" s="66" t="s">
        <v>427</v>
      </c>
      <c r="H529" s="67">
        <v>603</v>
      </c>
      <c r="K529"/>
      <c r="P529"/>
      <c r="Q529"/>
    </row>
    <row r="530" spans="1:17" ht="20.100000000000001" customHeight="1" x14ac:dyDescent="0.3">
      <c r="A530" s="66">
        <v>2019</v>
      </c>
      <c r="B530" s="66">
        <v>6</v>
      </c>
      <c r="C530" s="66" t="s">
        <v>448</v>
      </c>
      <c r="D530" s="66" t="s">
        <v>434</v>
      </c>
      <c r="E530" s="66" t="s">
        <v>441</v>
      </c>
      <c r="F530" s="66" t="s">
        <v>425</v>
      </c>
      <c r="G530" s="66" t="s">
        <v>429</v>
      </c>
      <c r="H530" s="67">
        <v>1190</v>
      </c>
      <c r="K530"/>
      <c r="P530"/>
      <c r="Q530"/>
    </row>
    <row r="531" spans="1:17" ht="20.100000000000001" customHeight="1" x14ac:dyDescent="0.3">
      <c r="A531" s="66">
        <v>2019</v>
      </c>
      <c r="B531" s="66">
        <v>6</v>
      </c>
      <c r="C531" s="66" t="s">
        <v>448</v>
      </c>
      <c r="D531" s="66" t="s">
        <v>434</v>
      </c>
      <c r="E531" s="66" t="s">
        <v>441</v>
      </c>
      <c r="F531" s="66" t="s">
        <v>430</v>
      </c>
      <c r="G531" s="66" t="s">
        <v>431</v>
      </c>
      <c r="H531" s="67">
        <v>894</v>
      </c>
      <c r="K531"/>
      <c r="P531"/>
      <c r="Q531"/>
    </row>
    <row r="532" spans="1:17" ht="20.100000000000001" customHeight="1" x14ac:dyDescent="0.3">
      <c r="A532" s="66">
        <v>2019</v>
      </c>
      <c r="B532" s="66">
        <v>6</v>
      </c>
      <c r="C532" s="66" t="s">
        <v>448</v>
      </c>
      <c r="D532" s="66" t="s">
        <v>434</v>
      </c>
      <c r="E532" s="66" t="s">
        <v>441</v>
      </c>
      <c r="F532" s="66" t="s">
        <v>430</v>
      </c>
      <c r="G532" s="66" t="s">
        <v>435</v>
      </c>
      <c r="H532" s="67">
        <v>538</v>
      </c>
      <c r="K532"/>
      <c r="P532"/>
      <c r="Q532"/>
    </row>
    <row r="533" spans="1:17" ht="20.100000000000001" customHeight="1" x14ac:dyDescent="0.3">
      <c r="A533" s="66">
        <v>2019</v>
      </c>
      <c r="B533" s="66">
        <v>6</v>
      </c>
      <c r="C533" s="66" t="s">
        <v>448</v>
      </c>
      <c r="D533" s="66" t="s">
        <v>434</v>
      </c>
      <c r="E533" s="66" t="s">
        <v>441</v>
      </c>
      <c r="F533" s="66" t="s">
        <v>430</v>
      </c>
      <c r="G533" s="66" t="s">
        <v>438</v>
      </c>
      <c r="H533" s="67">
        <v>539</v>
      </c>
      <c r="K533"/>
      <c r="P533"/>
      <c r="Q533"/>
    </row>
    <row r="534" spans="1:17" ht="20.100000000000001" customHeight="1" x14ac:dyDescent="0.3">
      <c r="A534" s="66">
        <v>2019</v>
      </c>
      <c r="B534" s="66">
        <v>6</v>
      </c>
      <c r="C534" s="66" t="s">
        <v>448</v>
      </c>
      <c r="D534" s="66" t="s">
        <v>434</v>
      </c>
      <c r="E534" s="66" t="s">
        <v>442</v>
      </c>
      <c r="F534" s="66" t="s">
        <v>430</v>
      </c>
      <c r="G534" s="66" t="s">
        <v>436</v>
      </c>
      <c r="H534" s="67">
        <v>643</v>
      </c>
      <c r="K534"/>
      <c r="P534"/>
      <c r="Q534"/>
    </row>
    <row r="535" spans="1:17" ht="20.100000000000001" customHeight="1" x14ac:dyDescent="0.3">
      <c r="A535" s="66">
        <v>2019</v>
      </c>
      <c r="B535" s="66">
        <v>6</v>
      </c>
      <c r="C535" s="66" t="s">
        <v>448</v>
      </c>
      <c r="D535" s="66" t="s">
        <v>434</v>
      </c>
      <c r="E535" s="66" t="s">
        <v>442</v>
      </c>
      <c r="F535" s="66" t="s">
        <v>430</v>
      </c>
      <c r="G535" s="66" t="s">
        <v>439</v>
      </c>
      <c r="H535" s="67">
        <v>340</v>
      </c>
      <c r="K535"/>
      <c r="P535"/>
      <c r="Q535"/>
    </row>
    <row r="536" spans="1:17" ht="20.100000000000001" customHeight="1" x14ac:dyDescent="0.3">
      <c r="A536" s="66">
        <v>2019</v>
      </c>
      <c r="B536" s="66">
        <v>6</v>
      </c>
      <c r="C536" s="66" t="s">
        <v>448</v>
      </c>
      <c r="D536" s="66" t="s">
        <v>434</v>
      </c>
      <c r="E536" s="66" t="s">
        <v>442</v>
      </c>
      <c r="F536" s="66" t="s">
        <v>425</v>
      </c>
      <c r="G536" s="66" t="s">
        <v>426</v>
      </c>
      <c r="H536" s="67">
        <v>849</v>
      </c>
      <c r="K536"/>
      <c r="P536"/>
      <c r="Q536"/>
    </row>
    <row r="537" spans="1:17" ht="20.100000000000001" customHeight="1" x14ac:dyDescent="0.3">
      <c r="A537" s="66">
        <v>2019</v>
      </c>
      <c r="B537" s="66">
        <v>6</v>
      </c>
      <c r="C537" s="66" t="s">
        <v>448</v>
      </c>
      <c r="D537" s="66" t="s">
        <v>434</v>
      </c>
      <c r="E537" s="66" t="s">
        <v>442</v>
      </c>
      <c r="F537" s="66" t="s">
        <v>425</v>
      </c>
      <c r="G537" s="66" t="s">
        <v>427</v>
      </c>
      <c r="H537" s="67">
        <v>928</v>
      </c>
      <c r="K537"/>
      <c r="P537"/>
      <c r="Q537"/>
    </row>
    <row r="538" spans="1:17" ht="20.100000000000001" customHeight="1" x14ac:dyDescent="0.3">
      <c r="A538" s="66">
        <v>2019</v>
      </c>
      <c r="B538" s="66">
        <v>6</v>
      </c>
      <c r="C538" s="66" t="s">
        <v>448</v>
      </c>
      <c r="D538" s="66" t="s">
        <v>434</v>
      </c>
      <c r="E538" s="66" t="s">
        <v>442</v>
      </c>
      <c r="F538" s="66" t="s">
        <v>425</v>
      </c>
      <c r="G538" s="66" t="s">
        <v>429</v>
      </c>
      <c r="H538" s="67">
        <v>881</v>
      </c>
      <c r="K538"/>
      <c r="P538"/>
      <c r="Q538"/>
    </row>
    <row r="539" spans="1:17" ht="20.100000000000001" customHeight="1" x14ac:dyDescent="0.3">
      <c r="A539" s="66">
        <v>2019</v>
      </c>
      <c r="B539" s="66">
        <v>6</v>
      </c>
      <c r="C539" s="66" t="s">
        <v>448</v>
      </c>
      <c r="D539" s="66" t="s">
        <v>434</v>
      </c>
      <c r="E539" s="66" t="s">
        <v>447</v>
      </c>
      <c r="F539" s="66" t="s">
        <v>430</v>
      </c>
      <c r="G539" s="66" t="s">
        <v>431</v>
      </c>
      <c r="H539" s="67">
        <v>135</v>
      </c>
      <c r="K539"/>
      <c r="P539"/>
      <c r="Q539"/>
    </row>
    <row r="540" spans="1:17" ht="20.100000000000001" customHeight="1" x14ac:dyDescent="0.3">
      <c r="A540" s="66">
        <v>2019</v>
      </c>
      <c r="B540" s="66">
        <v>6</v>
      </c>
      <c r="C540" s="66" t="s">
        <v>448</v>
      </c>
      <c r="D540" s="66" t="s">
        <v>434</v>
      </c>
      <c r="E540" s="66" t="s">
        <v>447</v>
      </c>
      <c r="F540" s="66" t="s">
        <v>430</v>
      </c>
      <c r="G540" s="66" t="s">
        <v>435</v>
      </c>
      <c r="H540" s="67">
        <v>394</v>
      </c>
      <c r="K540"/>
      <c r="P540"/>
      <c r="Q540"/>
    </row>
    <row r="541" spans="1:17" ht="20.100000000000001" customHeight="1" x14ac:dyDescent="0.3">
      <c r="A541" s="66">
        <v>2019</v>
      </c>
      <c r="B541" s="66">
        <v>6</v>
      </c>
      <c r="C541" s="66" t="s">
        <v>448</v>
      </c>
      <c r="D541" s="66" t="s">
        <v>437</v>
      </c>
      <c r="E541" s="66" t="s">
        <v>445</v>
      </c>
      <c r="F541" s="66" t="s">
        <v>430</v>
      </c>
      <c r="G541" s="66" t="s">
        <v>438</v>
      </c>
      <c r="H541" s="67">
        <v>1045</v>
      </c>
      <c r="K541"/>
      <c r="P541"/>
      <c r="Q541"/>
    </row>
    <row r="542" spans="1:17" ht="20.100000000000001" customHeight="1" x14ac:dyDescent="0.3">
      <c r="A542" s="66">
        <v>2019</v>
      </c>
      <c r="B542" s="66">
        <v>6</v>
      </c>
      <c r="C542" s="66" t="s">
        <v>448</v>
      </c>
      <c r="D542" s="66" t="s">
        <v>437</v>
      </c>
      <c r="E542" s="66" t="s">
        <v>445</v>
      </c>
      <c r="F542" s="66" t="s">
        <v>430</v>
      </c>
      <c r="G542" s="66" t="s">
        <v>436</v>
      </c>
      <c r="H542" s="67">
        <v>1047</v>
      </c>
      <c r="K542"/>
      <c r="P542"/>
      <c r="Q542"/>
    </row>
    <row r="543" spans="1:17" ht="20.100000000000001" customHeight="1" x14ac:dyDescent="0.3">
      <c r="A543" s="66">
        <v>2019</v>
      </c>
      <c r="B543" s="66">
        <v>6</v>
      </c>
      <c r="C543" s="66" t="s">
        <v>448</v>
      </c>
      <c r="D543" s="66" t="s">
        <v>437</v>
      </c>
      <c r="E543" s="66" t="s">
        <v>443</v>
      </c>
      <c r="F543" s="66" t="s">
        <v>430</v>
      </c>
      <c r="G543" s="66" t="s">
        <v>439</v>
      </c>
      <c r="H543" s="67">
        <v>492</v>
      </c>
      <c r="K543"/>
      <c r="P543"/>
      <c r="Q543"/>
    </row>
    <row r="544" spans="1:17" ht="20.100000000000001" customHeight="1" x14ac:dyDescent="0.3">
      <c r="A544" s="66">
        <v>2019</v>
      </c>
      <c r="B544" s="66">
        <v>6</v>
      </c>
      <c r="C544" s="66" t="s">
        <v>448</v>
      </c>
      <c r="D544" s="66" t="s">
        <v>437</v>
      </c>
      <c r="E544" s="66" t="s">
        <v>444</v>
      </c>
      <c r="F544" s="66" t="s">
        <v>425</v>
      </c>
      <c r="G544" s="66" t="s">
        <v>426</v>
      </c>
      <c r="H544" s="67">
        <v>116</v>
      </c>
      <c r="K544"/>
      <c r="P544"/>
      <c r="Q544"/>
    </row>
    <row r="545" spans="1:17" ht="20.100000000000001" customHeight="1" x14ac:dyDescent="0.3">
      <c r="A545" s="66">
        <v>2019</v>
      </c>
      <c r="B545" s="66">
        <v>6</v>
      </c>
      <c r="C545" s="66" t="s">
        <v>448</v>
      </c>
      <c r="D545" s="66" t="s">
        <v>437</v>
      </c>
      <c r="E545" s="66" t="s">
        <v>444</v>
      </c>
      <c r="F545" s="66" t="s">
        <v>425</v>
      </c>
      <c r="G545" s="66" t="s">
        <v>427</v>
      </c>
      <c r="H545" s="67">
        <v>1009</v>
      </c>
      <c r="K545"/>
      <c r="P545"/>
      <c r="Q545"/>
    </row>
    <row r="546" spans="1:17" ht="20.100000000000001" customHeight="1" x14ac:dyDescent="0.3">
      <c r="A546" s="66">
        <v>2019</v>
      </c>
      <c r="B546" s="66">
        <v>6</v>
      </c>
      <c r="C546" s="66" t="s">
        <v>448</v>
      </c>
      <c r="D546" s="66" t="s">
        <v>437</v>
      </c>
      <c r="E546" s="66" t="s">
        <v>444</v>
      </c>
      <c r="F546" s="66" t="s">
        <v>425</v>
      </c>
      <c r="G546" s="66" t="s">
        <v>429</v>
      </c>
      <c r="H546" s="67">
        <v>1080</v>
      </c>
      <c r="K546"/>
      <c r="P546"/>
      <c r="Q546"/>
    </row>
    <row r="547" spans="1:17" ht="20.100000000000001" customHeight="1" x14ac:dyDescent="0.3">
      <c r="A547" s="66">
        <v>2019</v>
      </c>
      <c r="B547" s="66">
        <v>6</v>
      </c>
      <c r="C547" s="66" t="s">
        <v>448</v>
      </c>
      <c r="D547" s="66" t="s">
        <v>437</v>
      </c>
      <c r="E547" s="66" t="s">
        <v>444</v>
      </c>
      <c r="F547" s="66" t="s">
        <v>430</v>
      </c>
      <c r="G547" s="66" t="s">
        <v>431</v>
      </c>
      <c r="H547" s="67">
        <v>539</v>
      </c>
      <c r="K547"/>
      <c r="P547"/>
      <c r="Q547"/>
    </row>
    <row r="548" spans="1:17" ht="20.100000000000001" customHeight="1" x14ac:dyDescent="0.3">
      <c r="A548" s="66">
        <v>2019</v>
      </c>
      <c r="B548" s="66">
        <v>6</v>
      </c>
      <c r="C548" s="66" t="s">
        <v>448</v>
      </c>
      <c r="D548" s="66" t="s">
        <v>437</v>
      </c>
      <c r="E548" s="66" t="s">
        <v>444</v>
      </c>
      <c r="F548" s="66" t="s">
        <v>430</v>
      </c>
      <c r="G548" s="66" t="s">
        <v>435</v>
      </c>
      <c r="H548" s="67">
        <v>693</v>
      </c>
      <c r="K548"/>
      <c r="P548"/>
      <c r="Q548"/>
    </row>
    <row r="549" spans="1:17" ht="20.100000000000001" customHeight="1" x14ac:dyDescent="0.3">
      <c r="A549" s="66">
        <v>2019</v>
      </c>
      <c r="B549" s="66">
        <v>6</v>
      </c>
      <c r="C549" s="66" t="s">
        <v>448</v>
      </c>
      <c r="D549" s="66" t="s">
        <v>437</v>
      </c>
      <c r="E549" s="66" t="s">
        <v>444</v>
      </c>
      <c r="F549" s="66" t="s">
        <v>430</v>
      </c>
      <c r="G549" s="66" t="s">
        <v>438</v>
      </c>
      <c r="H549" s="67">
        <v>583</v>
      </c>
      <c r="K549"/>
      <c r="P549"/>
      <c r="Q549"/>
    </row>
    <row r="550" spans="1:17" ht="20.100000000000001" customHeight="1" x14ac:dyDescent="0.3">
      <c r="A550" s="66">
        <v>2019</v>
      </c>
      <c r="B550" s="66">
        <v>7</v>
      </c>
      <c r="C550" s="66" t="s">
        <v>449</v>
      </c>
      <c r="D550" s="66" t="s">
        <v>437</v>
      </c>
      <c r="E550" s="66" t="s">
        <v>444</v>
      </c>
      <c r="F550" s="66" t="s">
        <v>430</v>
      </c>
      <c r="G550" s="66" t="s">
        <v>436</v>
      </c>
      <c r="H550" s="67">
        <v>976</v>
      </c>
      <c r="K550"/>
      <c r="P550"/>
      <c r="Q550"/>
    </row>
    <row r="551" spans="1:17" ht="20.100000000000001" customHeight="1" x14ac:dyDescent="0.3">
      <c r="A551" s="66">
        <v>2019</v>
      </c>
      <c r="B551" s="66">
        <v>7</v>
      </c>
      <c r="C551" s="66" t="s">
        <v>449</v>
      </c>
      <c r="D551" s="66" t="s">
        <v>437</v>
      </c>
      <c r="E551" s="66" t="s">
        <v>444</v>
      </c>
      <c r="F551" s="66" t="s">
        <v>430</v>
      </c>
      <c r="G551" s="66" t="s">
        <v>439</v>
      </c>
      <c r="H551" s="67">
        <v>776</v>
      </c>
      <c r="K551"/>
      <c r="P551"/>
      <c r="Q551"/>
    </row>
    <row r="552" spans="1:17" ht="20.100000000000001" customHeight="1" x14ac:dyDescent="0.3">
      <c r="A552" s="66">
        <v>2019</v>
      </c>
      <c r="B552" s="66">
        <v>7</v>
      </c>
      <c r="C552" s="66" t="s">
        <v>449</v>
      </c>
      <c r="D552" s="66" t="s">
        <v>437</v>
      </c>
      <c r="E552" s="66" t="s">
        <v>444</v>
      </c>
      <c r="F552" s="66" t="s">
        <v>425</v>
      </c>
      <c r="G552" s="66" t="s">
        <v>426</v>
      </c>
      <c r="H552" s="67">
        <v>1172</v>
      </c>
      <c r="K552"/>
      <c r="P552"/>
      <c r="Q552"/>
    </row>
    <row r="553" spans="1:17" ht="20.100000000000001" customHeight="1" x14ac:dyDescent="0.3">
      <c r="A553" s="66">
        <v>2019</v>
      </c>
      <c r="B553" s="66">
        <v>7</v>
      </c>
      <c r="C553" s="66" t="s">
        <v>449</v>
      </c>
      <c r="D553" s="66" t="s">
        <v>414</v>
      </c>
      <c r="E553" s="66" t="s">
        <v>414</v>
      </c>
      <c r="F553" s="66" t="s">
        <v>425</v>
      </c>
      <c r="G553" s="66" t="s">
        <v>427</v>
      </c>
      <c r="H553" s="67">
        <v>918</v>
      </c>
      <c r="K553"/>
      <c r="P553"/>
      <c r="Q553"/>
    </row>
    <row r="554" spans="1:17" ht="20.100000000000001" customHeight="1" x14ac:dyDescent="0.3">
      <c r="A554" s="66">
        <v>2019</v>
      </c>
      <c r="B554" s="66">
        <v>7</v>
      </c>
      <c r="C554" s="66" t="s">
        <v>449</v>
      </c>
      <c r="D554" s="66" t="s">
        <v>414</v>
      </c>
      <c r="E554" s="66" t="s">
        <v>414</v>
      </c>
      <c r="F554" s="66" t="s">
        <v>425</v>
      </c>
      <c r="G554" s="66" t="s">
        <v>429</v>
      </c>
      <c r="H554" s="67">
        <v>576</v>
      </c>
      <c r="K554"/>
      <c r="P554"/>
      <c r="Q554"/>
    </row>
    <row r="555" spans="1:17" ht="20.100000000000001" customHeight="1" x14ac:dyDescent="0.3">
      <c r="A555" s="66">
        <v>2019</v>
      </c>
      <c r="B555" s="66">
        <v>7</v>
      </c>
      <c r="C555" s="66" t="s">
        <v>449</v>
      </c>
      <c r="D555" s="66" t="s">
        <v>414</v>
      </c>
      <c r="E555" s="66" t="s">
        <v>414</v>
      </c>
      <c r="F555" s="66" t="s">
        <v>430</v>
      </c>
      <c r="G555" s="66" t="s">
        <v>431</v>
      </c>
      <c r="H555" s="67">
        <v>331</v>
      </c>
      <c r="K555"/>
      <c r="P555"/>
      <c r="Q555"/>
    </row>
    <row r="556" spans="1:17" ht="20.100000000000001" customHeight="1" x14ac:dyDescent="0.3">
      <c r="A556" s="66">
        <v>2019</v>
      </c>
      <c r="B556" s="66">
        <v>7</v>
      </c>
      <c r="C556" s="66" t="s">
        <v>449</v>
      </c>
      <c r="D556" s="66" t="s">
        <v>414</v>
      </c>
      <c r="E556" s="66" t="s">
        <v>416</v>
      </c>
      <c r="F556" s="66" t="s">
        <v>430</v>
      </c>
      <c r="G556" s="66" t="s">
        <v>435</v>
      </c>
      <c r="H556" s="67">
        <v>924</v>
      </c>
      <c r="K556"/>
      <c r="P556"/>
      <c r="Q556"/>
    </row>
    <row r="557" spans="1:17" ht="20.100000000000001" customHeight="1" x14ac:dyDescent="0.3">
      <c r="A557" s="66">
        <v>2019</v>
      </c>
      <c r="B557" s="66">
        <v>7</v>
      </c>
      <c r="C557" s="66" t="s">
        <v>449</v>
      </c>
      <c r="D557" s="66" t="s">
        <v>414</v>
      </c>
      <c r="E557" s="66" t="s">
        <v>414</v>
      </c>
      <c r="F557" s="66" t="s">
        <v>430</v>
      </c>
      <c r="G557" s="66" t="s">
        <v>438</v>
      </c>
      <c r="H557" s="67">
        <v>885</v>
      </c>
      <c r="K557"/>
      <c r="P557"/>
      <c r="Q557"/>
    </row>
    <row r="558" spans="1:17" ht="20.100000000000001" customHeight="1" x14ac:dyDescent="0.3">
      <c r="A558" s="66">
        <v>2019</v>
      </c>
      <c r="B558" s="66">
        <v>7</v>
      </c>
      <c r="C558" s="66" t="s">
        <v>449</v>
      </c>
      <c r="D558" s="66" t="s">
        <v>414</v>
      </c>
      <c r="E558" s="66" t="s">
        <v>414</v>
      </c>
      <c r="F558" s="66" t="s">
        <v>430</v>
      </c>
      <c r="G558" s="66" t="s">
        <v>436</v>
      </c>
      <c r="H558" s="67">
        <v>694</v>
      </c>
      <c r="K558"/>
      <c r="P558"/>
      <c r="Q558"/>
    </row>
    <row r="559" spans="1:17" ht="20.100000000000001" customHeight="1" x14ac:dyDescent="0.3">
      <c r="A559" s="66">
        <v>2019</v>
      </c>
      <c r="B559" s="66">
        <v>7</v>
      </c>
      <c r="C559" s="66" t="s">
        <v>449</v>
      </c>
      <c r="D559" s="66" t="s">
        <v>414</v>
      </c>
      <c r="E559" s="66" t="s">
        <v>416</v>
      </c>
      <c r="F559" s="66" t="s">
        <v>430</v>
      </c>
      <c r="G559" s="66" t="s">
        <v>439</v>
      </c>
      <c r="H559" s="67">
        <v>587</v>
      </c>
      <c r="K559"/>
      <c r="P559"/>
      <c r="Q559"/>
    </row>
    <row r="560" spans="1:17" ht="20.100000000000001" customHeight="1" x14ac:dyDescent="0.3">
      <c r="A560" s="66">
        <v>2019</v>
      </c>
      <c r="B560" s="66">
        <v>7</v>
      </c>
      <c r="C560" s="66" t="s">
        <v>449</v>
      </c>
      <c r="D560" s="66" t="s">
        <v>414</v>
      </c>
      <c r="E560" s="66" t="s">
        <v>416</v>
      </c>
      <c r="F560" s="66" t="s">
        <v>425</v>
      </c>
      <c r="G560" s="66" t="s">
        <v>426</v>
      </c>
      <c r="H560" s="67">
        <v>695</v>
      </c>
      <c r="K560"/>
      <c r="P560"/>
      <c r="Q560"/>
    </row>
    <row r="561" spans="1:17" ht="20.100000000000001" customHeight="1" x14ac:dyDescent="0.3">
      <c r="A561" s="66">
        <v>2019</v>
      </c>
      <c r="B561" s="66">
        <v>7</v>
      </c>
      <c r="C561" s="66" t="s">
        <v>449</v>
      </c>
      <c r="D561" s="66" t="s">
        <v>414</v>
      </c>
      <c r="E561" s="66" t="s">
        <v>414</v>
      </c>
      <c r="F561" s="66" t="s">
        <v>425</v>
      </c>
      <c r="G561" s="66" t="s">
        <v>427</v>
      </c>
      <c r="H561" s="67">
        <v>1062</v>
      </c>
      <c r="K561"/>
      <c r="P561"/>
      <c r="Q561"/>
    </row>
    <row r="562" spans="1:17" ht="20.100000000000001" customHeight="1" x14ac:dyDescent="0.3">
      <c r="A562" s="66">
        <v>2019</v>
      </c>
      <c r="B562" s="66">
        <v>7</v>
      </c>
      <c r="C562" s="66" t="s">
        <v>449</v>
      </c>
      <c r="D562" s="66" t="s">
        <v>414</v>
      </c>
      <c r="E562" s="66" t="s">
        <v>414</v>
      </c>
      <c r="F562" s="66" t="s">
        <v>425</v>
      </c>
      <c r="G562" s="66" t="s">
        <v>429</v>
      </c>
      <c r="H562" s="67">
        <v>521</v>
      </c>
      <c r="K562"/>
      <c r="P562"/>
      <c r="Q562"/>
    </row>
    <row r="563" spans="1:17" ht="20.100000000000001" customHeight="1" x14ac:dyDescent="0.3">
      <c r="A563" s="66">
        <v>2019</v>
      </c>
      <c r="B563" s="66">
        <v>7</v>
      </c>
      <c r="C563" s="66" t="s">
        <v>449</v>
      </c>
      <c r="D563" s="66" t="s">
        <v>414</v>
      </c>
      <c r="E563" s="66" t="s">
        <v>414</v>
      </c>
      <c r="F563" s="66" t="s">
        <v>430</v>
      </c>
      <c r="G563" s="66" t="s">
        <v>431</v>
      </c>
      <c r="H563" s="67">
        <v>820</v>
      </c>
      <c r="K563"/>
      <c r="P563"/>
      <c r="Q563"/>
    </row>
    <row r="564" spans="1:17" ht="20.100000000000001" customHeight="1" x14ac:dyDescent="0.3">
      <c r="A564" s="66">
        <v>2019</v>
      </c>
      <c r="B564" s="66">
        <v>7</v>
      </c>
      <c r="C564" s="66" t="s">
        <v>449</v>
      </c>
      <c r="D564" s="66" t="s">
        <v>414</v>
      </c>
      <c r="E564" s="66" t="s">
        <v>414</v>
      </c>
      <c r="F564" s="66" t="s">
        <v>430</v>
      </c>
      <c r="G564" s="66" t="s">
        <v>435</v>
      </c>
      <c r="H564" s="67">
        <v>1104</v>
      </c>
      <c r="K564"/>
      <c r="P564"/>
      <c r="Q564"/>
    </row>
    <row r="565" spans="1:17" ht="20.100000000000001" customHeight="1" x14ac:dyDescent="0.3">
      <c r="A565" s="66">
        <v>2019</v>
      </c>
      <c r="B565" s="66">
        <v>7</v>
      </c>
      <c r="C565" s="66" t="s">
        <v>449</v>
      </c>
      <c r="D565" s="66" t="s">
        <v>414</v>
      </c>
      <c r="E565" s="66" t="s">
        <v>416</v>
      </c>
      <c r="F565" s="66" t="s">
        <v>430</v>
      </c>
      <c r="G565" s="66" t="s">
        <v>438</v>
      </c>
      <c r="H565" s="67">
        <v>1113</v>
      </c>
      <c r="K565"/>
      <c r="P565"/>
      <c r="Q565"/>
    </row>
    <row r="566" spans="1:17" ht="20.100000000000001" customHeight="1" x14ac:dyDescent="0.3">
      <c r="A566" s="66">
        <v>2019</v>
      </c>
      <c r="B566" s="66">
        <v>7</v>
      </c>
      <c r="C566" s="66" t="s">
        <v>449</v>
      </c>
      <c r="D566" s="66" t="s">
        <v>414</v>
      </c>
      <c r="E566" s="66" t="s">
        <v>414</v>
      </c>
      <c r="F566" s="66" t="s">
        <v>430</v>
      </c>
      <c r="G566" s="66" t="s">
        <v>436</v>
      </c>
      <c r="H566" s="67">
        <v>779</v>
      </c>
      <c r="K566"/>
      <c r="P566"/>
      <c r="Q566"/>
    </row>
    <row r="567" spans="1:17" ht="20.100000000000001" customHeight="1" x14ac:dyDescent="0.3">
      <c r="A567" s="66">
        <v>2019</v>
      </c>
      <c r="B567" s="66">
        <v>7</v>
      </c>
      <c r="C567" s="66" t="s">
        <v>449</v>
      </c>
      <c r="D567" s="66" t="s">
        <v>434</v>
      </c>
      <c r="E567" s="66" t="s">
        <v>441</v>
      </c>
      <c r="F567" s="66" t="s">
        <v>430</v>
      </c>
      <c r="G567" s="66" t="s">
        <v>439</v>
      </c>
      <c r="H567" s="67">
        <v>209</v>
      </c>
      <c r="K567"/>
      <c r="P567"/>
      <c r="Q567"/>
    </row>
    <row r="568" spans="1:17" ht="20.100000000000001" customHeight="1" x14ac:dyDescent="0.3">
      <c r="A568" s="66">
        <v>2019</v>
      </c>
      <c r="B568" s="66">
        <v>7</v>
      </c>
      <c r="C568" s="66" t="s">
        <v>449</v>
      </c>
      <c r="D568" s="66" t="s">
        <v>434</v>
      </c>
      <c r="E568" s="66" t="s">
        <v>441</v>
      </c>
      <c r="F568" s="66" t="s">
        <v>425</v>
      </c>
      <c r="G568" s="66" t="s">
        <v>426</v>
      </c>
      <c r="H568" s="67">
        <v>734</v>
      </c>
      <c r="K568"/>
      <c r="P568"/>
      <c r="Q568"/>
    </row>
    <row r="569" spans="1:17" ht="20.100000000000001" customHeight="1" x14ac:dyDescent="0.3">
      <c r="A569" s="66">
        <v>2019</v>
      </c>
      <c r="B569" s="66">
        <v>7</v>
      </c>
      <c r="C569" s="66" t="s">
        <v>449</v>
      </c>
      <c r="D569" s="66" t="s">
        <v>434</v>
      </c>
      <c r="E569" s="66" t="s">
        <v>441</v>
      </c>
      <c r="F569" s="66" t="s">
        <v>425</v>
      </c>
      <c r="G569" s="66" t="s">
        <v>427</v>
      </c>
      <c r="H569" s="67">
        <v>775</v>
      </c>
      <c r="K569"/>
      <c r="P569"/>
      <c r="Q569"/>
    </row>
    <row r="570" spans="1:17" ht="20.100000000000001" customHeight="1" x14ac:dyDescent="0.3">
      <c r="A570" s="66">
        <v>2019</v>
      </c>
      <c r="B570" s="66">
        <v>7</v>
      </c>
      <c r="C570" s="66" t="s">
        <v>449</v>
      </c>
      <c r="D570" s="66" t="s">
        <v>434</v>
      </c>
      <c r="E570" s="66" t="s">
        <v>442</v>
      </c>
      <c r="F570" s="66" t="s">
        <v>425</v>
      </c>
      <c r="G570" s="66" t="s">
        <v>429</v>
      </c>
      <c r="H570" s="67">
        <v>1013</v>
      </c>
      <c r="K570"/>
      <c r="P570"/>
      <c r="Q570"/>
    </row>
    <row r="571" spans="1:17" ht="20.100000000000001" customHeight="1" x14ac:dyDescent="0.3">
      <c r="A571" s="66">
        <v>2019</v>
      </c>
      <c r="B571" s="66">
        <v>7</v>
      </c>
      <c r="C571" s="66" t="s">
        <v>449</v>
      </c>
      <c r="D571" s="66" t="s">
        <v>434</v>
      </c>
      <c r="E571" s="66" t="s">
        <v>442</v>
      </c>
      <c r="F571" s="66" t="s">
        <v>430</v>
      </c>
      <c r="G571" s="66" t="s">
        <v>431</v>
      </c>
      <c r="H571" s="67">
        <v>548</v>
      </c>
      <c r="K571"/>
      <c r="P571"/>
      <c r="Q571"/>
    </row>
    <row r="572" spans="1:17" ht="20.100000000000001" customHeight="1" x14ac:dyDescent="0.3">
      <c r="A572" s="66">
        <v>2019</v>
      </c>
      <c r="B572" s="66">
        <v>7</v>
      </c>
      <c r="C572" s="66" t="s">
        <v>449</v>
      </c>
      <c r="D572" s="66" t="s">
        <v>434</v>
      </c>
      <c r="E572" s="66" t="s">
        <v>442</v>
      </c>
      <c r="F572" s="66" t="s">
        <v>430</v>
      </c>
      <c r="G572" s="66" t="s">
        <v>435</v>
      </c>
      <c r="H572" s="67">
        <v>993</v>
      </c>
      <c r="K572"/>
      <c r="P572"/>
      <c r="Q572"/>
    </row>
    <row r="573" spans="1:17" ht="20.100000000000001" customHeight="1" x14ac:dyDescent="0.3">
      <c r="A573" s="66">
        <v>2019</v>
      </c>
      <c r="B573" s="66">
        <v>7</v>
      </c>
      <c r="C573" s="66" t="s">
        <v>449</v>
      </c>
      <c r="D573" s="66" t="s">
        <v>434</v>
      </c>
      <c r="E573" s="66" t="s">
        <v>442</v>
      </c>
      <c r="F573" s="66" t="s">
        <v>430</v>
      </c>
      <c r="G573" s="66" t="s">
        <v>438</v>
      </c>
      <c r="H573" s="67">
        <v>382</v>
      </c>
      <c r="K573"/>
      <c r="P573"/>
      <c r="Q573"/>
    </row>
    <row r="574" spans="1:17" ht="20.100000000000001" customHeight="1" x14ac:dyDescent="0.3">
      <c r="A574" s="66">
        <v>2019</v>
      </c>
      <c r="B574" s="66">
        <v>7</v>
      </c>
      <c r="C574" s="66" t="s">
        <v>449</v>
      </c>
      <c r="D574" s="66" t="s">
        <v>434</v>
      </c>
      <c r="E574" s="66" t="s">
        <v>447</v>
      </c>
      <c r="F574" s="66" t="s">
        <v>430</v>
      </c>
      <c r="G574" s="66" t="s">
        <v>436</v>
      </c>
      <c r="H574" s="67">
        <v>738</v>
      </c>
      <c r="K574"/>
      <c r="P574"/>
      <c r="Q574"/>
    </row>
    <row r="575" spans="1:17" ht="20.100000000000001" customHeight="1" x14ac:dyDescent="0.3">
      <c r="A575" s="66">
        <v>2019</v>
      </c>
      <c r="B575" s="66">
        <v>7</v>
      </c>
      <c r="C575" s="66" t="s">
        <v>449</v>
      </c>
      <c r="D575" s="66" t="s">
        <v>434</v>
      </c>
      <c r="E575" s="66" t="s">
        <v>447</v>
      </c>
      <c r="F575" s="66" t="s">
        <v>430</v>
      </c>
      <c r="G575" s="66" t="s">
        <v>439</v>
      </c>
      <c r="H575" s="67">
        <v>523</v>
      </c>
      <c r="K575"/>
      <c r="P575"/>
      <c r="Q575"/>
    </row>
    <row r="576" spans="1:17" ht="20.100000000000001" customHeight="1" x14ac:dyDescent="0.3">
      <c r="A576" s="66">
        <v>2019</v>
      </c>
      <c r="B576" s="66">
        <v>7</v>
      </c>
      <c r="C576" s="66" t="s">
        <v>449</v>
      </c>
      <c r="D576" s="66" t="s">
        <v>434</v>
      </c>
      <c r="E576" s="66" t="s">
        <v>447</v>
      </c>
      <c r="F576" s="66" t="s">
        <v>425</v>
      </c>
      <c r="G576" s="66" t="s">
        <v>426</v>
      </c>
      <c r="H576" s="67">
        <v>174</v>
      </c>
      <c r="K576"/>
      <c r="P576"/>
      <c r="Q576"/>
    </row>
    <row r="577" spans="1:17" ht="20.100000000000001" customHeight="1" x14ac:dyDescent="0.3">
      <c r="A577" s="66">
        <v>2019</v>
      </c>
      <c r="B577" s="66">
        <v>7</v>
      </c>
      <c r="C577" s="66" t="s">
        <v>449</v>
      </c>
      <c r="D577" s="66" t="s">
        <v>437</v>
      </c>
      <c r="E577" s="66" t="s">
        <v>445</v>
      </c>
      <c r="F577" s="66" t="s">
        <v>425</v>
      </c>
      <c r="G577" s="66" t="s">
        <v>427</v>
      </c>
      <c r="H577" s="67">
        <v>490</v>
      </c>
      <c r="K577"/>
      <c r="P577"/>
      <c r="Q577"/>
    </row>
    <row r="578" spans="1:17" ht="20.100000000000001" customHeight="1" x14ac:dyDescent="0.3">
      <c r="A578" s="66">
        <v>2019</v>
      </c>
      <c r="B578" s="66">
        <v>7</v>
      </c>
      <c r="C578" s="66" t="s">
        <v>449</v>
      </c>
      <c r="D578" s="66" t="s">
        <v>437</v>
      </c>
      <c r="E578" s="66" t="s">
        <v>445</v>
      </c>
      <c r="F578" s="66" t="s">
        <v>425</v>
      </c>
      <c r="G578" s="66" t="s">
        <v>429</v>
      </c>
      <c r="H578" s="67">
        <v>481</v>
      </c>
      <c r="K578"/>
      <c r="P578"/>
      <c r="Q578"/>
    </row>
    <row r="579" spans="1:17" ht="20.100000000000001" customHeight="1" x14ac:dyDescent="0.3">
      <c r="A579" s="66">
        <v>2019</v>
      </c>
      <c r="B579" s="66">
        <v>7</v>
      </c>
      <c r="C579" s="66" t="s">
        <v>449</v>
      </c>
      <c r="D579" s="66" t="s">
        <v>437</v>
      </c>
      <c r="E579" s="66" t="s">
        <v>445</v>
      </c>
      <c r="F579" s="66" t="s">
        <v>430</v>
      </c>
      <c r="G579" s="66" t="s">
        <v>431</v>
      </c>
      <c r="H579" s="67">
        <v>795</v>
      </c>
      <c r="K579"/>
      <c r="P579"/>
      <c r="Q579"/>
    </row>
    <row r="580" spans="1:17" ht="20.100000000000001" customHeight="1" x14ac:dyDescent="0.3">
      <c r="A580" s="66">
        <v>2019</v>
      </c>
      <c r="B580" s="66">
        <v>7</v>
      </c>
      <c r="C580" s="66" t="s">
        <v>449</v>
      </c>
      <c r="D580" s="66" t="s">
        <v>437</v>
      </c>
      <c r="E580" s="66" t="s">
        <v>445</v>
      </c>
      <c r="F580" s="66" t="s">
        <v>430</v>
      </c>
      <c r="G580" s="66" t="s">
        <v>435</v>
      </c>
      <c r="H580" s="67">
        <v>500</v>
      </c>
      <c r="K580"/>
      <c r="P580"/>
      <c r="Q580"/>
    </row>
    <row r="581" spans="1:17" ht="20.100000000000001" customHeight="1" x14ac:dyDescent="0.3">
      <c r="A581" s="66">
        <v>2019</v>
      </c>
      <c r="B581" s="66">
        <v>8</v>
      </c>
      <c r="C581" s="66" t="s">
        <v>291</v>
      </c>
      <c r="D581" s="66" t="s">
        <v>437</v>
      </c>
      <c r="E581" s="66" t="s">
        <v>443</v>
      </c>
      <c r="F581" s="66" t="s">
        <v>430</v>
      </c>
      <c r="G581" s="66" t="s">
        <v>438</v>
      </c>
      <c r="H581" s="67">
        <v>196</v>
      </c>
      <c r="K581"/>
      <c r="P581"/>
      <c r="Q581"/>
    </row>
    <row r="582" spans="1:17" ht="20.100000000000001" customHeight="1" x14ac:dyDescent="0.3">
      <c r="A582" s="66">
        <v>2019</v>
      </c>
      <c r="B582" s="66">
        <v>8</v>
      </c>
      <c r="C582" s="66" t="s">
        <v>291</v>
      </c>
      <c r="D582" s="66" t="s">
        <v>437</v>
      </c>
      <c r="E582" s="66" t="s">
        <v>443</v>
      </c>
      <c r="F582" s="66" t="s">
        <v>430</v>
      </c>
      <c r="G582" s="66" t="s">
        <v>436</v>
      </c>
      <c r="H582" s="67">
        <v>304</v>
      </c>
      <c r="K582"/>
      <c r="P582"/>
      <c r="Q582"/>
    </row>
    <row r="583" spans="1:17" ht="20.100000000000001" customHeight="1" x14ac:dyDescent="0.3">
      <c r="A583" s="66">
        <v>2019</v>
      </c>
      <c r="B583" s="66">
        <v>8</v>
      </c>
      <c r="C583" s="66" t="s">
        <v>291</v>
      </c>
      <c r="D583" s="66" t="s">
        <v>437</v>
      </c>
      <c r="E583" s="66" t="s">
        <v>443</v>
      </c>
      <c r="F583" s="66" t="s">
        <v>430</v>
      </c>
      <c r="G583" s="66" t="s">
        <v>439</v>
      </c>
      <c r="H583" s="67">
        <v>340</v>
      </c>
      <c r="K583"/>
      <c r="P583"/>
      <c r="Q583"/>
    </row>
    <row r="584" spans="1:17" ht="20.100000000000001" customHeight="1" x14ac:dyDescent="0.3">
      <c r="A584" s="66">
        <v>2019</v>
      </c>
      <c r="B584" s="66">
        <v>8</v>
      </c>
      <c r="C584" s="66" t="s">
        <v>291</v>
      </c>
      <c r="D584" s="66" t="s">
        <v>437</v>
      </c>
      <c r="E584" s="66" t="s">
        <v>444</v>
      </c>
      <c r="F584" s="66" t="s">
        <v>425</v>
      </c>
      <c r="G584" s="66" t="s">
        <v>426</v>
      </c>
      <c r="H584" s="67">
        <v>917</v>
      </c>
      <c r="K584"/>
      <c r="P584"/>
      <c r="Q584"/>
    </row>
    <row r="585" spans="1:17" ht="20.100000000000001" customHeight="1" x14ac:dyDescent="0.3">
      <c r="A585" s="66">
        <v>2019</v>
      </c>
      <c r="B585" s="66">
        <v>8</v>
      </c>
      <c r="C585" s="66" t="s">
        <v>291</v>
      </c>
      <c r="D585" s="66" t="s">
        <v>437</v>
      </c>
      <c r="E585" s="66" t="s">
        <v>444</v>
      </c>
      <c r="F585" s="66" t="s">
        <v>425</v>
      </c>
      <c r="G585" s="66" t="s">
        <v>427</v>
      </c>
      <c r="H585" s="67">
        <v>271</v>
      </c>
      <c r="K585"/>
      <c r="P585"/>
      <c r="Q585"/>
    </row>
    <row r="586" spans="1:17" ht="20.100000000000001" customHeight="1" x14ac:dyDescent="0.3">
      <c r="A586" s="66">
        <v>2019</v>
      </c>
      <c r="B586" s="66">
        <v>8</v>
      </c>
      <c r="C586" s="66" t="s">
        <v>291</v>
      </c>
      <c r="D586" s="66" t="s">
        <v>437</v>
      </c>
      <c r="E586" s="66" t="s">
        <v>444</v>
      </c>
      <c r="F586" s="66" t="s">
        <v>425</v>
      </c>
      <c r="G586" s="66" t="s">
        <v>429</v>
      </c>
      <c r="H586" s="67">
        <v>826</v>
      </c>
      <c r="K586"/>
      <c r="P586"/>
      <c r="Q586"/>
    </row>
    <row r="587" spans="1:17" ht="20.100000000000001" customHeight="1" x14ac:dyDescent="0.3">
      <c r="A587" s="66">
        <v>2019</v>
      </c>
      <c r="B587" s="66">
        <v>8</v>
      </c>
      <c r="C587" s="66" t="s">
        <v>291</v>
      </c>
      <c r="D587" s="66" t="s">
        <v>437</v>
      </c>
      <c r="E587" s="66" t="s">
        <v>444</v>
      </c>
      <c r="F587" s="66" t="s">
        <v>430</v>
      </c>
      <c r="G587" s="66" t="s">
        <v>431</v>
      </c>
      <c r="H587" s="67">
        <v>372</v>
      </c>
      <c r="K587"/>
      <c r="P587"/>
      <c r="Q587"/>
    </row>
    <row r="588" spans="1:17" ht="20.100000000000001" customHeight="1" x14ac:dyDescent="0.3">
      <c r="A588" s="66">
        <v>2019</v>
      </c>
      <c r="B588" s="66">
        <v>8</v>
      </c>
      <c r="C588" s="66" t="s">
        <v>291</v>
      </c>
      <c r="D588" s="66" t="s">
        <v>437</v>
      </c>
      <c r="E588" s="66" t="s">
        <v>444</v>
      </c>
      <c r="F588" s="66" t="s">
        <v>430</v>
      </c>
      <c r="G588" s="66" t="s">
        <v>435</v>
      </c>
      <c r="H588" s="67">
        <v>1172</v>
      </c>
      <c r="K588"/>
      <c r="P588"/>
      <c r="Q588"/>
    </row>
    <row r="589" spans="1:17" ht="20.100000000000001" customHeight="1" x14ac:dyDescent="0.3">
      <c r="A589" s="66">
        <v>2019</v>
      </c>
      <c r="B589" s="66">
        <v>8</v>
      </c>
      <c r="C589" s="66" t="s">
        <v>291</v>
      </c>
      <c r="D589" s="66" t="s">
        <v>437</v>
      </c>
      <c r="E589" s="66" t="s">
        <v>444</v>
      </c>
      <c r="F589" s="66" t="s">
        <v>430</v>
      </c>
      <c r="G589" s="66" t="s">
        <v>438</v>
      </c>
      <c r="H589" s="67">
        <v>283</v>
      </c>
      <c r="K589"/>
      <c r="P589"/>
      <c r="Q589"/>
    </row>
    <row r="590" spans="1:17" ht="20.100000000000001" customHeight="1" x14ac:dyDescent="0.3">
      <c r="A590" s="66">
        <v>2019</v>
      </c>
      <c r="B590" s="66">
        <v>8</v>
      </c>
      <c r="C590" s="66" t="s">
        <v>291</v>
      </c>
      <c r="D590" s="66" t="s">
        <v>437</v>
      </c>
      <c r="E590" s="66" t="s">
        <v>444</v>
      </c>
      <c r="F590" s="66" t="s">
        <v>430</v>
      </c>
      <c r="G590" s="66" t="s">
        <v>436</v>
      </c>
      <c r="H590" s="67">
        <v>773</v>
      </c>
      <c r="K590"/>
      <c r="P590"/>
      <c r="Q590"/>
    </row>
    <row r="591" spans="1:17" ht="20.100000000000001" customHeight="1" x14ac:dyDescent="0.3">
      <c r="A591" s="66">
        <v>2019</v>
      </c>
      <c r="B591" s="66">
        <v>8</v>
      </c>
      <c r="C591" s="66" t="s">
        <v>291</v>
      </c>
      <c r="D591" s="66" t="s">
        <v>437</v>
      </c>
      <c r="E591" s="66" t="s">
        <v>444</v>
      </c>
      <c r="F591" s="66" t="s">
        <v>430</v>
      </c>
      <c r="G591" s="66" t="s">
        <v>439</v>
      </c>
      <c r="H591" s="67">
        <v>958</v>
      </c>
      <c r="K591"/>
      <c r="P591"/>
      <c r="Q591"/>
    </row>
    <row r="592" spans="1:17" ht="20.100000000000001" customHeight="1" x14ac:dyDescent="0.3">
      <c r="A592" s="66">
        <v>2019</v>
      </c>
      <c r="B592" s="66">
        <v>8</v>
      </c>
      <c r="C592" s="66" t="s">
        <v>291</v>
      </c>
      <c r="D592" s="66" t="s">
        <v>437</v>
      </c>
      <c r="E592" s="66" t="s">
        <v>446</v>
      </c>
      <c r="F592" s="66" t="s">
        <v>425</v>
      </c>
      <c r="G592" s="66" t="s">
        <v>426</v>
      </c>
      <c r="H592" s="67">
        <v>348</v>
      </c>
      <c r="K592"/>
      <c r="P592"/>
      <c r="Q592"/>
    </row>
    <row r="593" spans="1:17" ht="20.100000000000001" customHeight="1" x14ac:dyDescent="0.3">
      <c r="A593" s="66">
        <v>2019</v>
      </c>
      <c r="B593" s="66">
        <v>8</v>
      </c>
      <c r="C593" s="66" t="s">
        <v>291</v>
      </c>
      <c r="D593" s="66" t="s">
        <v>437</v>
      </c>
      <c r="E593" s="66" t="s">
        <v>446</v>
      </c>
      <c r="F593" s="66" t="s">
        <v>425</v>
      </c>
      <c r="G593" s="66" t="s">
        <v>427</v>
      </c>
      <c r="H593" s="67">
        <v>195</v>
      </c>
      <c r="K593"/>
      <c r="P593"/>
      <c r="Q593"/>
    </row>
    <row r="594" spans="1:17" ht="20.100000000000001" customHeight="1" x14ac:dyDescent="0.3">
      <c r="A594" s="66">
        <v>2019</v>
      </c>
      <c r="B594" s="66">
        <v>8</v>
      </c>
      <c r="C594" s="66" t="s">
        <v>291</v>
      </c>
      <c r="D594" s="66" t="s">
        <v>414</v>
      </c>
      <c r="E594" s="66" t="s">
        <v>416</v>
      </c>
      <c r="F594" s="66" t="s">
        <v>425</v>
      </c>
      <c r="G594" s="66" t="s">
        <v>429</v>
      </c>
      <c r="H594" s="67">
        <v>1034</v>
      </c>
      <c r="K594"/>
      <c r="P594"/>
      <c r="Q594"/>
    </row>
    <row r="595" spans="1:17" ht="20.100000000000001" customHeight="1" x14ac:dyDescent="0.3">
      <c r="A595" s="66">
        <v>2019</v>
      </c>
      <c r="B595" s="66">
        <v>8</v>
      </c>
      <c r="C595" s="66" t="s">
        <v>291</v>
      </c>
      <c r="D595" s="66" t="s">
        <v>414</v>
      </c>
      <c r="E595" s="66" t="s">
        <v>416</v>
      </c>
      <c r="F595" s="66" t="s">
        <v>430</v>
      </c>
      <c r="G595" s="66" t="s">
        <v>431</v>
      </c>
      <c r="H595" s="67">
        <v>1082</v>
      </c>
      <c r="K595"/>
      <c r="P595"/>
      <c r="Q595"/>
    </row>
    <row r="596" spans="1:17" ht="20.100000000000001" customHeight="1" x14ac:dyDescent="0.3">
      <c r="A596" s="66">
        <v>2019</v>
      </c>
      <c r="B596" s="66">
        <v>8</v>
      </c>
      <c r="C596" s="66" t="s">
        <v>291</v>
      </c>
      <c r="D596" s="66" t="s">
        <v>414</v>
      </c>
      <c r="E596" s="66" t="s">
        <v>416</v>
      </c>
      <c r="F596" s="66" t="s">
        <v>430</v>
      </c>
      <c r="G596" s="66" t="s">
        <v>435</v>
      </c>
      <c r="H596" s="67">
        <v>729</v>
      </c>
      <c r="K596"/>
      <c r="P596"/>
      <c r="Q596"/>
    </row>
    <row r="597" spans="1:17" ht="20.100000000000001" customHeight="1" x14ac:dyDescent="0.3">
      <c r="A597" s="66">
        <v>2019</v>
      </c>
      <c r="B597" s="66">
        <v>8</v>
      </c>
      <c r="C597" s="66" t="s">
        <v>291</v>
      </c>
      <c r="D597" s="66" t="s">
        <v>414</v>
      </c>
      <c r="E597" s="66" t="s">
        <v>414</v>
      </c>
      <c r="F597" s="66" t="s">
        <v>430</v>
      </c>
      <c r="G597" s="66" t="s">
        <v>438</v>
      </c>
      <c r="H597" s="67">
        <v>955</v>
      </c>
      <c r="K597"/>
      <c r="P597"/>
      <c r="Q597"/>
    </row>
    <row r="598" spans="1:17" ht="20.100000000000001" customHeight="1" x14ac:dyDescent="0.3">
      <c r="A598" s="66">
        <v>2019</v>
      </c>
      <c r="B598" s="66">
        <v>8</v>
      </c>
      <c r="C598" s="66" t="s">
        <v>291</v>
      </c>
      <c r="D598" s="66" t="s">
        <v>414</v>
      </c>
      <c r="E598" s="66" t="s">
        <v>414</v>
      </c>
      <c r="F598" s="66" t="s">
        <v>430</v>
      </c>
      <c r="G598" s="66" t="s">
        <v>436</v>
      </c>
      <c r="H598" s="67">
        <v>581</v>
      </c>
      <c r="K598"/>
      <c r="P598"/>
      <c r="Q598"/>
    </row>
    <row r="599" spans="1:17" ht="20.100000000000001" customHeight="1" x14ac:dyDescent="0.3">
      <c r="A599" s="66">
        <v>2019</v>
      </c>
      <c r="B599" s="66">
        <v>8</v>
      </c>
      <c r="C599" s="66" t="s">
        <v>291</v>
      </c>
      <c r="D599" s="66" t="s">
        <v>414</v>
      </c>
      <c r="E599" s="66" t="s">
        <v>414</v>
      </c>
      <c r="F599" s="66" t="s">
        <v>430</v>
      </c>
      <c r="G599" s="66" t="s">
        <v>439</v>
      </c>
      <c r="H599" s="67">
        <v>205</v>
      </c>
      <c r="K599"/>
      <c r="P599"/>
      <c r="Q599"/>
    </row>
    <row r="600" spans="1:17" ht="20.100000000000001" customHeight="1" x14ac:dyDescent="0.3">
      <c r="A600" s="66">
        <v>2019</v>
      </c>
      <c r="B600" s="66">
        <v>8</v>
      </c>
      <c r="C600" s="66" t="s">
        <v>291</v>
      </c>
      <c r="D600" s="66" t="s">
        <v>434</v>
      </c>
      <c r="E600" s="66" t="s">
        <v>441</v>
      </c>
      <c r="F600" s="66" t="s">
        <v>425</v>
      </c>
      <c r="G600" s="66" t="s">
        <v>426</v>
      </c>
      <c r="H600" s="67">
        <v>565</v>
      </c>
      <c r="K600"/>
      <c r="P600"/>
      <c r="Q600"/>
    </row>
    <row r="601" spans="1:17" ht="20.100000000000001" customHeight="1" x14ac:dyDescent="0.3">
      <c r="A601" s="66">
        <v>2019</v>
      </c>
      <c r="B601" s="66">
        <v>8</v>
      </c>
      <c r="C601" s="66" t="s">
        <v>291</v>
      </c>
      <c r="D601" s="66" t="s">
        <v>437</v>
      </c>
      <c r="E601" s="66" t="s">
        <v>445</v>
      </c>
      <c r="F601" s="66" t="s">
        <v>425</v>
      </c>
      <c r="G601" s="66" t="s">
        <v>427</v>
      </c>
      <c r="H601" s="67">
        <v>100</v>
      </c>
      <c r="K601"/>
      <c r="P601"/>
      <c r="Q601"/>
    </row>
    <row r="602" spans="1:17" ht="20.100000000000001" customHeight="1" x14ac:dyDescent="0.3">
      <c r="A602" s="66">
        <v>2019</v>
      </c>
      <c r="B602" s="66">
        <v>8</v>
      </c>
      <c r="C602" s="66" t="s">
        <v>291</v>
      </c>
      <c r="D602" s="66" t="s">
        <v>437</v>
      </c>
      <c r="E602" s="66" t="s">
        <v>443</v>
      </c>
      <c r="F602" s="66" t="s">
        <v>425</v>
      </c>
      <c r="G602" s="66" t="s">
        <v>429</v>
      </c>
      <c r="H602" s="67">
        <v>419</v>
      </c>
      <c r="K602"/>
      <c r="P602"/>
      <c r="Q602"/>
    </row>
    <row r="603" spans="1:17" ht="20.100000000000001" customHeight="1" x14ac:dyDescent="0.3">
      <c r="A603" s="66">
        <v>2019</v>
      </c>
      <c r="B603" s="66">
        <v>8</v>
      </c>
      <c r="C603" s="66" t="s">
        <v>291</v>
      </c>
      <c r="D603" s="66" t="s">
        <v>437</v>
      </c>
      <c r="E603" s="66" t="s">
        <v>444</v>
      </c>
      <c r="F603" s="66" t="s">
        <v>430</v>
      </c>
      <c r="G603" s="66" t="s">
        <v>431</v>
      </c>
      <c r="H603" s="67">
        <v>906</v>
      </c>
      <c r="K603"/>
      <c r="P603"/>
      <c r="Q603"/>
    </row>
    <row r="604" spans="1:17" ht="20.100000000000001" customHeight="1" x14ac:dyDescent="0.3">
      <c r="A604" s="66">
        <v>2019</v>
      </c>
      <c r="B604" s="66">
        <v>8</v>
      </c>
      <c r="C604" s="66" t="s">
        <v>291</v>
      </c>
      <c r="D604" s="66" t="s">
        <v>414</v>
      </c>
      <c r="E604" s="66" t="s">
        <v>414</v>
      </c>
      <c r="F604" s="66" t="s">
        <v>430</v>
      </c>
      <c r="G604" s="66" t="s">
        <v>435</v>
      </c>
      <c r="H604" s="67">
        <v>946</v>
      </c>
      <c r="K604"/>
      <c r="P604"/>
      <c r="Q604"/>
    </row>
    <row r="605" spans="1:17" ht="20.100000000000001" customHeight="1" x14ac:dyDescent="0.3">
      <c r="A605" s="66">
        <v>2019</v>
      </c>
      <c r="B605" s="66">
        <v>8</v>
      </c>
      <c r="C605" s="66" t="s">
        <v>291</v>
      </c>
      <c r="D605" s="66" t="s">
        <v>414</v>
      </c>
      <c r="E605" s="66" t="s">
        <v>416</v>
      </c>
      <c r="F605" s="66" t="s">
        <v>430</v>
      </c>
      <c r="G605" s="66" t="s">
        <v>438</v>
      </c>
      <c r="H605" s="67">
        <v>369</v>
      </c>
      <c r="K605"/>
      <c r="P605"/>
      <c r="Q605"/>
    </row>
    <row r="606" spans="1:17" ht="20.100000000000001" customHeight="1" x14ac:dyDescent="0.3">
      <c r="A606" s="66">
        <v>2019</v>
      </c>
      <c r="B606" s="66">
        <v>8</v>
      </c>
      <c r="C606" s="66" t="s">
        <v>291</v>
      </c>
      <c r="D606" s="66" t="s">
        <v>414</v>
      </c>
      <c r="E606" s="66" t="s">
        <v>416</v>
      </c>
      <c r="F606" s="66" t="s">
        <v>430</v>
      </c>
      <c r="G606" s="66" t="s">
        <v>436</v>
      </c>
      <c r="H606" s="67">
        <v>475</v>
      </c>
      <c r="K606"/>
      <c r="P606"/>
      <c r="Q606"/>
    </row>
    <row r="607" spans="1:17" ht="20.100000000000001" customHeight="1" x14ac:dyDescent="0.3">
      <c r="A607" s="66">
        <v>2019</v>
      </c>
      <c r="B607" s="66">
        <v>8</v>
      </c>
      <c r="C607" s="66" t="s">
        <v>291</v>
      </c>
      <c r="D607" s="66" t="s">
        <v>414</v>
      </c>
      <c r="E607" s="66" t="s">
        <v>414</v>
      </c>
      <c r="F607" s="66" t="s">
        <v>430</v>
      </c>
      <c r="G607" s="66" t="s">
        <v>439</v>
      </c>
      <c r="H607" s="67">
        <v>239</v>
      </c>
      <c r="K607"/>
      <c r="P607"/>
      <c r="Q607"/>
    </row>
    <row r="608" spans="1:17" ht="20.100000000000001" customHeight="1" x14ac:dyDescent="0.3">
      <c r="A608" s="66">
        <v>2019</v>
      </c>
      <c r="B608" s="66">
        <v>8</v>
      </c>
      <c r="C608" s="66" t="s">
        <v>291</v>
      </c>
      <c r="D608" s="66" t="s">
        <v>414</v>
      </c>
      <c r="E608" s="66" t="s">
        <v>414</v>
      </c>
      <c r="F608" s="66" t="s">
        <v>425</v>
      </c>
      <c r="G608" s="66" t="s">
        <v>426</v>
      </c>
      <c r="H608" s="67">
        <v>416</v>
      </c>
      <c r="K608"/>
      <c r="P608"/>
      <c r="Q608"/>
    </row>
    <row r="609" spans="1:17" ht="20.100000000000001" customHeight="1" x14ac:dyDescent="0.3">
      <c r="A609" s="66">
        <v>2019</v>
      </c>
      <c r="B609" s="66">
        <v>8</v>
      </c>
      <c r="C609" s="66" t="s">
        <v>291</v>
      </c>
      <c r="D609" s="66" t="s">
        <v>434</v>
      </c>
      <c r="E609" s="66" t="s">
        <v>441</v>
      </c>
      <c r="F609" s="66" t="s">
        <v>425</v>
      </c>
      <c r="G609" s="66" t="s">
        <v>427</v>
      </c>
      <c r="H609" s="67">
        <v>1026</v>
      </c>
      <c r="K609"/>
      <c r="P609"/>
      <c r="Q609"/>
    </row>
    <row r="610" spans="1:17" ht="20.100000000000001" customHeight="1" x14ac:dyDescent="0.3">
      <c r="A610" s="66">
        <v>2019</v>
      </c>
      <c r="B610" s="66">
        <v>8</v>
      </c>
      <c r="C610" s="66" t="s">
        <v>291</v>
      </c>
      <c r="D610" s="66" t="s">
        <v>434</v>
      </c>
      <c r="E610" s="66" t="s">
        <v>442</v>
      </c>
      <c r="F610" s="66" t="s">
        <v>425</v>
      </c>
      <c r="G610" s="66" t="s">
        <v>429</v>
      </c>
      <c r="H610" s="67">
        <v>140</v>
      </c>
      <c r="K610"/>
      <c r="P610"/>
      <c r="Q610"/>
    </row>
    <row r="611" spans="1:17" ht="20.100000000000001" customHeight="1" x14ac:dyDescent="0.3">
      <c r="A611" s="66">
        <v>2019</v>
      </c>
      <c r="B611" s="66">
        <v>8</v>
      </c>
      <c r="C611" s="66" t="s">
        <v>291</v>
      </c>
      <c r="D611" s="66" t="s">
        <v>437</v>
      </c>
      <c r="E611" s="66" t="s">
        <v>443</v>
      </c>
      <c r="F611" s="66" t="s">
        <v>430</v>
      </c>
      <c r="G611" s="66" t="s">
        <v>431</v>
      </c>
      <c r="H611" s="67">
        <v>435</v>
      </c>
      <c r="K611"/>
      <c r="P611"/>
      <c r="Q611"/>
    </row>
    <row r="612" spans="1:17" ht="20.100000000000001" customHeight="1" x14ac:dyDescent="0.3">
      <c r="A612" s="66">
        <v>2019</v>
      </c>
      <c r="B612" s="66">
        <v>9</v>
      </c>
      <c r="C612" s="66" t="s">
        <v>450</v>
      </c>
      <c r="D612" s="66" t="s">
        <v>437</v>
      </c>
      <c r="E612" s="66" t="s">
        <v>444</v>
      </c>
      <c r="F612" s="66" t="s">
        <v>430</v>
      </c>
      <c r="G612" s="66" t="s">
        <v>435</v>
      </c>
      <c r="H612" s="67">
        <v>336</v>
      </c>
      <c r="K612"/>
      <c r="P612"/>
      <c r="Q612"/>
    </row>
    <row r="613" spans="1:17" ht="20.100000000000001" customHeight="1" x14ac:dyDescent="0.3">
      <c r="A613" s="66">
        <v>2019</v>
      </c>
      <c r="B613" s="66">
        <v>9</v>
      </c>
      <c r="C613" s="66" t="s">
        <v>450</v>
      </c>
      <c r="D613" s="66" t="s">
        <v>437</v>
      </c>
      <c r="E613" s="66" t="s">
        <v>444</v>
      </c>
      <c r="F613" s="66" t="s">
        <v>430</v>
      </c>
      <c r="G613" s="66" t="s">
        <v>438</v>
      </c>
      <c r="H613" s="67">
        <v>326</v>
      </c>
      <c r="K613"/>
      <c r="P613"/>
      <c r="Q613"/>
    </row>
    <row r="614" spans="1:17" ht="20.100000000000001" customHeight="1" x14ac:dyDescent="0.3">
      <c r="A614" s="66">
        <v>2019</v>
      </c>
      <c r="B614" s="66">
        <v>9</v>
      </c>
      <c r="C614" s="66" t="s">
        <v>450</v>
      </c>
      <c r="D614" s="66" t="s">
        <v>437</v>
      </c>
      <c r="E614" s="66" t="s">
        <v>446</v>
      </c>
      <c r="F614" s="66" t="s">
        <v>430</v>
      </c>
      <c r="G614" s="66" t="s">
        <v>436</v>
      </c>
      <c r="H614" s="67">
        <v>461</v>
      </c>
      <c r="K614"/>
      <c r="P614"/>
      <c r="Q614"/>
    </row>
    <row r="615" spans="1:17" ht="20.100000000000001" customHeight="1" x14ac:dyDescent="0.3">
      <c r="A615" s="66">
        <v>2019</v>
      </c>
      <c r="B615" s="66">
        <v>9</v>
      </c>
      <c r="C615" s="66" t="s">
        <v>450</v>
      </c>
      <c r="D615" s="66" t="s">
        <v>437</v>
      </c>
      <c r="E615" s="66" t="s">
        <v>444</v>
      </c>
      <c r="F615" s="66" t="s">
        <v>430</v>
      </c>
      <c r="G615" s="66" t="s">
        <v>439</v>
      </c>
      <c r="H615" s="67">
        <v>933</v>
      </c>
      <c r="K615"/>
      <c r="P615"/>
      <c r="Q615"/>
    </row>
    <row r="616" spans="1:17" ht="20.100000000000001" customHeight="1" x14ac:dyDescent="0.3">
      <c r="A616" s="66">
        <v>2019</v>
      </c>
      <c r="B616" s="66">
        <v>9</v>
      </c>
      <c r="C616" s="66" t="s">
        <v>450</v>
      </c>
      <c r="D616" s="66" t="s">
        <v>414</v>
      </c>
      <c r="E616" s="66" t="s">
        <v>414</v>
      </c>
      <c r="F616" s="66" t="s">
        <v>425</v>
      </c>
      <c r="G616" s="66" t="s">
        <v>426</v>
      </c>
      <c r="H616" s="67">
        <v>806</v>
      </c>
      <c r="K616"/>
      <c r="P616"/>
      <c r="Q616"/>
    </row>
    <row r="617" spans="1:17" ht="20.100000000000001" customHeight="1" x14ac:dyDescent="0.3">
      <c r="A617" s="66">
        <v>2019</v>
      </c>
      <c r="B617" s="66">
        <v>9</v>
      </c>
      <c r="C617" s="66" t="s">
        <v>450</v>
      </c>
      <c r="D617" s="66" t="s">
        <v>414</v>
      </c>
      <c r="E617" s="66" t="s">
        <v>416</v>
      </c>
      <c r="F617" s="66" t="s">
        <v>425</v>
      </c>
      <c r="G617" s="66" t="s">
        <v>427</v>
      </c>
      <c r="H617" s="67">
        <v>774</v>
      </c>
      <c r="K617"/>
      <c r="P617"/>
      <c r="Q617"/>
    </row>
    <row r="618" spans="1:17" ht="20.100000000000001" customHeight="1" x14ac:dyDescent="0.3">
      <c r="A618" s="66">
        <v>2019</v>
      </c>
      <c r="B618" s="66">
        <v>9</v>
      </c>
      <c r="C618" s="66" t="s">
        <v>450</v>
      </c>
      <c r="D618" s="66" t="s">
        <v>414</v>
      </c>
      <c r="E618" s="66" t="s">
        <v>416</v>
      </c>
      <c r="F618" s="66" t="s">
        <v>425</v>
      </c>
      <c r="G618" s="66" t="s">
        <v>429</v>
      </c>
      <c r="H618" s="67">
        <v>559</v>
      </c>
      <c r="K618"/>
      <c r="P618"/>
      <c r="Q618"/>
    </row>
    <row r="619" spans="1:17" ht="20.100000000000001" customHeight="1" x14ac:dyDescent="0.3">
      <c r="A619" s="66">
        <v>2019</v>
      </c>
      <c r="B619" s="66">
        <v>9</v>
      </c>
      <c r="C619" s="66" t="s">
        <v>450</v>
      </c>
      <c r="D619" s="66" t="s">
        <v>414</v>
      </c>
      <c r="E619" s="66" t="s">
        <v>416</v>
      </c>
      <c r="F619" s="66" t="s">
        <v>430</v>
      </c>
      <c r="G619" s="66" t="s">
        <v>431</v>
      </c>
      <c r="H619" s="67">
        <v>1196</v>
      </c>
      <c r="K619"/>
      <c r="P619"/>
      <c r="Q619"/>
    </row>
    <row r="620" spans="1:17" ht="20.100000000000001" customHeight="1" x14ac:dyDescent="0.3">
      <c r="A620" s="66">
        <v>2019</v>
      </c>
      <c r="B620" s="66">
        <v>9</v>
      </c>
      <c r="C620" s="66" t="s">
        <v>450</v>
      </c>
      <c r="D620" s="66" t="s">
        <v>414</v>
      </c>
      <c r="E620" s="66" t="s">
        <v>414</v>
      </c>
      <c r="F620" s="66" t="s">
        <v>430</v>
      </c>
      <c r="G620" s="66" t="s">
        <v>435</v>
      </c>
      <c r="H620" s="67">
        <v>342</v>
      </c>
      <c r="K620"/>
      <c r="P620"/>
      <c r="Q620"/>
    </row>
    <row r="621" spans="1:17" ht="20.100000000000001" customHeight="1" x14ac:dyDescent="0.3">
      <c r="A621" s="66">
        <v>2019</v>
      </c>
      <c r="B621" s="66">
        <v>9</v>
      </c>
      <c r="C621" s="66" t="s">
        <v>450</v>
      </c>
      <c r="D621" s="66" t="s">
        <v>414</v>
      </c>
      <c r="E621" s="66" t="s">
        <v>414</v>
      </c>
      <c r="F621" s="66" t="s">
        <v>430</v>
      </c>
      <c r="G621" s="66" t="s">
        <v>438</v>
      </c>
      <c r="H621" s="67">
        <v>110</v>
      </c>
      <c r="K621"/>
      <c r="P621"/>
      <c r="Q621"/>
    </row>
    <row r="622" spans="1:17" ht="20.100000000000001" customHeight="1" x14ac:dyDescent="0.3">
      <c r="A622" s="66">
        <v>2019</v>
      </c>
      <c r="B622" s="66">
        <v>9</v>
      </c>
      <c r="C622" s="66" t="s">
        <v>450</v>
      </c>
      <c r="D622" s="66" t="s">
        <v>434</v>
      </c>
      <c r="E622" s="66" t="s">
        <v>442</v>
      </c>
      <c r="F622" s="66" t="s">
        <v>430</v>
      </c>
      <c r="G622" s="66" t="s">
        <v>436</v>
      </c>
      <c r="H622" s="67">
        <v>618</v>
      </c>
      <c r="K622"/>
      <c r="P622"/>
      <c r="Q622"/>
    </row>
    <row r="623" spans="1:17" ht="20.100000000000001" customHeight="1" x14ac:dyDescent="0.3">
      <c r="A623" s="66">
        <v>2019</v>
      </c>
      <c r="B623" s="66">
        <v>9</v>
      </c>
      <c r="C623" s="66" t="s">
        <v>450</v>
      </c>
      <c r="D623" s="66" t="s">
        <v>434</v>
      </c>
      <c r="E623" s="66" t="s">
        <v>442</v>
      </c>
      <c r="F623" s="66" t="s">
        <v>430</v>
      </c>
      <c r="G623" s="66" t="s">
        <v>439</v>
      </c>
      <c r="H623" s="67">
        <v>800</v>
      </c>
      <c r="K623"/>
      <c r="P623"/>
      <c r="Q623"/>
    </row>
    <row r="624" spans="1:17" ht="20.100000000000001" customHeight="1" x14ac:dyDescent="0.3">
      <c r="A624" s="66">
        <v>2019</v>
      </c>
      <c r="B624" s="66">
        <v>9</v>
      </c>
      <c r="C624" s="66" t="s">
        <v>450</v>
      </c>
      <c r="D624" s="66" t="s">
        <v>437</v>
      </c>
      <c r="E624" s="66" t="s">
        <v>445</v>
      </c>
      <c r="F624" s="66" t="s">
        <v>425</v>
      </c>
      <c r="G624" s="66" t="s">
        <v>426</v>
      </c>
      <c r="H624" s="67">
        <v>1032</v>
      </c>
      <c r="K624"/>
      <c r="P624"/>
      <c r="Q624"/>
    </row>
    <row r="625" spans="1:17" ht="20.100000000000001" customHeight="1" x14ac:dyDescent="0.3">
      <c r="A625" s="66">
        <v>2019</v>
      </c>
      <c r="B625" s="66">
        <v>9</v>
      </c>
      <c r="C625" s="66" t="s">
        <v>450</v>
      </c>
      <c r="D625" s="66" t="s">
        <v>437</v>
      </c>
      <c r="E625" s="66" t="s">
        <v>444</v>
      </c>
      <c r="F625" s="66" t="s">
        <v>425</v>
      </c>
      <c r="G625" s="66" t="s">
        <v>427</v>
      </c>
      <c r="H625" s="67">
        <v>774</v>
      </c>
      <c r="K625"/>
      <c r="P625"/>
      <c r="Q625"/>
    </row>
    <row r="626" spans="1:17" ht="20.100000000000001" customHeight="1" x14ac:dyDescent="0.3">
      <c r="A626" s="66">
        <v>2019</v>
      </c>
      <c r="B626" s="66">
        <v>9</v>
      </c>
      <c r="C626" s="66" t="s">
        <v>450</v>
      </c>
      <c r="D626" s="66" t="s">
        <v>437</v>
      </c>
      <c r="E626" s="66" t="s">
        <v>444</v>
      </c>
      <c r="F626" s="66" t="s">
        <v>425</v>
      </c>
      <c r="G626" s="66" t="s">
        <v>429</v>
      </c>
      <c r="H626" s="67">
        <v>908</v>
      </c>
      <c r="K626"/>
      <c r="P626"/>
      <c r="Q626"/>
    </row>
    <row r="627" spans="1:17" ht="20.100000000000001" customHeight="1" x14ac:dyDescent="0.3">
      <c r="A627" s="66">
        <v>2019</v>
      </c>
      <c r="B627" s="66">
        <v>9</v>
      </c>
      <c r="C627" s="66" t="s">
        <v>450</v>
      </c>
      <c r="D627" s="66" t="s">
        <v>414</v>
      </c>
      <c r="E627" s="66" t="s">
        <v>414</v>
      </c>
      <c r="F627" s="66" t="s">
        <v>430</v>
      </c>
      <c r="G627" s="66" t="s">
        <v>431</v>
      </c>
      <c r="H627" s="67">
        <v>518</v>
      </c>
      <c r="K627"/>
      <c r="P627"/>
      <c r="Q627"/>
    </row>
    <row r="628" spans="1:17" ht="20.100000000000001" customHeight="1" x14ac:dyDescent="0.3">
      <c r="A628" s="66">
        <v>2019</v>
      </c>
      <c r="B628" s="66">
        <v>9</v>
      </c>
      <c r="C628" s="66" t="s">
        <v>450</v>
      </c>
      <c r="D628" s="66" t="s">
        <v>414</v>
      </c>
      <c r="E628" s="66" t="s">
        <v>416</v>
      </c>
      <c r="F628" s="66" t="s">
        <v>430</v>
      </c>
      <c r="G628" s="66" t="s">
        <v>435</v>
      </c>
      <c r="H628" s="67">
        <v>875</v>
      </c>
      <c r="K628"/>
      <c r="P628"/>
      <c r="Q628"/>
    </row>
    <row r="629" spans="1:17" ht="20.100000000000001" customHeight="1" x14ac:dyDescent="0.3">
      <c r="A629" s="66">
        <v>2019</v>
      </c>
      <c r="B629" s="66">
        <v>9</v>
      </c>
      <c r="C629" s="66" t="s">
        <v>450</v>
      </c>
      <c r="D629" s="66" t="s">
        <v>414</v>
      </c>
      <c r="E629" s="66" t="s">
        <v>416</v>
      </c>
      <c r="F629" s="66" t="s">
        <v>430</v>
      </c>
      <c r="G629" s="66" t="s">
        <v>438</v>
      </c>
      <c r="H629" s="67">
        <v>484</v>
      </c>
      <c r="K629"/>
      <c r="P629"/>
      <c r="Q629"/>
    </row>
    <row r="630" spans="1:17" ht="20.100000000000001" customHeight="1" x14ac:dyDescent="0.3">
      <c r="A630" s="66">
        <v>2019</v>
      </c>
      <c r="B630" s="66">
        <v>9</v>
      </c>
      <c r="C630" s="66" t="s">
        <v>450</v>
      </c>
      <c r="D630" s="66" t="s">
        <v>414</v>
      </c>
      <c r="E630" s="66" t="s">
        <v>416</v>
      </c>
      <c r="F630" s="66" t="s">
        <v>430</v>
      </c>
      <c r="G630" s="66" t="s">
        <v>436</v>
      </c>
      <c r="H630" s="67">
        <v>608</v>
      </c>
      <c r="K630"/>
      <c r="P630"/>
      <c r="Q630"/>
    </row>
    <row r="631" spans="1:17" ht="20.100000000000001" customHeight="1" x14ac:dyDescent="0.3">
      <c r="A631" s="66">
        <v>2019</v>
      </c>
      <c r="B631" s="66">
        <v>9</v>
      </c>
      <c r="C631" s="66" t="s">
        <v>450</v>
      </c>
      <c r="D631" s="66" t="s">
        <v>434</v>
      </c>
      <c r="E631" s="66" t="s">
        <v>442</v>
      </c>
      <c r="F631" s="66" t="s">
        <v>430</v>
      </c>
      <c r="G631" s="66" t="s">
        <v>439</v>
      </c>
      <c r="H631" s="67">
        <v>541</v>
      </c>
      <c r="K631"/>
      <c r="P631"/>
      <c r="Q631"/>
    </row>
    <row r="632" spans="1:17" ht="20.100000000000001" customHeight="1" x14ac:dyDescent="0.3">
      <c r="A632" s="66">
        <v>2019</v>
      </c>
      <c r="B632" s="66">
        <v>9</v>
      </c>
      <c r="C632" s="66" t="s">
        <v>450</v>
      </c>
      <c r="D632" s="66" t="s">
        <v>434</v>
      </c>
      <c r="E632" s="66" t="s">
        <v>442</v>
      </c>
      <c r="F632" s="66" t="s">
        <v>425</v>
      </c>
      <c r="G632" s="66" t="s">
        <v>426</v>
      </c>
      <c r="H632" s="67">
        <v>1147</v>
      </c>
      <c r="K632"/>
      <c r="P632"/>
      <c r="Q632"/>
    </row>
    <row r="633" spans="1:17" ht="20.100000000000001" customHeight="1" x14ac:dyDescent="0.3">
      <c r="A633" s="66">
        <v>2019</v>
      </c>
      <c r="B633" s="66">
        <v>9</v>
      </c>
      <c r="C633" s="66" t="s">
        <v>450</v>
      </c>
      <c r="D633" s="66" t="s">
        <v>434</v>
      </c>
      <c r="E633" s="66" t="s">
        <v>442</v>
      </c>
      <c r="F633" s="66" t="s">
        <v>425</v>
      </c>
      <c r="G633" s="66" t="s">
        <v>427</v>
      </c>
      <c r="H633" s="67">
        <v>172</v>
      </c>
      <c r="K633"/>
      <c r="P633"/>
      <c r="Q633"/>
    </row>
    <row r="634" spans="1:17" ht="20.100000000000001" customHeight="1" x14ac:dyDescent="0.3">
      <c r="A634" s="66">
        <v>2019</v>
      </c>
      <c r="B634" s="66">
        <v>9</v>
      </c>
      <c r="C634" s="66" t="s">
        <v>450</v>
      </c>
      <c r="D634" s="66" t="s">
        <v>437</v>
      </c>
      <c r="E634" s="66" t="s">
        <v>444</v>
      </c>
      <c r="F634" s="66" t="s">
        <v>425</v>
      </c>
      <c r="G634" s="66" t="s">
        <v>429</v>
      </c>
      <c r="H634" s="67">
        <v>669</v>
      </c>
      <c r="K634"/>
      <c r="P634"/>
      <c r="Q634"/>
    </row>
    <row r="635" spans="1:17" ht="20.100000000000001" customHeight="1" x14ac:dyDescent="0.3">
      <c r="A635" s="66">
        <v>2019</v>
      </c>
      <c r="B635" s="66">
        <v>9</v>
      </c>
      <c r="C635" s="66" t="s">
        <v>450</v>
      </c>
      <c r="D635" s="66" t="s">
        <v>437</v>
      </c>
      <c r="E635" s="66" t="s">
        <v>444</v>
      </c>
      <c r="F635" s="66" t="s">
        <v>430</v>
      </c>
      <c r="G635" s="66" t="s">
        <v>431</v>
      </c>
      <c r="H635" s="67">
        <v>317</v>
      </c>
      <c r="K635"/>
      <c r="P635"/>
      <c r="Q635"/>
    </row>
    <row r="636" spans="1:17" ht="20.100000000000001" customHeight="1" x14ac:dyDescent="0.3">
      <c r="A636" s="66">
        <v>2019</v>
      </c>
      <c r="B636" s="66">
        <v>9</v>
      </c>
      <c r="C636" s="66" t="s">
        <v>450</v>
      </c>
      <c r="D636" s="66" t="s">
        <v>414</v>
      </c>
      <c r="E636" s="66" t="s">
        <v>416</v>
      </c>
      <c r="F636" s="66" t="s">
        <v>430</v>
      </c>
      <c r="G636" s="66" t="s">
        <v>435</v>
      </c>
      <c r="H636" s="67">
        <v>340</v>
      </c>
      <c r="K636"/>
      <c r="P636"/>
      <c r="Q636"/>
    </row>
    <row r="637" spans="1:17" ht="20.100000000000001" customHeight="1" x14ac:dyDescent="0.3">
      <c r="A637" s="66">
        <v>2019</v>
      </c>
      <c r="B637" s="66">
        <v>9</v>
      </c>
      <c r="C637" s="66" t="s">
        <v>450</v>
      </c>
      <c r="D637" s="66" t="s">
        <v>414</v>
      </c>
      <c r="E637" s="66" t="s">
        <v>414</v>
      </c>
      <c r="F637" s="66" t="s">
        <v>430</v>
      </c>
      <c r="G637" s="66" t="s">
        <v>438</v>
      </c>
      <c r="H637" s="67">
        <v>912</v>
      </c>
      <c r="K637"/>
      <c r="P637"/>
      <c r="Q637"/>
    </row>
    <row r="638" spans="1:17" ht="20.100000000000001" customHeight="1" x14ac:dyDescent="0.3">
      <c r="A638" s="66">
        <v>2019</v>
      </c>
      <c r="B638" s="66">
        <v>9</v>
      </c>
      <c r="C638" s="66" t="s">
        <v>450</v>
      </c>
      <c r="D638" s="66" t="s">
        <v>414</v>
      </c>
      <c r="E638" s="66" t="s">
        <v>414</v>
      </c>
      <c r="F638" s="66" t="s">
        <v>430</v>
      </c>
      <c r="G638" s="66" t="s">
        <v>436</v>
      </c>
      <c r="H638" s="67">
        <v>578</v>
      </c>
      <c r="K638"/>
      <c r="P638"/>
      <c r="Q638"/>
    </row>
    <row r="639" spans="1:17" ht="20.100000000000001" customHeight="1" x14ac:dyDescent="0.3">
      <c r="A639" s="66">
        <v>2019</v>
      </c>
      <c r="B639" s="66">
        <v>9</v>
      </c>
      <c r="C639" s="66" t="s">
        <v>450</v>
      </c>
      <c r="D639" s="66" t="s">
        <v>414</v>
      </c>
      <c r="E639" s="66" t="s">
        <v>414</v>
      </c>
      <c r="F639" s="66" t="s">
        <v>430</v>
      </c>
      <c r="G639" s="66" t="s">
        <v>439</v>
      </c>
      <c r="H639" s="67">
        <v>1164</v>
      </c>
      <c r="K639"/>
      <c r="P639"/>
      <c r="Q639"/>
    </row>
    <row r="640" spans="1:17" ht="20.100000000000001" customHeight="1" x14ac:dyDescent="0.3">
      <c r="A640" s="66">
        <v>2019</v>
      </c>
      <c r="B640" s="66">
        <v>9</v>
      </c>
      <c r="C640" s="66" t="s">
        <v>450</v>
      </c>
      <c r="D640" s="66" t="s">
        <v>414</v>
      </c>
      <c r="E640" s="66" t="s">
        <v>414</v>
      </c>
      <c r="F640" s="66" t="s">
        <v>425</v>
      </c>
      <c r="G640" s="66" t="s">
        <v>426</v>
      </c>
      <c r="H640" s="67">
        <v>199</v>
      </c>
      <c r="K640"/>
      <c r="P640"/>
      <c r="Q640"/>
    </row>
    <row r="641" spans="1:17" ht="20.100000000000001" customHeight="1" x14ac:dyDescent="0.3">
      <c r="A641" s="66">
        <v>2019</v>
      </c>
      <c r="B641" s="66">
        <v>9</v>
      </c>
      <c r="C641" s="66" t="s">
        <v>450</v>
      </c>
      <c r="D641" s="66" t="s">
        <v>414</v>
      </c>
      <c r="E641" s="66" t="s">
        <v>414</v>
      </c>
      <c r="F641" s="66" t="s">
        <v>425</v>
      </c>
      <c r="G641" s="66" t="s">
        <v>427</v>
      </c>
      <c r="H641" s="67">
        <v>119</v>
      </c>
      <c r="K641"/>
      <c r="P641"/>
      <c r="Q641"/>
    </row>
    <row r="642" spans="1:17" ht="20.100000000000001" customHeight="1" x14ac:dyDescent="0.3">
      <c r="A642" s="66">
        <v>2019</v>
      </c>
      <c r="B642" s="66">
        <v>10</v>
      </c>
      <c r="C642" s="66" t="s">
        <v>292</v>
      </c>
      <c r="D642" s="66" t="s">
        <v>414</v>
      </c>
      <c r="E642" s="66" t="s">
        <v>416</v>
      </c>
      <c r="F642" s="66" t="s">
        <v>425</v>
      </c>
      <c r="G642" s="66" t="s">
        <v>429</v>
      </c>
      <c r="H642" s="67">
        <v>378</v>
      </c>
      <c r="K642"/>
      <c r="P642"/>
      <c r="Q642"/>
    </row>
    <row r="643" spans="1:17" ht="20.100000000000001" customHeight="1" x14ac:dyDescent="0.3">
      <c r="A643" s="66">
        <v>2019</v>
      </c>
      <c r="B643" s="66">
        <v>10</v>
      </c>
      <c r="C643" s="66" t="s">
        <v>292</v>
      </c>
      <c r="D643" s="66" t="s">
        <v>414</v>
      </c>
      <c r="E643" s="66" t="s">
        <v>416</v>
      </c>
      <c r="F643" s="66" t="s">
        <v>430</v>
      </c>
      <c r="G643" s="66" t="s">
        <v>431</v>
      </c>
      <c r="H643" s="67">
        <v>1165</v>
      </c>
      <c r="K643"/>
      <c r="P643"/>
      <c r="Q643"/>
    </row>
    <row r="644" spans="1:17" ht="20.100000000000001" customHeight="1" x14ac:dyDescent="0.3">
      <c r="A644" s="66">
        <v>2019</v>
      </c>
      <c r="B644" s="66">
        <v>10</v>
      </c>
      <c r="C644" s="66" t="s">
        <v>292</v>
      </c>
      <c r="D644" s="66" t="s">
        <v>414</v>
      </c>
      <c r="E644" s="66" t="s">
        <v>414</v>
      </c>
      <c r="F644" s="66" t="s">
        <v>430</v>
      </c>
      <c r="G644" s="66" t="s">
        <v>435</v>
      </c>
      <c r="H644" s="67">
        <v>1032</v>
      </c>
      <c r="K644"/>
      <c r="P644"/>
      <c r="Q644"/>
    </row>
    <row r="645" spans="1:17" ht="20.100000000000001" customHeight="1" x14ac:dyDescent="0.3">
      <c r="A645" s="66">
        <v>2019</v>
      </c>
      <c r="B645" s="66">
        <v>10</v>
      </c>
      <c r="C645" s="66" t="s">
        <v>292</v>
      </c>
      <c r="D645" s="66" t="s">
        <v>434</v>
      </c>
      <c r="E645" s="66" t="s">
        <v>442</v>
      </c>
      <c r="F645" s="66" t="s">
        <v>430</v>
      </c>
      <c r="G645" s="66" t="s">
        <v>438</v>
      </c>
      <c r="H645" s="67">
        <v>774</v>
      </c>
      <c r="K645"/>
      <c r="P645"/>
      <c r="Q645"/>
    </row>
    <row r="646" spans="1:17" ht="20.100000000000001" customHeight="1" x14ac:dyDescent="0.3">
      <c r="A646" s="66">
        <v>2019</v>
      </c>
      <c r="B646" s="66">
        <v>10</v>
      </c>
      <c r="C646" s="66" t="s">
        <v>292</v>
      </c>
      <c r="D646" s="66" t="s">
        <v>437</v>
      </c>
      <c r="E646" s="66" t="s">
        <v>445</v>
      </c>
      <c r="F646" s="66" t="s">
        <v>430</v>
      </c>
      <c r="G646" s="66" t="s">
        <v>436</v>
      </c>
      <c r="H646" s="67">
        <v>1002</v>
      </c>
      <c r="K646"/>
      <c r="P646"/>
      <c r="Q646"/>
    </row>
    <row r="647" spans="1:17" ht="20.100000000000001" customHeight="1" x14ac:dyDescent="0.3">
      <c r="A647" s="66">
        <v>2019</v>
      </c>
      <c r="B647" s="66">
        <v>10</v>
      </c>
      <c r="C647" s="66" t="s">
        <v>292</v>
      </c>
      <c r="D647" s="66" t="s">
        <v>437</v>
      </c>
      <c r="E647" s="66" t="s">
        <v>444</v>
      </c>
      <c r="F647" s="66" t="s">
        <v>430</v>
      </c>
      <c r="G647" s="66" t="s">
        <v>439</v>
      </c>
      <c r="H647" s="67">
        <v>1011</v>
      </c>
      <c r="K647"/>
      <c r="P647"/>
      <c r="Q647"/>
    </row>
    <row r="648" spans="1:17" ht="20.100000000000001" customHeight="1" x14ac:dyDescent="0.3">
      <c r="A648" s="66">
        <v>2019</v>
      </c>
      <c r="B648" s="66">
        <v>10</v>
      </c>
      <c r="C648" s="66" t="s">
        <v>292</v>
      </c>
      <c r="D648" s="66" t="s">
        <v>437</v>
      </c>
      <c r="E648" s="66" t="s">
        <v>444</v>
      </c>
      <c r="F648" s="66" t="s">
        <v>425</v>
      </c>
      <c r="G648" s="66" t="s">
        <v>426</v>
      </c>
      <c r="H648" s="67">
        <v>588</v>
      </c>
      <c r="K648"/>
      <c r="P648"/>
      <c r="Q648"/>
    </row>
    <row r="649" spans="1:17" ht="20.100000000000001" customHeight="1" x14ac:dyDescent="0.3">
      <c r="A649" s="66">
        <v>2019</v>
      </c>
      <c r="B649" s="66">
        <v>10</v>
      </c>
      <c r="C649" s="66" t="s">
        <v>292</v>
      </c>
      <c r="D649" s="66" t="s">
        <v>437</v>
      </c>
      <c r="E649" s="66" t="s">
        <v>446</v>
      </c>
      <c r="F649" s="66" t="s">
        <v>425</v>
      </c>
      <c r="G649" s="66" t="s">
        <v>427</v>
      </c>
      <c r="H649" s="67">
        <v>626</v>
      </c>
      <c r="K649"/>
      <c r="P649"/>
      <c r="Q649"/>
    </row>
    <row r="650" spans="1:17" ht="20.100000000000001" customHeight="1" x14ac:dyDescent="0.3">
      <c r="A650" s="66">
        <v>2019</v>
      </c>
      <c r="B650" s="66">
        <v>10</v>
      </c>
      <c r="C650" s="66" t="s">
        <v>292</v>
      </c>
      <c r="D650" s="66" t="s">
        <v>437</v>
      </c>
      <c r="E650" s="66" t="s">
        <v>444</v>
      </c>
      <c r="F650" s="66" t="s">
        <v>425</v>
      </c>
      <c r="G650" s="66" t="s">
        <v>429</v>
      </c>
      <c r="H650" s="67">
        <v>762</v>
      </c>
      <c r="K650"/>
      <c r="P650"/>
      <c r="Q650"/>
    </row>
    <row r="651" spans="1:17" ht="20.100000000000001" customHeight="1" x14ac:dyDescent="0.3">
      <c r="A651" s="66">
        <v>2019</v>
      </c>
      <c r="B651" s="66">
        <v>10</v>
      </c>
      <c r="C651" s="66" t="s">
        <v>292</v>
      </c>
      <c r="D651" s="66" t="s">
        <v>414</v>
      </c>
      <c r="E651" s="66" t="s">
        <v>414</v>
      </c>
      <c r="F651" s="66" t="s">
        <v>430</v>
      </c>
      <c r="G651" s="66" t="s">
        <v>431</v>
      </c>
      <c r="H651" s="67">
        <v>1068</v>
      </c>
      <c r="K651"/>
      <c r="P651"/>
      <c r="Q651"/>
    </row>
    <row r="652" spans="1:17" ht="20.100000000000001" customHeight="1" x14ac:dyDescent="0.3">
      <c r="A652" s="66">
        <v>2019</v>
      </c>
      <c r="B652" s="66">
        <v>10</v>
      </c>
      <c r="C652" s="66" t="s">
        <v>292</v>
      </c>
      <c r="D652" s="66" t="s">
        <v>414</v>
      </c>
      <c r="E652" s="66" t="s">
        <v>416</v>
      </c>
      <c r="F652" s="66" t="s">
        <v>430</v>
      </c>
      <c r="G652" s="66" t="s">
        <v>435</v>
      </c>
      <c r="H652" s="67">
        <v>667</v>
      </c>
      <c r="K652"/>
      <c r="P652"/>
      <c r="Q652"/>
    </row>
    <row r="653" spans="1:17" ht="20.100000000000001" customHeight="1" x14ac:dyDescent="0.3">
      <c r="A653" s="66">
        <v>2019</v>
      </c>
      <c r="B653" s="66">
        <v>10</v>
      </c>
      <c r="C653" s="66" t="s">
        <v>292</v>
      </c>
      <c r="D653" s="66" t="s">
        <v>414</v>
      </c>
      <c r="E653" s="66" t="s">
        <v>416</v>
      </c>
      <c r="F653" s="66" t="s">
        <v>430</v>
      </c>
      <c r="G653" s="66" t="s">
        <v>438</v>
      </c>
      <c r="H653" s="67">
        <v>437</v>
      </c>
      <c r="K653"/>
      <c r="P653"/>
      <c r="Q653"/>
    </row>
    <row r="654" spans="1:17" ht="20.100000000000001" customHeight="1" x14ac:dyDescent="0.3">
      <c r="A654" s="66">
        <v>2019</v>
      </c>
      <c r="B654" s="66">
        <v>10</v>
      </c>
      <c r="C654" s="66" t="s">
        <v>292</v>
      </c>
      <c r="D654" s="66" t="s">
        <v>414</v>
      </c>
      <c r="E654" s="66" t="s">
        <v>416</v>
      </c>
      <c r="F654" s="66" t="s">
        <v>430</v>
      </c>
      <c r="G654" s="66" t="s">
        <v>436</v>
      </c>
      <c r="H654" s="67">
        <v>663</v>
      </c>
      <c r="K654"/>
      <c r="P654"/>
      <c r="Q654"/>
    </row>
    <row r="655" spans="1:17" ht="20.100000000000001" customHeight="1" x14ac:dyDescent="0.3">
      <c r="A655" s="66">
        <v>2019</v>
      </c>
      <c r="B655" s="66">
        <v>10</v>
      </c>
      <c r="C655" s="66" t="s">
        <v>292</v>
      </c>
      <c r="D655" s="66" t="s">
        <v>434</v>
      </c>
      <c r="E655" s="66" t="s">
        <v>441</v>
      </c>
      <c r="F655" s="66" t="s">
        <v>430</v>
      </c>
      <c r="G655" s="66" t="s">
        <v>439</v>
      </c>
      <c r="H655" s="67">
        <v>819</v>
      </c>
      <c r="K655"/>
      <c r="P655"/>
      <c r="Q655"/>
    </row>
    <row r="656" spans="1:17" ht="20.100000000000001" customHeight="1" x14ac:dyDescent="0.3">
      <c r="A656" s="66">
        <v>2019</v>
      </c>
      <c r="B656" s="66">
        <v>10</v>
      </c>
      <c r="C656" s="66" t="s">
        <v>292</v>
      </c>
      <c r="D656" s="66" t="s">
        <v>437</v>
      </c>
      <c r="E656" s="66" t="s">
        <v>445</v>
      </c>
      <c r="F656" s="66" t="s">
        <v>425</v>
      </c>
      <c r="G656" s="66" t="s">
        <v>426</v>
      </c>
      <c r="H656" s="67">
        <v>1001</v>
      </c>
      <c r="K656"/>
      <c r="P656"/>
      <c r="Q656"/>
    </row>
    <row r="657" spans="1:17" ht="20.100000000000001" customHeight="1" x14ac:dyDescent="0.3">
      <c r="A657" s="66">
        <v>2019</v>
      </c>
      <c r="B657" s="66">
        <v>10</v>
      </c>
      <c r="C657" s="66" t="s">
        <v>292</v>
      </c>
      <c r="D657" s="66" t="s">
        <v>437</v>
      </c>
      <c r="E657" s="66" t="s">
        <v>445</v>
      </c>
      <c r="F657" s="66" t="s">
        <v>425</v>
      </c>
      <c r="G657" s="66" t="s">
        <v>427</v>
      </c>
      <c r="H657" s="67">
        <v>702</v>
      </c>
      <c r="K657"/>
      <c r="P657"/>
      <c r="Q657"/>
    </row>
    <row r="658" spans="1:17" ht="20.100000000000001" customHeight="1" x14ac:dyDescent="0.3">
      <c r="A658" s="66">
        <v>2019</v>
      </c>
      <c r="B658" s="66">
        <v>10</v>
      </c>
      <c r="C658" s="66" t="s">
        <v>292</v>
      </c>
      <c r="D658" s="66" t="s">
        <v>437</v>
      </c>
      <c r="E658" s="66" t="s">
        <v>443</v>
      </c>
      <c r="F658" s="66" t="s">
        <v>425</v>
      </c>
      <c r="G658" s="66" t="s">
        <v>429</v>
      </c>
      <c r="H658" s="67">
        <v>1029</v>
      </c>
      <c r="K658"/>
      <c r="P658"/>
      <c r="Q658"/>
    </row>
    <row r="659" spans="1:17" ht="20.100000000000001" customHeight="1" x14ac:dyDescent="0.3">
      <c r="A659" s="66">
        <v>2019</v>
      </c>
      <c r="B659" s="66">
        <v>10</v>
      </c>
      <c r="C659" s="66" t="s">
        <v>292</v>
      </c>
      <c r="D659" s="66" t="s">
        <v>437</v>
      </c>
      <c r="E659" s="66" t="s">
        <v>444</v>
      </c>
      <c r="F659" s="66" t="s">
        <v>430</v>
      </c>
      <c r="G659" s="66" t="s">
        <v>431</v>
      </c>
      <c r="H659" s="67">
        <v>1159</v>
      </c>
      <c r="K659"/>
      <c r="P659"/>
      <c r="Q659"/>
    </row>
    <row r="660" spans="1:17" ht="20.100000000000001" customHeight="1" x14ac:dyDescent="0.3">
      <c r="A660" s="66">
        <v>2019</v>
      </c>
      <c r="B660" s="66">
        <v>10</v>
      </c>
      <c r="C660" s="66" t="s">
        <v>292</v>
      </c>
      <c r="D660" s="66" t="s">
        <v>414</v>
      </c>
      <c r="E660" s="66" t="s">
        <v>414</v>
      </c>
      <c r="F660" s="66" t="s">
        <v>430</v>
      </c>
      <c r="G660" s="66" t="s">
        <v>435</v>
      </c>
      <c r="H660" s="67">
        <v>501</v>
      </c>
      <c r="K660"/>
      <c r="P660"/>
      <c r="Q660"/>
    </row>
    <row r="661" spans="1:17" ht="20.100000000000001" customHeight="1" x14ac:dyDescent="0.3">
      <c r="A661" s="66">
        <v>2019</v>
      </c>
      <c r="B661" s="66">
        <v>10</v>
      </c>
      <c r="C661" s="66" t="s">
        <v>292</v>
      </c>
      <c r="D661" s="66" t="s">
        <v>414</v>
      </c>
      <c r="E661" s="66" t="s">
        <v>416</v>
      </c>
      <c r="F661" s="66" t="s">
        <v>430</v>
      </c>
      <c r="G661" s="66" t="s">
        <v>438</v>
      </c>
      <c r="H661" s="67">
        <v>855</v>
      </c>
      <c r="K661"/>
      <c r="P661"/>
      <c r="Q661"/>
    </row>
    <row r="662" spans="1:17" ht="20.100000000000001" customHeight="1" x14ac:dyDescent="0.3">
      <c r="A662" s="66">
        <v>2019</v>
      </c>
      <c r="B662" s="66">
        <v>10</v>
      </c>
      <c r="C662" s="66" t="s">
        <v>292</v>
      </c>
      <c r="D662" s="66" t="s">
        <v>414</v>
      </c>
      <c r="E662" s="66" t="s">
        <v>416</v>
      </c>
      <c r="F662" s="66" t="s">
        <v>430</v>
      </c>
      <c r="G662" s="66" t="s">
        <v>436</v>
      </c>
      <c r="H662" s="67">
        <v>1004</v>
      </c>
      <c r="K662"/>
      <c r="P662"/>
      <c r="Q662"/>
    </row>
    <row r="663" spans="1:17" ht="20.100000000000001" customHeight="1" x14ac:dyDescent="0.3">
      <c r="A663" s="66">
        <v>2019</v>
      </c>
      <c r="B663" s="66">
        <v>10</v>
      </c>
      <c r="C663" s="66" t="s">
        <v>292</v>
      </c>
      <c r="D663" s="66" t="s">
        <v>414</v>
      </c>
      <c r="E663" s="66" t="s">
        <v>416</v>
      </c>
      <c r="F663" s="66" t="s">
        <v>430</v>
      </c>
      <c r="G663" s="66" t="s">
        <v>439</v>
      </c>
      <c r="H663" s="67">
        <v>487</v>
      </c>
      <c r="K663"/>
      <c r="P663"/>
      <c r="Q663"/>
    </row>
    <row r="664" spans="1:17" ht="20.100000000000001" customHeight="1" x14ac:dyDescent="0.3">
      <c r="A664" s="66">
        <v>2019</v>
      </c>
      <c r="B664" s="66">
        <v>10</v>
      </c>
      <c r="C664" s="66" t="s">
        <v>292</v>
      </c>
      <c r="D664" s="66" t="s">
        <v>414</v>
      </c>
      <c r="E664" s="66" t="s">
        <v>414</v>
      </c>
      <c r="F664" s="66" t="s">
        <v>425</v>
      </c>
      <c r="G664" s="66" t="s">
        <v>426</v>
      </c>
      <c r="H664" s="67">
        <v>187</v>
      </c>
      <c r="K664"/>
      <c r="P664"/>
      <c r="Q664"/>
    </row>
    <row r="665" spans="1:17" ht="20.100000000000001" customHeight="1" x14ac:dyDescent="0.3">
      <c r="A665" s="66">
        <v>2019</v>
      </c>
      <c r="B665" s="66">
        <v>10</v>
      </c>
      <c r="C665" s="66" t="s">
        <v>292</v>
      </c>
      <c r="D665" s="66" t="s">
        <v>414</v>
      </c>
      <c r="E665" s="66" t="s">
        <v>414</v>
      </c>
      <c r="F665" s="66" t="s">
        <v>425</v>
      </c>
      <c r="G665" s="66" t="s">
        <v>427</v>
      </c>
      <c r="H665" s="67">
        <v>709</v>
      </c>
      <c r="K665"/>
      <c r="P665"/>
      <c r="Q665"/>
    </row>
    <row r="666" spans="1:17" ht="20.100000000000001" customHeight="1" x14ac:dyDescent="0.3">
      <c r="A666" s="66">
        <v>2019</v>
      </c>
      <c r="B666" s="66">
        <v>10</v>
      </c>
      <c r="C666" s="66" t="s">
        <v>292</v>
      </c>
      <c r="D666" s="66" t="s">
        <v>414</v>
      </c>
      <c r="E666" s="66" t="s">
        <v>414</v>
      </c>
      <c r="F666" s="66" t="s">
        <v>425</v>
      </c>
      <c r="G666" s="66" t="s">
        <v>429</v>
      </c>
      <c r="H666" s="67">
        <v>481</v>
      </c>
      <c r="K666"/>
      <c r="P666"/>
      <c r="Q666"/>
    </row>
    <row r="667" spans="1:17" ht="20.100000000000001" customHeight="1" x14ac:dyDescent="0.3">
      <c r="A667" s="66">
        <v>2019</v>
      </c>
      <c r="B667" s="66">
        <v>10</v>
      </c>
      <c r="C667" s="66" t="s">
        <v>292</v>
      </c>
      <c r="D667" s="66" t="s">
        <v>434</v>
      </c>
      <c r="E667" s="66" t="s">
        <v>447</v>
      </c>
      <c r="F667" s="66" t="s">
        <v>430</v>
      </c>
      <c r="G667" s="66" t="s">
        <v>431</v>
      </c>
      <c r="H667" s="67">
        <v>1134</v>
      </c>
      <c r="K667"/>
      <c r="P667"/>
      <c r="Q667"/>
    </row>
    <row r="668" spans="1:17" ht="20.100000000000001" customHeight="1" x14ac:dyDescent="0.3">
      <c r="A668" s="66">
        <v>2019</v>
      </c>
      <c r="B668" s="66">
        <v>10</v>
      </c>
      <c r="C668" s="66" t="s">
        <v>292</v>
      </c>
      <c r="D668" s="66" t="s">
        <v>437</v>
      </c>
      <c r="E668" s="66" t="s">
        <v>444</v>
      </c>
      <c r="F668" s="66" t="s">
        <v>430</v>
      </c>
      <c r="G668" s="66" t="s">
        <v>435</v>
      </c>
      <c r="H668" s="67">
        <v>686</v>
      </c>
      <c r="K668"/>
      <c r="P668"/>
      <c r="Q668"/>
    </row>
    <row r="669" spans="1:17" ht="20.100000000000001" customHeight="1" x14ac:dyDescent="0.3">
      <c r="A669" s="66">
        <v>2019</v>
      </c>
      <c r="B669" s="66">
        <v>10</v>
      </c>
      <c r="C669" s="66" t="s">
        <v>292</v>
      </c>
      <c r="D669" s="66" t="s">
        <v>414</v>
      </c>
      <c r="E669" s="66" t="s">
        <v>414</v>
      </c>
      <c r="F669" s="66" t="s">
        <v>430</v>
      </c>
      <c r="G669" s="66" t="s">
        <v>438</v>
      </c>
      <c r="H669" s="67">
        <v>442</v>
      </c>
      <c r="K669"/>
      <c r="P669"/>
      <c r="Q669"/>
    </row>
    <row r="670" spans="1:17" ht="20.100000000000001" customHeight="1" x14ac:dyDescent="0.3">
      <c r="A670" s="66">
        <v>2019</v>
      </c>
      <c r="B670" s="66">
        <v>10</v>
      </c>
      <c r="C670" s="66" t="s">
        <v>292</v>
      </c>
      <c r="D670" s="66" t="s">
        <v>414</v>
      </c>
      <c r="E670" s="66" t="s">
        <v>414</v>
      </c>
      <c r="F670" s="66" t="s">
        <v>430</v>
      </c>
      <c r="G670" s="66" t="s">
        <v>436</v>
      </c>
      <c r="H670" s="67">
        <v>1059</v>
      </c>
      <c r="K670"/>
      <c r="P670"/>
      <c r="Q670"/>
    </row>
    <row r="671" spans="1:17" ht="20.100000000000001" customHeight="1" x14ac:dyDescent="0.3">
      <c r="A671" s="66">
        <v>2019</v>
      </c>
      <c r="B671" s="66">
        <v>10</v>
      </c>
      <c r="C671" s="66" t="s">
        <v>292</v>
      </c>
      <c r="D671" s="66" t="s">
        <v>414</v>
      </c>
      <c r="E671" s="66" t="s">
        <v>414</v>
      </c>
      <c r="F671" s="66" t="s">
        <v>430</v>
      </c>
      <c r="G671" s="66" t="s">
        <v>439</v>
      </c>
      <c r="H671" s="67">
        <v>985</v>
      </c>
      <c r="K671"/>
      <c r="P671"/>
      <c r="Q671"/>
    </row>
    <row r="672" spans="1:17" ht="20.100000000000001" customHeight="1" x14ac:dyDescent="0.3">
      <c r="A672" s="66">
        <v>2019</v>
      </c>
      <c r="B672" s="66">
        <v>10</v>
      </c>
      <c r="C672" s="66" t="s">
        <v>292</v>
      </c>
      <c r="D672" s="66" t="s">
        <v>414</v>
      </c>
      <c r="E672" s="66" t="s">
        <v>414</v>
      </c>
      <c r="F672" s="66" t="s">
        <v>425</v>
      </c>
      <c r="G672" s="66" t="s">
        <v>426</v>
      </c>
      <c r="H672" s="67">
        <v>939</v>
      </c>
      <c r="K672"/>
      <c r="P672"/>
      <c r="Q672"/>
    </row>
    <row r="673" spans="1:17" ht="20.100000000000001" customHeight="1" x14ac:dyDescent="0.3">
      <c r="A673" s="66">
        <v>2019</v>
      </c>
      <c r="B673" s="66">
        <v>11</v>
      </c>
      <c r="C673" s="66" t="s">
        <v>293</v>
      </c>
      <c r="D673" s="66" t="s">
        <v>414</v>
      </c>
      <c r="E673" s="66" t="s">
        <v>416</v>
      </c>
      <c r="F673" s="66" t="s">
        <v>425</v>
      </c>
      <c r="G673" s="66" t="s">
        <v>427</v>
      </c>
      <c r="H673" s="67">
        <v>687</v>
      </c>
      <c r="K673"/>
      <c r="P673"/>
      <c r="Q673"/>
    </row>
    <row r="674" spans="1:17" ht="20.100000000000001" customHeight="1" x14ac:dyDescent="0.3">
      <c r="A674" s="66">
        <v>2019</v>
      </c>
      <c r="B674" s="66">
        <v>11</v>
      </c>
      <c r="C674" s="66" t="s">
        <v>293</v>
      </c>
      <c r="D674" s="66" t="s">
        <v>414</v>
      </c>
      <c r="E674" s="66" t="s">
        <v>416</v>
      </c>
      <c r="F674" s="66" t="s">
        <v>425</v>
      </c>
      <c r="G674" s="66" t="s">
        <v>429</v>
      </c>
      <c r="H674" s="67">
        <v>1121</v>
      </c>
      <c r="K674"/>
      <c r="P674"/>
      <c r="Q674"/>
    </row>
    <row r="675" spans="1:17" ht="20.100000000000001" customHeight="1" x14ac:dyDescent="0.3">
      <c r="A675" s="66">
        <v>2019</v>
      </c>
      <c r="B675" s="66">
        <v>11</v>
      </c>
      <c r="C675" s="66" t="s">
        <v>293</v>
      </c>
      <c r="D675" s="66" t="s">
        <v>434</v>
      </c>
      <c r="E675" s="66" t="s">
        <v>441</v>
      </c>
      <c r="F675" s="66" t="s">
        <v>430</v>
      </c>
      <c r="G675" s="66" t="s">
        <v>431</v>
      </c>
      <c r="H675" s="67">
        <v>521</v>
      </c>
      <c r="K675"/>
      <c r="P675"/>
      <c r="Q675"/>
    </row>
    <row r="676" spans="1:17" ht="20.100000000000001" customHeight="1" x14ac:dyDescent="0.3">
      <c r="A676" s="66">
        <v>2019</v>
      </c>
      <c r="B676" s="66">
        <v>11</v>
      </c>
      <c r="C676" s="66" t="s">
        <v>293</v>
      </c>
      <c r="D676" s="66" t="s">
        <v>434</v>
      </c>
      <c r="E676" s="66" t="s">
        <v>442</v>
      </c>
      <c r="F676" s="66" t="s">
        <v>430</v>
      </c>
      <c r="G676" s="66" t="s">
        <v>435</v>
      </c>
      <c r="H676" s="67">
        <v>1059</v>
      </c>
      <c r="K676"/>
      <c r="P676"/>
      <c r="Q676"/>
    </row>
    <row r="677" spans="1:17" ht="20.100000000000001" customHeight="1" x14ac:dyDescent="0.3">
      <c r="A677" s="66">
        <v>2019</v>
      </c>
      <c r="B677" s="66">
        <v>11</v>
      </c>
      <c r="C677" s="66" t="s">
        <v>293</v>
      </c>
      <c r="D677" s="66" t="s">
        <v>437</v>
      </c>
      <c r="E677" s="66" t="s">
        <v>443</v>
      </c>
      <c r="F677" s="66" t="s">
        <v>430</v>
      </c>
      <c r="G677" s="66" t="s">
        <v>438</v>
      </c>
      <c r="H677" s="67">
        <v>278</v>
      </c>
      <c r="K677"/>
      <c r="P677"/>
      <c r="Q677"/>
    </row>
    <row r="678" spans="1:17" ht="20.100000000000001" customHeight="1" x14ac:dyDescent="0.3">
      <c r="A678" s="66">
        <v>2019</v>
      </c>
      <c r="B678" s="66">
        <v>11</v>
      </c>
      <c r="C678" s="66" t="s">
        <v>293</v>
      </c>
      <c r="D678" s="66" t="s">
        <v>437</v>
      </c>
      <c r="E678" s="66" t="s">
        <v>443</v>
      </c>
      <c r="F678" s="66" t="s">
        <v>430</v>
      </c>
      <c r="G678" s="66" t="s">
        <v>436</v>
      </c>
      <c r="H678" s="67">
        <v>720</v>
      </c>
      <c r="K678"/>
      <c r="P678"/>
      <c r="Q678"/>
    </row>
    <row r="679" spans="1:17" ht="20.100000000000001" customHeight="1" x14ac:dyDescent="0.3">
      <c r="A679" s="66">
        <v>2019</v>
      </c>
      <c r="B679" s="66">
        <v>11</v>
      </c>
      <c r="C679" s="66" t="s">
        <v>293</v>
      </c>
      <c r="D679" s="66" t="s">
        <v>437</v>
      </c>
      <c r="E679" s="66" t="s">
        <v>444</v>
      </c>
      <c r="F679" s="66" t="s">
        <v>430</v>
      </c>
      <c r="G679" s="66" t="s">
        <v>439</v>
      </c>
      <c r="H679" s="67">
        <v>609</v>
      </c>
      <c r="K679"/>
      <c r="P679"/>
      <c r="Q679"/>
    </row>
    <row r="680" spans="1:17" ht="20.100000000000001" customHeight="1" x14ac:dyDescent="0.3">
      <c r="A680" s="66">
        <v>2019</v>
      </c>
      <c r="B680" s="66">
        <v>11</v>
      </c>
      <c r="C680" s="66" t="s">
        <v>293</v>
      </c>
      <c r="D680" s="66" t="s">
        <v>414</v>
      </c>
      <c r="E680" s="66" t="s">
        <v>414</v>
      </c>
      <c r="F680" s="66" t="s">
        <v>425</v>
      </c>
      <c r="G680" s="66" t="s">
        <v>426</v>
      </c>
      <c r="H680" s="67">
        <v>225</v>
      </c>
      <c r="K680"/>
      <c r="P680"/>
      <c r="Q680"/>
    </row>
    <row r="681" spans="1:17" ht="20.100000000000001" customHeight="1" x14ac:dyDescent="0.3">
      <c r="A681" s="66">
        <v>2019</v>
      </c>
      <c r="B681" s="66">
        <v>11</v>
      </c>
      <c r="C681" s="66" t="s">
        <v>293</v>
      </c>
      <c r="D681" s="66" t="s">
        <v>414</v>
      </c>
      <c r="E681" s="66" t="s">
        <v>414</v>
      </c>
      <c r="F681" s="66" t="s">
        <v>425</v>
      </c>
      <c r="G681" s="66" t="s">
        <v>427</v>
      </c>
      <c r="H681" s="67">
        <v>499</v>
      </c>
      <c r="K681"/>
      <c r="P681"/>
      <c r="Q681"/>
    </row>
    <row r="682" spans="1:17" ht="20.100000000000001" customHeight="1" x14ac:dyDescent="0.3">
      <c r="A682" s="66">
        <v>2019</v>
      </c>
      <c r="B682" s="66">
        <v>11</v>
      </c>
      <c r="C682" s="66" t="s">
        <v>293</v>
      </c>
      <c r="D682" s="66" t="s">
        <v>414</v>
      </c>
      <c r="E682" s="66" t="s">
        <v>416</v>
      </c>
      <c r="F682" s="66" t="s">
        <v>425</v>
      </c>
      <c r="G682" s="66" t="s">
        <v>429</v>
      </c>
      <c r="H682" s="67">
        <v>129</v>
      </c>
      <c r="K682"/>
      <c r="P682"/>
      <c r="Q682"/>
    </row>
    <row r="683" spans="1:17" ht="20.100000000000001" customHeight="1" x14ac:dyDescent="0.3">
      <c r="A683" s="66">
        <v>2019</v>
      </c>
      <c r="B683" s="66">
        <v>11</v>
      </c>
      <c r="C683" s="66" t="s">
        <v>293</v>
      </c>
      <c r="D683" s="66" t="s">
        <v>414</v>
      </c>
      <c r="E683" s="66" t="s">
        <v>414</v>
      </c>
      <c r="F683" s="66" t="s">
        <v>430</v>
      </c>
      <c r="G683" s="66" t="s">
        <v>431</v>
      </c>
      <c r="H683" s="67">
        <v>727</v>
      </c>
      <c r="K683"/>
      <c r="P683"/>
      <c r="Q683"/>
    </row>
    <row r="684" spans="1:17" ht="20.100000000000001" customHeight="1" x14ac:dyDescent="0.3">
      <c r="A684" s="66">
        <v>2019</v>
      </c>
      <c r="B684" s="66">
        <v>11</v>
      </c>
      <c r="C684" s="66" t="s">
        <v>293</v>
      </c>
      <c r="D684" s="66" t="s">
        <v>414</v>
      </c>
      <c r="E684" s="66" t="s">
        <v>416</v>
      </c>
      <c r="F684" s="66" t="s">
        <v>430</v>
      </c>
      <c r="G684" s="66" t="s">
        <v>435</v>
      </c>
      <c r="H684" s="67">
        <v>379</v>
      </c>
      <c r="K684"/>
      <c r="P684"/>
      <c r="Q684"/>
    </row>
    <row r="685" spans="1:17" ht="20.100000000000001" customHeight="1" x14ac:dyDescent="0.3">
      <c r="A685" s="66">
        <v>2019</v>
      </c>
      <c r="B685" s="66">
        <v>11</v>
      </c>
      <c r="C685" s="66" t="s">
        <v>293</v>
      </c>
      <c r="D685" s="66" t="s">
        <v>414</v>
      </c>
      <c r="E685" s="66" t="s">
        <v>414</v>
      </c>
      <c r="F685" s="66" t="s">
        <v>430</v>
      </c>
      <c r="G685" s="66" t="s">
        <v>438</v>
      </c>
      <c r="H685" s="67">
        <v>542</v>
      </c>
      <c r="K685"/>
      <c r="P685"/>
      <c r="Q685"/>
    </row>
    <row r="686" spans="1:17" ht="20.100000000000001" customHeight="1" x14ac:dyDescent="0.3">
      <c r="A686" s="66">
        <v>2019</v>
      </c>
      <c r="B686" s="66">
        <v>11</v>
      </c>
      <c r="C686" s="66" t="s">
        <v>293</v>
      </c>
      <c r="D686" s="66" t="s">
        <v>414</v>
      </c>
      <c r="E686" s="66" t="s">
        <v>414</v>
      </c>
      <c r="F686" s="66" t="s">
        <v>430</v>
      </c>
      <c r="G686" s="66" t="s">
        <v>436</v>
      </c>
      <c r="H686" s="67">
        <v>230</v>
      </c>
      <c r="K686"/>
      <c r="P686"/>
      <c r="Q686"/>
    </row>
    <row r="687" spans="1:17" ht="20.100000000000001" customHeight="1" x14ac:dyDescent="0.3">
      <c r="A687" s="66">
        <v>2019</v>
      </c>
      <c r="B687" s="66">
        <v>11</v>
      </c>
      <c r="C687" s="66" t="s">
        <v>293</v>
      </c>
      <c r="D687" s="66" t="s">
        <v>434</v>
      </c>
      <c r="E687" s="66" t="s">
        <v>442</v>
      </c>
      <c r="F687" s="66" t="s">
        <v>430</v>
      </c>
      <c r="G687" s="66" t="s">
        <v>439</v>
      </c>
      <c r="H687" s="67">
        <v>934</v>
      </c>
      <c r="K687"/>
      <c r="P687"/>
      <c r="Q687"/>
    </row>
    <row r="688" spans="1:17" ht="20.100000000000001" customHeight="1" x14ac:dyDescent="0.3">
      <c r="A688" s="66">
        <v>2019</v>
      </c>
      <c r="B688" s="66">
        <v>11</v>
      </c>
      <c r="C688" s="66" t="s">
        <v>293</v>
      </c>
      <c r="D688" s="66" t="s">
        <v>437</v>
      </c>
      <c r="E688" s="66" t="s">
        <v>445</v>
      </c>
      <c r="F688" s="66" t="s">
        <v>425</v>
      </c>
      <c r="G688" s="66" t="s">
        <v>426</v>
      </c>
      <c r="H688" s="67">
        <v>877</v>
      </c>
      <c r="K688"/>
      <c r="P688"/>
      <c r="Q688"/>
    </row>
    <row r="689" spans="1:17" ht="20.100000000000001" customHeight="1" x14ac:dyDescent="0.3">
      <c r="A689" s="66">
        <v>2019</v>
      </c>
      <c r="B689" s="66">
        <v>11</v>
      </c>
      <c r="C689" s="66" t="s">
        <v>293</v>
      </c>
      <c r="D689" s="66" t="s">
        <v>414</v>
      </c>
      <c r="E689" s="66" t="s">
        <v>414</v>
      </c>
      <c r="F689" s="66" t="s">
        <v>425</v>
      </c>
      <c r="G689" s="66" t="s">
        <v>427</v>
      </c>
      <c r="H689" s="67">
        <v>157</v>
      </c>
      <c r="K689"/>
      <c r="P689"/>
      <c r="Q689"/>
    </row>
    <row r="690" spans="1:17" ht="20.100000000000001" customHeight="1" x14ac:dyDescent="0.3">
      <c r="A690" s="66">
        <v>2019</v>
      </c>
      <c r="B690" s="66">
        <v>11</v>
      </c>
      <c r="C690" s="66" t="s">
        <v>293</v>
      </c>
      <c r="D690" s="66" t="s">
        <v>414</v>
      </c>
      <c r="E690" s="66" t="s">
        <v>416</v>
      </c>
      <c r="F690" s="66" t="s">
        <v>425</v>
      </c>
      <c r="G690" s="66" t="s">
        <v>429</v>
      </c>
      <c r="H690" s="67">
        <v>1106</v>
      </c>
      <c r="K690"/>
      <c r="P690"/>
      <c r="Q690"/>
    </row>
    <row r="691" spans="1:17" ht="20.100000000000001" customHeight="1" x14ac:dyDescent="0.3">
      <c r="A691" s="66">
        <v>2019</v>
      </c>
      <c r="B691" s="66">
        <v>11</v>
      </c>
      <c r="C691" s="66" t="s">
        <v>293</v>
      </c>
      <c r="D691" s="66" t="s">
        <v>414</v>
      </c>
      <c r="E691" s="66" t="s">
        <v>414</v>
      </c>
      <c r="F691" s="66" t="s">
        <v>430</v>
      </c>
      <c r="G691" s="66" t="s">
        <v>431</v>
      </c>
      <c r="H691" s="67">
        <v>433</v>
      </c>
      <c r="K691"/>
      <c r="P691"/>
      <c r="Q691"/>
    </row>
    <row r="692" spans="1:17" ht="20.100000000000001" customHeight="1" x14ac:dyDescent="0.3">
      <c r="A692" s="66">
        <v>2019</v>
      </c>
      <c r="B692" s="66">
        <v>11</v>
      </c>
      <c r="C692" s="66" t="s">
        <v>293</v>
      </c>
      <c r="D692" s="66" t="s">
        <v>414</v>
      </c>
      <c r="E692" s="66" t="s">
        <v>414</v>
      </c>
      <c r="F692" s="66" t="s">
        <v>430</v>
      </c>
      <c r="G692" s="66" t="s">
        <v>435</v>
      </c>
      <c r="H692" s="67">
        <v>105</v>
      </c>
      <c r="K692"/>
      <c r="P692"/>
      <c r="Q692"/>
    </row>
    <row r="693" spans="1:17" ht="20.100000000000001" customHeight="1" x14ac:dyDescent="0.3">
      <c r="A693" s="66">
        <v>2019</v>
      </c>
      <c r="B693" s="66">
        <v>11</v>
      </c>
      <c r="C693" s="66" t="s">
        <v>293</v>
      </c>
      <c r="D693" s="66" t="s">
        <v>434</v>
      </c>
      <c r="E693" s="66" t="s">
        <v>441</v>
      </c>
      <c r="F693" s="66" t="s">
        <v>430</v>
      </c>
      <c r="G693" s="66" t="s">
        <v>438</v>
      </c>
      <c r="H693" s="67">
        <v>226</v>
      </c>
      <c r="K693"/>
      <c r="P693"/>
      <c r="Q693"/>
    </row>
    <row r="694" spans="1:17" ht="20.100000000000001" customHeight="1" x14ac:dyDescent="0.3">
      <c r="A694" s="66">
        <v>2019</v>
      </c>
      <c r="B694" s="66">
        <v>11</v>
      </c>
      <c r="C694" s="66" t="s">
        <v>293</v>
      </c>
      <c r="D694" s="66" t="s">
        <v>434</v>
      </c>
      <c r="E694" s="66" t="s">
        <v>442</v>
      </c>
      <c r="F694" s="66" t="s">
        <v>430</v>
      </c>
      <c r="G694" s="66" t="s">
        <v>436</v>
      </c>
      <c r="H694" s="67">
        <v>267</v>
      </c>
      <c r="K694"/>
      <c r="P694"/>
      <c r="Q694"/>
    </row>
    <row r="695" spans="1:17" ht="20.100000000000001" customHeight="1" x14ac:dyDescent="0.3">
      <c r="A695" s="66">
        <v>2019</v>
      </c>
      <c r="B695" s="66">
        <v>11</v>
      </c>
      <c r="C695" s="66" t="s">
        <v>293</v>
      </c>
      <c r="D695" s="66" t="s">
        <v>434</v>
      </c>
      <c r="E695" s="66" t="s">
        <v>442</v>
      </c>
      <c r="F695" s="66" t="s">
        <v>430</v>
      </c>
      <c r="G695" s="66" t="s">
        <v>439</v>
      </c>
      <c r="H695" s="67">
        <v>674</v>
      </c>
      <c r="K695"/>
      <c r="P695"/>
      <c r="Q695"/>
    </row>
    <row r="696" spans="1:17" ht="20.100000000000001" customHeight="1" x14ac:dyDescent="0.3">
      <c r="A696" s="66">
        <v>2019</v>
      </c>
      <c r="B696" s="66">
        <v>11</v>
      </c>
      <c r="C696" s="66" t="s">
        <v>293</v>
      </c>
      <c r="D696" s="66" t="s">
        <v>434</v>
      </c>
      <c r="E696" s="66" t="s">
        <v>447</v>
      </c>
      <c r="F696" s="66" t="s">
        <v>425</v>
      </c>
      <c r="G696" s="66" t="s">
        <v>426</v>
      </c>
      <c r="H696" s="67">
        <v>520</v>
      </c>
      <c r="K696"/>
      <c r="P696"/>
      <c r="Q696"/>
    </row>
    <row r="697" spans="1:17" ht="20.100000000000001" customHeight="1" x14ac:dyDescent="0.3">
      <c r="A697" s="66">
        <v>2019</v>
      </c>
      <c r="B697" s="66">
        <v>11</v>
      </c>
      <c r="C697" s="66" t="s">
        <v>293</v>
      </c>
      <c r="D697" s="66" t="s">
        <v>437</v>
      </c>
      <c r="E697" s="66" t="s">
        <v>445</v>
      </c>
      <c r="F697" s="66" t="s">
        <v>425</v>
      </c>
      <c r="G697" s="66" t="s">
        <v>427</v>
      </c>
      <c r="H697" s="67">
        <v>389</v>
      </c>
      <c r="K697"/>
      <c r="P697"/>
      <c r="Q697"/>
    </row>
    <row r="698" spans="1:17" ht="20.100000000000001" customHeight="1" x14ac:dyDescent="0.3">
      <c r="A698" s="66">
        <v>2019</v>
      </c>
      <c r="B698" s="66">
        <v>11</v>
      </c>
      <c r="C698" s="66" t="s">
        <v>293</v>
      </c>
      <c r="D698" s="66" t="s">
        <v>437</v>
      </c>
      <c r="E698" s="66" t="s">
        <v>444</v>
      </c>
      <c r="F698" s="66" t="s">
        <v>425</v>
      </c>
      <c r="G698" s="66" t="s">
        <v>429</v>
      </c>
      <c r="H698" s="67">
        <v>146</v>
      </c>
      <c r="K698"/>
      <c r="P698"/>
      <c r="Q698"/>
    </row>
    <row r="699" spans="1:17" ht="20.100000000000001" customHeight="1" x14ac:dyDescent="0.3">
      <c r="A699" s="66">
        <v>2019</v>
      </c>
      <c r="B699" s="66">
        <v>11</v>
      </c>
      <c r="C699" s="66" t="s">
        <v>293</v>
      </c>
      <c r="D699" s="66" t="s">
        <v>437</v>
      </c>
      <c r="E699" s="66" t="s">
        <v>444</v>
      </c>
      <c r="F699" s="66" t="s">
        <v>430</v>
      </c>
      <c r="G699" s="66" t="s">
        <v>431</v>
      </c>
      <c r="H699" s="67">
        <v>176</v>
      </c>
      <c r="K699"/>
      <c r="P699"/>
      <c r="Q699"/>
    </row>
    <row r="700" spans="1:17" ht="20.100000000000001" customHeight="1" x14ac:dyDescent="0.3">
      <c r="A700" s="66">
        <v>2019</v>
      </c>
      <c r="B700" s="66">
        <v>11</v>
      </c>
      <c r="C700" s="66" t="s">
        <v>293</v>
      </c>
      <c r="D700" s="66" t="s">
        <v>437</v>
      </c>
      <c r="E700" s="66" t="s">
        <v>444</v>
      </c>
      <c r="F700" s="66" t="s">
        <v>430</v>
      </c>
      <c r="G700" s="66" t="s">
        <v>435</v>
      </c>
      <c r="H700" s="67">
        <v>1174</v>
      </c>
      <c r="K700"/>
      <c r="P700"/>
      <c r="Q700"/>
    </row>
    <row r="701" spans="1:17" ht="20.100000000000001" customHeight="1" x14ac:dyDescent="0.3">
      <c r="A701" s="66">
        <v>2019</v>
      </c>
      <c r="B701" s="66">
        <v>11</v>
      </c>
      <c r="C701" s="66" t="s">
        <v>293</v>
      </c>
      <c r="D701" s="66" t="s">
        <v>414</v>
      </c>
      <c r="E701" s="66" t="s">
        <v>416</v>
      </c>
      <c r="F701" s="66" t="s">
        <v>430</v>
      </c>
      <c r="G701" s="66" t="s">
        <v>438</v>
      </c>
      <c r="H701" s="67">
        <v>644</v>
      </c>
      <c r="K701"/>
      <c r="P701"/>
      <c r="Q701"/>
    </row>
    <row r="702" spans="1:17" ht="20.100000000000001" customHeight="1" x14ac:dyDescent="0.3">
      <c r="A702" s="66">
        <v>2019</v>
      </c>
      <c r="B702" s="66">
        <v>11</v>
      </c>
      <c r="C702" s="66" t="s">
        <v>293</v>
      </c>
      <c r="D702" s="66" t="s">
        <v>414</v>
      </c>
      <c r="E702" s="66" t="s">
        <v>416</v>
      </c>
      <c r="F702" s="66" t="s">
        <v>430</v>
      </c>
      <c r="G702" s="66" t="s">
        <v>436</v>
      </c>
      <c r="H702" s="67">
        <v>521</v>
      </c>
      <c r="K702"/>
      <c r="P702"/>
      <c r="Q702"/>
    </row>
    <row r="703" spans="1:17" ht="20.100000000000001" customHeight="1" x14ac:dyDescent="0.3">
      <c r="A703" s="66">
        <v>2019</v>
      </c>
      <c r="B703" s="66">
        <v>12</v>
      </c>
      <c r="C703" s="66" t="s">
        <v>294</v>
      </c>
      <c r="D703" s="66" t="s">
        <v>414</v>
      </c>
      <c r="E703" s="66" t="s">
        <v>416</v>
      </c>
      <c r="F703" s="66" t="s">
        <v>430</v>
      </c>
      <c r="G703" s="66" t="s">
        <v>439</v>
      </c>
      <c r="H703" s="67">
        <v>788</v>
      </c>
      <c r="K703"/>
      <c r="P703"/>
      <c r="Q703"/>
    </row>
    <row r="704" spans="1:17" ht="20.100000000000001" customHeight="1" x14ac:dyDescent="0.3">
      <c r="A704" s="66">
        <v>2019</v>
      </c>
      <c r="B704" s="66">
        <v>12</v>
      </c>
      <c r="C704" s="66" t="s">
        <v>294</v>
      </c>
      <c r="D704" s="66" t="s">
        <v>414</v>
      </c>
      <c r="E704" s="66" t="s">
        <v>414</v>
      </c>
      <c r="F704" s="66" t="s">
        <v>425</v>
      </c>
      <c r="G704" s="66" t="s">
        <v>426</v>
      </c>
      <c r="H704" s="67">
        <v>161</v>
      </c>
      <c r="K704"/>
      <c r="P704"/>
      <c r="Q704"/>
    </row>
    <row r="705" spans="1:17" ht="20.100000000000001" customHeight="1" x14ac:dyDescent="0.3">
      <c r="A705" s="66">
        <v>2019</v>
      </c>
      <c r="B705" s="66">
        <v>12</v>
      </c>
      <c r="C705" s="66" t="s">
        <v>294</v>
      </c>
      <c r="D705" s="66" t="s">
        <v>414</v>
      </c>
      <c r="E705" s="66" t="s">
        <v>414</v>
      </c>
      <c r="F705" s="66" t="s">
        <v>425</v>
      </c>
      <c r="G705" s="66" t="s">
        <v>427</v>
      </c>
      <c r="H705" s="67">
        <v>374</v>
      </c>
      <c r="K705"/>
      <c r="P705"/>
      <c r="Q705"/>
    </row>
    <row r="706" spans="1:17" ht="20.100000000000001" customHeight="1" x14ac:dyDescent="0.3">
      <c r="A706" s="66">
        <v>2019</v>
      </c>
      <c r="B706" s="66">
        <v>12</v>
      </c>
      <c r="C706" s="66" t="s">
        <v>294</v>
      </c>
      <c r="D706" s="66" t="s">
        <v>414</v>
      </c>
      <c r="E706" s="66" t="s">
        <v>414</v>
      </c>
      <c r="F706" s="66" t="s">
        <v>425</v>
      </c>
      <c r="G706" s="66" t="s">
        <v>429</v>
      </c>
      <c r="H706" s="67">
        <v>497</v>
      </c>
      <c r="K706"/>
      <c r="P706"/>
      <c r="Q706"/>
    </row>
    <row r="707" spans="1:17" ht="20.100000000000001" customHeight="1" x14ac:dyDescent="0.3">
      <c r="A707" s="66">
        <v>2019</v>
      </c>
      <c r="B707" s="66">
        <v>12</v>
      </c>
      <c r="C707" s="66" t="s">
        <v>294</v>
      </c>
      <c r="D707" s="66" t="s">
        <v>434</v>
      </c>
      <c r="E707" s="66" t="s">
        <v>447</v>
      </c>
      <c r="F707" s="66" t="s">
        <v>430</v>
      </c>
      <c r="G707" s="66" t="s">
        <v>431</v>
      </c>
      <c r="H707" s="67">
        <v>1187</v>
      </c>
      <c r="K707"/>
      <c r="P707"/>
      <c r="Q707"/>
    </row>
    <row r="708" spans="1:17" ht="20.100000000000001" customHeight="1" x14ac:dyDescent="0.3">
      <c r="A708" s="66">
        <v>2019</v>
      </c>
      <c r="B708" s="66">
        <v>12</v>
      </c>
      <c r="C708" s="66" t="s">
        <v>294</v>
      </c>
      <c r="D708" s="66" t="s">
        <v>437</v>
      </c>
      <c r="E708" s="66" t="s">
        <v>444</v>
      </c>
      <c r="F708" s="66" t="s">
        <v>430</v>
      </c>
      <c r="G708" s="66" t="s">
        <v>435</v>
      </c>
      <c r="H708" s="67">
        <v>399</v>
      </c>
      <c r="K708"/>
      <c r="P708"/>
      <c r="Q708"/>
    </row>
    <row r="709" spans="1:17" ht="20.100000000000001" customHeight="1" x14ac:dyDescent="0.3">
      <c r="A709" s="66">
        <v>2019</v>
      </c>
      <c r="B709" s="66">
        <v>12</v>
      </c>
      <c r="C709" s="66" t="s">
        <v>294</v>
      </c>
      <c r="D709" s="66" t="s">
        <v>437</v>
      </c>
      <c r="E709" s="66" t="s">
        <v>444</v>
      </c>
      <c r="F709" s="66" t="s">
        <v>430</v>
      </c>
      <c r="G709" s="66" t="s">
        <v>438</v>
      </c>
      <c r="H709" s="67">
        <v>370</v>
      </c>
      <c r="K709"/>
      <c r="P709"/>
      <c r="Q709"/>
    </row>
    <row r="710" spans="1:17" ht="20.100000000000001" customHeight="1" x14ac:dyDescent="0.3">
      <c r="A710" s="66">
        <v>2019</v>
      </c>
      <c r="B710" s="66">
        <v>12</v>
      </c>
      <c r="C710" s="66" t="s">
        <v>294</v>
      </c>
      <c r="D710" s="66" t="s">
        <v>437</v>
      </c>
      <c r="E710" s="66" t="s">
        <v>444</v>
      </c>
      <c r="F710" s="66" t="s">
        <v>430</v>
      </c>
      <c r="G710" s="66" t="s">
        <v>436</v>
      </c>
      <c r="H710" s="67">
        <v>922</v>
      </c>
      <c r="K710"/>
      <c r="P710"/>
      <c r="Q710"/>
    </row>
    <row r="711" spans="1:17" ht="20.100000000000001" customHeight="1" x14ac:dyDescent="0.3">
      <c r="A711" s="66">
        <v>2019</v>
      </c>
      <c r="B711" s="66">
        <v>12</v>
      </c>
      <c r="C711" s="66" t="s">
        <v>294</v>
      </c>
      <c r="D711" s="66" t="s">
        <v>414</v>
      </c>
      <c r="E711" s="66" t="s">
        <v>414</v>
      </c>
      <c r="F711" s="66" t="s">
        <v>430</v>
      </c>
      <c r="G711" s="66" t="s">
        <v>439</v>
      </c>
      <c r="H711" s="67">
        <v>975</v>
      </c>
      <c r="K711"/>
      <c r="P711"/>
      <c r="Q711"/>
    </row>
    <row r="712" spans="1:17" ht="20.100000000000001" customHeight="1" x14ac:dyDescent="0.3">
      <c r="A712" s="66">
        <v>2019</v>
      </c>
      <c r="B712" s="66">
        <v>12</v>
      </c>
      <c r="C712" s="66" t="s">
        <v>294</v>
      </c>
      <c r="D712" s="66" t="s">
        <v>414</v>
      </c>
      <c r="E712" s="66" t="s">
        <v>414</v>
      </c>
      <c r="F712" s="66" t="s">
        <v>425</v>
      </c>
      <c r="G712" s="66" t="s">
        <v>426</v>
      </c>
      <c r="H712" s="67">
        <v>789</v>
      </c>
      <c r="K712"/>
      <c r="P712"/>
      <c r="Q712"/>
    </row>
    <row r="713" spans="1:17" ht="20.100000000000001" customHeight="1" x14ac:dyDescent="0.3">
      <c r="A713" s="66">
        <v>2019</v>
      </c>
      <c r="B713" s="66">
        <v>12</v>
      </c>
      <c r="C713" s="66" t="s">
        <v>294</v>
      </c>
      <c r="D713" s="66" t="s">
        <v>414</v>
      </c>
      <c r="E713" s="66" t="s">
        <v>416</v>
      </c>
      <c r="F713" s="66" t="s">
        <v>425</v>
      </c>
      <c r="G713" s="66" t="s">
        <v>427</v>
      </c>
      <c r="H713" s="67">
        <v>1045</v>
      </c>
      <c r="K713"/>
      <c r="P713"/>
      <c r="Q713"/>
    </row>
    <row r="714" spans="1:17" ht="20.100000000000001" customHeight="1" x14ac:dyDescent="0.3">
      <c r="A714" s="66">
        <v>2019</v>
      </c>
      <c r="B714" s="66">
        <v>12</v>
      </c>
      <c r="C714" s="66" t="s">
        <v>294</v>
      </c>
      <c r="D714" s="66" t="s">
        <v>414</v>
      </c>
      <c r="E714" s="66" t="s">
        <v>414</v>
      </c>
      <c r="F714" s="66" t="s">
        <v>425</v>
      </c>
      <c r="G714" s="66" t="s">
        <v>429</v>
      </c>
      <c r="H714" s="67">
        <v>513</v>
      </c>
      <c r="K714"/>
      <c r="P714"/>
      <c r="Q714"/>
    </row>
    <row r="715" spans="1:17" ht="20.100000000000001" customHeight="1" x14ac:dyDescent="0.3">
      <c r="A715" s="66">
        <v>2019</v>
      </c>
      <c r="B715" s="66">
        <v>12</v>
      </c>
      <c r="C715" s="66" t="s">
        <v>294</v>
      </c>
      <c r="D715" s="66" t="s">
        <v>414</v>
      </c>
      <c r="E715" s="66" t="s">
        <v>414</v>
      </c>
      <c r="F715" s="66" t="s">
        <v>430</v>
      </c>
      <c r="G715" s="66" t="s">
        <v>431</v>
      </c>
      <c r="H715" s="67">
        <v>873</v>
      </c>
      <c r="K715"/>
      <c r="P715"/>
      <c r="Q715"/>
    </row>
    <row r="716" spans="1:17" ht="20.100000000000001" customHeight="1" x14ac:dyDescent="0.3">
      <c r="A716" s="66">
        <v>2019</v>
      </c>
      <c r="B716" s="66">
        <v>12</v>
      </c>
      <c r="C716" s="66" t="s">
        <v>294</v>
      </c>
      <c r="D716" s="66" t="s">
        <v>414</v>
      </c>
      <c r="E716" s="66" t="s">
        <v>416</v>
      </c>
      <c r="F716" s="66" t="s">
        <v>430</v>
      </c>
      <c r="G716" s="66" t="s">
        <v>435</v>
      </c>
      <c r="H716" s="67">
        <v>843</v>
      </c>
      <c r="K716"/>
      <c r="P716"/>
      <c r="Q716"/>
    </row>
    <row r="717" spans="1:17" ht="20.100000000000001" customHeight="1" x14ac:dyDescent="0.3">
      <c r="A717" s="66">
        <v>2019</v>
      </c>
      <c r="B717" s="66">
        <v>12</v>
      </c>
      <c r="C717" s="66" t="s">
        <v>294</v>
      </c>
      <c r="D717" s="66" t="s">
        <v>414</v>
      </c>
      <c r="E717" s="66" t="s">
        <v>414</v>
      </c>
      <c r="F717" s="66" t="s">
        <v>430</v>
      </c>
      <c r="G717" s="66" t="s">
        <v>438</v>
      </c>
      <c r="H717" s="67">
        <v>571</v>
      </c>
      <c r="K717"/>
      <c r="P717"/>
      <c r="Q717"/>
    </row>
    <row r="718" spans="1:17" ht="20.100000000000001" customHeight="1" x14ac:dyDescent="0.3">
      <c r="A718" s="66">
        <v>2019</v>
      </c>
      <c r="B718" s="66">
        <v>12</v>
      </c>
      <c r="C718" s="66" t="s">
        <v>294</v>
      </c>
      <c r="D718" s="66" t="s">
        <v>414</v>
      </c>
      <c r="E718" s="66" t="s">
        <v>416</v>
      </c>
      <c r="F718" s="66" t="s">
        <v>430</v>
      </c>
      <c r="G718" s="66" t="s">
        <v>436</v>
      </c>
      <c r="H718" s="67">
        <v>940</v>
      </c>
      <c r="K718"/>
      <c r="P718"/>
      <c r="Q718"/>
    </row>
    <row r="719" spans="1:17" ht="20.100000000000001" customHeight="1" x14ac:dyDescent="0.3">
      <c r="A719" s="66">
        <v>2019</v>
      </c>
      <c r="B719" s="66">
        <v>12</v>
      </c>
      <c r="C719" s="66" t="s">
        <v>294</v>
      </c>
      <c r="D719" s="66" t="s">
        <v>434</v>
      </c>
      <c r="E719" s="66" t="s">
        <v>441</v>
      </c>
      <c r="F719" s="66" t="s">
        <v>430</v>
      </c>
      <c r="G719" s="66" t="s">
        <v>439</v>
      </c>
      <c r="H719" s="67">
        <v>1034</v>
      </c>
      <c r="K719"/>
      <c r="P719"/>
      <c r="Q719"/>
    </row>
    <row r="720" spans="1:17" ht="20.100000000000001" customHeight="1" x14ac:dyDescent="0.3">
      <c r="A720" s="66">
        <v>2019</v>
      </c>
      <c r="B720" s="66">
        <v>12</v>
      </c>
      <c r="C720" s="66" t="s">
        <v>294</v>
      </c>
      <c r="D720" s="66" t="s">
        <v>434</v>
      </c>
      <c r="E720" s="66" t="s">
        <v>442</v>
      </c>
      <c r="F720" s="66" t="s">
        <v>425</v>
      </c>
      <c r="G720" s="66" t="s">
        <v>426</v>
      </c>
      <c r="H720" s="67">
        <v>1051</v>
      </c>
      <c r="K720"/>
      <c r="P720"/>
      <c r="Q720"/>
    </row>
    <row r="721" spans="1:17" ht="20.100000000000001" customHeight="1" x14ac:dyDescent="0.3">
      <c r="A721" s="66">
        <v>2019</v>
      </c>
      <c r="B721" s="66">
        <v>12</v>
      </c>
      <c r="C721" s="66" t="s">
        <v>294</v>
      </c>
      <c r="D721" s="66" t="s">
        <v>434</v>
      </c>
      <c r="E721" s="66" t="s">
        <v>447</v>
      </c>
      <c r="F721" s="66" t="s">
        <v>425</v>
      </c>
      <c r="G721" s="66" t="s">
        <v>427</v>
      </c>
      <c r="H721" s="67">
        <v>1020</v>
      </c>
      <c r="K721"/>
      <c r="P721"/>
      <c r="Q721"/>
    </row>
    <row r="722" spans="1:17" ht="20.100000000000001" customHeight="1" x14ac:dyDescent="0.3">
      <c r="A722" s="66">
        <v>2019</v>
      </c>
      <c r="B722" s="66">
        <v>12</v>
      </c>
      <c r="C722" s="66" t="s">
        <v>294</v>
      </c>
      <c r="D722" s="66" t="s">
        <v>437</v>
      </c>
      <c r="E722" s="66" t="s">
        <v>445</v>
      </c>
      <c r="F722" s="66" t="s">
        <v>425</v>
      </c>
      <c r="G722" s="66" t="s">
        <v>429</v>
      </c>
      <c r="H722" s="67">
        <v>853</v>
      </c>
      <c r="K722"/>
      <c r="P722"/>
      <c r="Q722"/>
    </row>
    <row r="723" spans="1:17" ht="20.100000000000001" customHeight="1" x14ac:dyDescent="0.3">
      <c r="A723" s="66">
        <v>2019</v>
      </c>
      <c r="B723" s="66">
        <v>12</v>
      </c>
      <c r="C723" s="66" t="s">
        <v>294</v>
      </c>
      <c r="D723" s="66" t="s">
        <v>437</v>
      </c>
      <c r="E723" s="66" t="s">
        <v>444</v>
      </c>
      <c r="F723" s="66" t="s">
        <v>430</v>
      </c>
      <c r="G723" s="66" t="s">
        <v>431</v>
      </c>
      <c r="H723" s="67">
        <v>855</v>
      </c>
      <c r="K723"/>
      <c r="P723"/>
      <c r="Q723"/>
    </row>
    <row r="724" spans="1:17" ht="20.100000000000001" customHeight="1" x14ac:dyDescent="0.3">
      <c r="A724" s="66">
        <v>2019</v>
      </c>
      <c r="B724" s="66">
        <v>12</v>
      </c>
      <c r="C724" s="66" t="s">
        <v>294</v>
      </c>
      <c r="D724" s="66" t="s">
        <v>437</v>
      </c>
      <c r="E724" s="66" t="s">
        <v>444</v>
      </c>
      <c r="F724" s="66" t="s">
        <v>430</v>
      </c>
      <c r="G724" s="66" t="s">
        <v>435</v>
      </c>
      <c r="H724" s="67">
        <v>947</v>
      </c>
      <c r="K724"/>
      <c r="P724"/>
      <c r="Q724"/>
    </row>
    <row r="725" spans="1:17" ht="20.100000000000001" customHeight="1" x14ac:dyDescent="0.3">
      <c r="A725" s="66">
        <v>2019</v>
      </c>
      <c r="B725" s="66">
        <v>12</v>
      </c>
      <c r="C725" s="66" t="s">
        <v>294</v>
      </c>
      <c r="D725" s="66" t="s">
        <v>437</v>
      </c>
      <c r="E725" s="66" t="s">
        <v>444</v>
      </c>
      <c r="F725" s="66" t="s">
        <v>430</v>
      </c>
      <c r="G725" s="66" t="s">
        <v>438</v>
      </c>
      <c r="H725" s="67">
        <v>855</v>
      </c>
      <c r="K725"/>
      <c r="P725"/>
      <c r="Q725"/>
    </row>
    <row r="726" spans="1:17" ht="20.100000000000001" customHeight="1" x14ac:dyDescent="0.3">
      <c r="A726" s="66">
        <v>2019</v>
      </c>
      <c r="B726" s="66">
        <v>12</v>
      </c>
      <c r="C726" s="66" t="s">
        <v>294</v>
      </c>
      <c r="D726" s="66" t="s">
        <v>414</v>
      </c>
      <c r="E726" s="66" t="s">
        <v>416</v>
      </c>
      <c r="F726" s="66" t="s">
        <v>430</v>
      </c>
      <c r="G726" s="66" t="s">
        <v>436</v>
      </c>
      <c r="H726" s="67">
        <v>424</v>
      </c>
      <c r="K726"/>
      <c r="P726"/>
      <c r="Q726"/>
    </row>
    <row r="727" spans="1:17" ht="20.100000000000001" customHeight="1" x14ac:dyDescent="0.3">
      <c r="A727" s="66">
        <v>2019</v>
      </c>
      <c r="B727" s="66">
        <v>12</v>
      </c>
      <c r="C727" s="66" t="s">
        <v>294</v>
      </c>
      <c r="D727" s="66" t="s">
        <v>414</v>
      </c>
      <c r="E727" s="66" t="s">
        <v>414</v>
      </c>
      <c r="F727" s="66" t="s">
        <v>430</v>
      </c>
      <c r="G727" s="66" t="s">
        <v>439</v>
      </c>
      <c r="H727" s="67">
        <v>541</v>
      </c>
      <c r="K727"/>
      <c r="P727"/>
      <c r="Q727"/>
    </row>
    <row r="728" spans="1:17" ht="20.100000000000001" customHeight="1" x14ac:dyDescent="0.3">
      <c r="A728" s="66">
        <v>2019</v>
      </c>
      <c r="B728" s="66">
        <v>12</v>
      </c>
      <c r="C728" s="66" t="s">
        <v>294</v>
      </c>
      <c r="D728" s="66" t="s">
        <v>414</v>
      </c>
      <c r="E728" s="66" t="s">
        <v>416</v>
      </c>
      <c r="F728" s="66" t="s">
        <v>425</v>
      </c>
      <c r="G728" s="66" t="s">
        <v>426</v>
      </c>
      <c r="H728" s="67">
        <v>863</v>
      </c>
      <c r="K728"/>
      <c r="P728"/>
      <c r="Q728"/>
    </row>
    <row r="729" spans="1:17" ht="20.100000000000001" customHeight="1" x14ac:dyDescent="0.3">
      <c r="A729" s="66">
        <v>2019</v>
      </c>
      <c r="B729" s="66">
        <v>12</v>
      </c>
      <c r="C729" s="66" t="s">
        <v>294</v>
      </c>
      <c r="D729" s="66" t="s">
        <v>414</v>
      </c>
      <c r="E729" s="66" t="s">
        <v>414</v>
      </c>
      <c r="F729" s="66" t="s">
        <v>425</v>
      </c>
      <c r="G729" s="66" t="s">
        <v>427</v>
      </c>
      <c r="H729" s="67">
        <v>1044</v>
      </c>
      <c r="K729"/>
      <c r="P729"/>
      <c r="Q729"/>
    </row>
    <row r="730" spans="1:17" ht="20.100000000000001" customHeight="1" x14ac:dyDescent="0.3">
      <c r="A730" s="66">
        <v>2019</v>
      </c>
      <c r="B730" s="66">
        <v>12</v>
      </c>
      <c r="C730" s="66" t="s">
        <v>294</v>
      </c>
      <c r="D730" s="66" t="s">
        <v>434</v>
      </c>
      <c r="E730" s="66" t="s">
        <v>441</v>
      </c>
      <c r="F730" s="66" t="s">
        <v>425</v>
      </c>
      <c r="G730" s="66" t="s">
        <v>429</v>
      </c>
      <c r="H730" s="67">
        <v>1009</v>
      </c>
      <c r="K730"/>
      <c r="P730"/>
      <c r="Q730"/>
    </row>
    <row r="731" spans="1:17" ht="20.100000000000001" customHeight="1" x14ac:dyDescent="0.3">
      <c r="A731" s="66">
        <v>2019</v>
      </c>
      <c r="B731" s="66">
        <v>12</v>
      </c>
      <c r="C731" s="66" t="s">
        <v>294</v>
      </c>
      <c r="D731" s="66" t="s">
        <v>434</v>
      </c>
      <c r="E731" s="66" t="s">
        <v>442</v>
      </c>
      <c r="F731" s="66" t="s">
        <v>430</v>
      </c>
      <c r="G731" s="66" t="s">
        <v>431</v>
      </c>
      <c r="H731" s="67">
        <v>965</v>
      </c>
      <c r="K731"/>
      <c r="P731"/>
      <c r="Q731"/>
    </row>
    <row r="732" spans="1:17" ht="20.100000000000001" customHeight="1" x14ac:dyDescent="0.3">
      <c r="A732" s="66">
        <v>2019</v>
      </c>
      <c r="B732" s="66">
        <v>12</v>
      </c>
      <c r="C732" s="66" t="s">
        <v>294</v>
      </c>
      <c r="D732" s="66" t="s">
        <v>434</v>
      </c>
      <c r="E732" s="66" t="s">
        <v>442</v>
      </c>
      <c r="F732" s="66" t="s">
        <v>430</v>
      </c>
      <c r="G732" s="66" t="s">
        <v>435</v>
      </c>
      <c r="H732" s="67">
        <v>694</v>
      </c>
      <c r="K732"/>
      <c r="P732"/>
      <c r="Q732"/>
    </row>
    <row r="733" spans="1:17" ht="20.100000000000001" customHeight="1" x14ac:dyDescent="0.3">
      <c r="A733" s="66">
        <v>2019</v>
      </c>
      <c r="B733" s="66">
        <v>12</v>
      </c>
      <c r="C733" s="66" t="s">
        <v>294</v>
      </c>
      <c r="D733" s="66" t="s">
        <v>437</v>
      </c>
      <c r="E733" s="66" t="s">
        <v>445</v>
      </c>
      <c r="F733" s="66" t="s">
        <v>430</v>
      </c>
      <c r="G733" s="66" t="s">
        <v>438</v>
      </c>
      <c r="H733" s="67">
        <v>1024</v>
      </c>
      <c r="K733"/>
      <c r="P733"/>
      <c r="Q733"/>
    </row>
    <row r="734" spans="1:17" ht="20.100000000000001" customHeight="1" x14ac:dyDescent="0.3">
      <c r="A734" s="66">
        <v>2020</v>
      </c>
      <c r="B734" s="66">
        <v>1</v>
      </c>
      <c r="C734" s="66" t="s">
        <v>424</v>
      </c>
      <c r="D734" s="66" t="s">
        <v>414</v>
      </c>
      <c r="E734" s="66" t="s">
        <v>416</v>
      </c>
      <c r="F734" s="66" t="s">
        <v>425</v>
      </c>
      <c r="G734" s="66" t="s">
        <v>426</v>
      </c>
      <c r="H734" s="67">
        <v>1076</v>
      </c>
      <c r="K734"/>
      <c r="P734"/>
      <c r="Q734"/>
    </row>
    <row r="735" spans="1:17" ht="20.100000000000001" customHeight="1" x14ac:dyDescent="0.3">
      <c r="A735" s="66">
        <v>2020</v>
      </c>
      <c r="B735" s="66">
        <v>1</v>
      </c>
      <c r="C735" s="66" t="s">
        <v>424</v>
      </c>
      <c r="D735" s="66" t="s">
        <v>414</v>
      </c>
      <c r="E735" s="66" t="s">
        <v>416</v>
      </c>
      <c r="F735" s="66" t="s">
        <v>425</v>
      </c>
      <c r="G735" s="66" t="s">
        <v>427</v>
      </c>
      <c r="H735" s="67">
        <v>474</v>
      </c>
      <c r="K735"/>
      <c r="P735"/>
      <c r="Q735"/>
    </row>
    <row r="736" spans="1:17" ht="20.100000000000001" customHeight="1" x14ac:dyDescent="0.3">
      <c r="A736" s="66">
        <v>2020</v>
      </c>
      <c r="B736" s="66">
        <v>1</v>
      </c>
      <c r="C736" s="66" t="s">
        <v>424</v>
      </c>
      <c r="D736" s="66" t="s">
        <v>414</v>
      </c>
      <c r="E736" s="66" t="s">
        <v>414</v>
      </c>
      <c r="F736" s="66" t="s">
        <v>425</v>
      </c>
      <c r="G736" s="66" t="s">
        <v>429</v>
      </c>
      <c r="H736" s="67">
        <v>168</v>
      </c>
      <c r="K736"/>
      <c r="P736"/>
      <c r="Q736"/>
    </row>
    <row r="737" spans="1:17" ht="20.100000000000001" customHeight="1" x14ac:dyDescent="0.3">
      <c r="A737" s="66">
        <v>2020</v>
      </c>
      <c r="B737" s="66">
        <v>1</v>
      </c>
      <c r="C737" s="66" t="s">
        <v>424</v>
      </c>
      <c r="D737" s="66" t="s">
        <v>414</v>
      </c>
      <c r="E737" s="66" t="s">
        <v>416</v>
      </c>
      <c r="F737" s="66" t="s">
        <v>430</v>
      </c>
      <c r="G737" s="66" t="s">
        <v>431</v>
      </c>
      <c r="H737" s="67">
        <v>725</v>
      </c>
      <c r="K737"/>
      <c r="P737"/>
      <c r="Q737"/>
    </row>
    <row r="738" spans="1:17" ht="20.100000000000001" customHeight="1" x14ac:dyDescent="0.3">
      <c r="A738" s="66">
        <v>2020</v>
      </c>
      <c r="B738" s="66">
        <v>1</v>
      </c>
      <c r="C738" s="66" t="s">
        <v>424</v>
      </c>
      <c r="D738" s="66" t="s">
        <v>414</v>
      </c>
      <c r="E738" s="66" t="s">
        <v>414</v>
      </c>
      <c r="F738" s="66" t="s">
        <v>430</v>
      </c>
      <c r="G738" s="66" t="s">
        <v>435</v>
      </c>
      <c r="H738" s="67">
        <v>800</v>
      </c>
      <c r="K738"/>
      <c r="P738"/>
      <c r="Q738"/>
    </row>
    <row r="739" spans="1:17" ht="20.100000000000001" customHeight="1" x14ac:dyDescent="0.3">
      <c r="A739" s="66">
        <v>2020</v>
      </c>
      <c r="B739" s="66">
        <v>1</v>
      </c>
      <c r="C739" s="66" t="s">
        <v>424</v>
      </c>
      <c r="D739" s="66" t="s">
        <v>414</v>
      </c>
      <c r="E739" s="66" t="s">
        <v>416</v>
      </c>
      <c r="F739" s="66" t="s">
        <v>430</v>
      </c>
      <c r="G739" s="66" t="s">
        <v>438</v>
      </c>
      <c r="H739" s="67">
        <v>1086</v>
      </c>
      <c r="K739"/>
      <c r="P739"/>
      <c r="Q739"/>
    </row>
    <row r="740" spans="1:17" ht="20.100000000000001" customHeight="1" x14ac:dyDescent="0.3">
      <c r="A740" s="66">
        <v>2020</v>
      </c>
      <c r="B740" s="66">
        <v>1</v>
      </c>
      <c r="C740" s="66" t="s">
        <v>424</v>
      </c>
      <c r="D740" s="66" t="s">
        <v>414</v>
      </c>
      <c r="E740" s="66" t="s">
        <v>414</v>
      </c>
      <c r="F740" s="66" t="s">
        <v>430</v>
      </c>
      <c r="G740" s="66" t="s">
        <v>436</v>
      </c>
      <c r="H740" s="67">
        <v>1144</v>
      </c>
      <c r="K740"/>
      <c r="P740"/>
      <c r="Q740"/>
    </row>
    <row r="741" spans="1:17" ht="20.100000000000001" customHeight="1" x14ac:dyDescent="0.3">
      <c r="A741" s="66">
        <v>2020</v>
      </c>
      <c r="B741" s="66">
        <v>1</v>
      </c>
      <c r="C741" s="66" t="s">
        <v>424</v>
      </c>
      <c r="D741" s="66" t="s">
        <v>414</v>
      </c>
      <c r="E741" s="66" t="s">
        <v>414</v>
      </c>
      <c r="F741" s="66" t="s">
        <v>430</v>
      </c>
      <c r="G741" s="66" t="s">
        <v>439</v>
      </c>
      <c r="H741" s="67">
        <v>1185</v>
      </c>
      <c r="K741"/>
      <c r="P741"/>
      <c r="Q741"/>
    </row>
    <row r="742" spans="1:17" ht="20.100000000000001" customHeight="1" x14ac:dyDescent="0.3">
      <c r="A742" s="66">
        <v>2020</v>
      </c>
      <c r="B742" s="66">
        <v>1</v>
      </c>
      <c r="C742" s="66" t="s">
        <v>424</v>
      </c>
      <c r="D742" s="66" t="s">
        <v>414</v>
      </c>
      <c r="E742" s="66" t="s">
        <v>414</v>
      </c>
      <c r="F742" s="66" t="s">
        <v>425</v>
      </c>
      <c r="G742" s="66" t="s">
        <v>426</v>
      </c>
      <c r="H742" s="67">
        <v>1194</v>
      </c>
      <c r="K742"/>
      <c r="P742"/>
      <c r="Q742"/>
    </row>
    <row r="743" spans="1:17" ht="20.100000000000001" customHeight="1" x14ac:dyDescent="0.3">
      <c r="A743" s="66">
        <v>2020</v>
      </c>
      <c r="B743" s="66">
        <v>1</v>
      </c>
      <c r="C743" s="66" t="s">
        <v>424</v>
      </c>
      <c r="D743" s="66" t="s">
        <v>434</v>
      </c>
      <c r="E743" s="66" t="s">
        <v>441</v>
      </c>
      <c r="F743" s="66" t="s">
        <v>425</v>
      </c>
      <c r="G743" s="66" t="s">
        <v>427</v>
      </c>
      <c r="H743" s="67">
        <v>1135</v>
      </c>
      <c r="K743"/>
      <c r="P743"/>
      <c r="Q743"/>
    </row>
    <row r="744" spans="1:17" ht="20.100000000000001" customHeight="1" x14ac:dyDescent="0.3">
      <c r="A744" s="66">
        <v>2020</v>
      </c>
      <c r="B744" s="66">
        <v>1</v>
      </c>
      <c r="C744" s="66" t="s">
        <v>424</v>
      </c>
      <c r="D744" s="66" t="s">
        <v>434</v>
      </c>
      <c r="E744" s="66" t="s">
        <v>442</v>
      </c>
      <c r="F744" s="66" t="s">
        <v>425</v>
      </c>
      <c r="G744" s="66" t="s">
        <v>429</v>
      </c>
      <c r="H744" s="67">
        <v>921</v>
      </c>
      <c r="K744"/>
      <c r="P744"/>
      <c r="Q744"/>
    </row>
    <row r="745" spans="1:17" ht="20.100000000000001" customHeight="1" x14ac:dyDescent="0.3">
      <c r="A745" s="66">
        <v>2020</v>
      </c>
      <c r="B745" s="66">
        <v>1</v>
      </c>
      <c r="C745" s="66" t="s">
        <v>424</v>
      </c>
      <c r="D745" s="66" t="s">
        <v>434</v>
      </c>
      <c r="E745" s="66" t="s">
        <v>442</v>
      </c>
      <c r="F745" s="66" t="s">
        <v>430</v>
      </c>
      <c r="G745" s="66" t="s">
        <v>431</v>
      </c>
      <c r="H745" s="67">
        <v>683</v>
      </c>
      <c r="K745"/>
      <c r="P745"/>
      <c r="Q745"/>
    </row>
    <row r="746" spans="1:17" ht="20.100000000000001" customHeight="1" x14ac:dyDescent="0.3">
      <c r="A746" s="66">
        <v>2020</v>
      </c>
      <c r="B746" s="66">
        <v>1</v>
      </c>
      <c r="C746" s="66" t="s">
        <v>424</v>
      </c>
      <c r="D746" s="66" t="s">
        <v>434</v>
      </c>
      <c r="E746" s="66" t="s">
        <v>442</v>
      </c>
      <c r="F746" s="66" t="s">
        <v>430</v>
      </c>
      <c r="G746" s="66" t="s">
        <v>435</v>
      </c>
      <c r="H746" s="67">
        <v>284</v>
      </c>
      <c r="K746"/>
      <c r="P746"/>
      <c r="Q746"/>
    </row>
    <row r="747" spans="1:17" ht="20.100000000000001" customHeight="1" x14ac:dyDescent="0.3">
      <c r="A747" s="66">
        <v>2020</v>
      </c>
      <c r="B747" s="66">
        <v>1</v>
      </c>
      <c r="C747" s="66" t="s">
        <v>424</v>
      </c>
      <c r="D747" s="66" t="s">
        <v>437</v>
      </c>
      <c r="E747" s="66" t="s">
        <v>443</v>
      </c>
      <c r="F747" s="66" t="s">
        <v>430</v>
      </c>
      <c r="G747" s="66" t="s">
        <v>438</v>
      </c>
      <c r="H747" s="67">
        <v>459</v>
      </c>
      <c r="K747"/>
      <c r="P747"/>
      <c r="Q747"/>
    </row>
    <row r="748" spans="1:17" ht="20.100000000000001" customHeight="1" x14ac:dyDescent="0.3">
      <c r="A748" s="66">
        <v>2020</v>
      </c>
      <c r="B748" s="66">
        <v>1</v>
      </c>
      <c r="C748" s="66" t="s">
        <v>424</v>
      </c>
      <c r="D748" s="66" t="s">
        <v>437</v>
      </c>
      <c r="E748" s="66" t="s">
        <v>444</v>
      </c>
      <c r="F748" s="66" t="s">
        <v>430</v>
      </c>
      <c r="G748" s="66" t="s">
        <v>436</v>
      </c>
      <c r="H748" s="67">
        <v>1151</v>
      </c>
      <c r="K748"/>
      <c r="P748"/>
      <c r="Q748"/>
    </row>
    <row r="749" spans="1:17" ht="20.100000000000001" customHeight="1" x14ac:dyDescent="0.3">
      <c r="A749" s="66">
        <v>2020</v>
      </c>
      <c r="B749" s="66">
        <v>1</v>
      </c>
      <c r="C749" s="66" t="s">
        <v>424</v>
      </c>
      <c r="D749" s="66" t="s">
        <v>414</v>
      </c>
      <c r="E749" s="66" t="s">
        <v>414</v>
      </c>
      <c r="F749" s="66" t="s">
        <v>430</v>
      </c>
      <c r="G749" s="66" t="s">
        <v>439</v>
      </c>
      <c r="H749" s="67">
        <v>976</v>
      </c>
      <c r="K749"/>
      <c r="P749"/>
      <c r="Q749"/>
    </row>
    <row r="750" spans="1:17" ht="20.100000000000001" customHeight="1" x14ac:dyDescent="0.3">
      <c r="A750" s="66">
        <v>2020</v>
      </c>
      <c r="B750" s="66">
        <v>1</v>
      </c>
      <c r="C750" s="66" t="s">
        <v>424</v>
      </c>
      <c r="D750" s="66" t="s">
        <v>414</v>
      </c>
      <c r="E750" s="66" t="s">
        <v>414</v>
      </c>
      <c r="F750" s="66" t="s">
        <v>425</v>
      </c>
      <c r="G750" s="66" t="s">
        <v>426</v>
      </c>
      <c r="H750" s="67">
        <v>253</v>
      </c>
      <c r="K750"/>
      <c r="P750"/>
      <c r="Q750"/>
    </row>
    <row r="751" spans="1:17" ht="20.100000000000001" customHeight="1" x14ac:dyDescent="0.3">
      <c r="A751" s="66">
        <v>2020</v>
      </c>
      <c r="B751" s="66">
        <v>1</v>
      </c>
      <c r="C751" s="66" t="s">
        <v>424</v>
      </c>
      <c r="D751" s="66" t="s">
        <v>414</v>
      </c>
      <c r="E751" s="66" t="s">
        <v>414</v>
      </c>
      <c r="F751" s="66" t="s">
        <v>425</v>
      </c>
      <c r="G751" s="66" t="s">
        <v>427</v>
      </c>
      <c r="H751" s="67">
        <v>1097</v>
      </c>
      <c r="K751"/>
      <c r="P751"/>
      <c r="Q751"/>
    </row>
    <row r="752" spans="1:17" ht="20.100000000000001" customHeight="1" x14ac:dyDescent="0.3">
      <c r="A752" s="66">
        <v>2020</v>
      </c>
      <c r="B752" s="66">
        <v>1</v>
      </c>
      <c r="C752" s="66" t="s">
        <v>424</v>
      </c>
      <c r="D752" s="66" t="s">
        <v>414</v>
      </c>
      <c r="E752" s="66" t="s">
        <v>414</v>
      </c>
      <c r="F752" s="66" t="s">
        <v>425</v>
      </c>
      <c r="G752" s="66" t="s">
        <v>429</v>
      </c>
      <c r="H752" s="67">
        <v>610</v>
      </c>
      <c r="K752"/>
      <c r="P752"/>
      <c r="Q752"/>
    </row>
    <row r="753" spans="1:17" ht="20.100000000000001" customHeight="1" x14ac:dyDescent="0.3">
      <c r="A753" s="66">
        <v>2020</v>
      </c>
      <c r="B753" s="66">
        <v>1</v>
      </c>
      <c r="C753" s="66" t="s">
        <v>424</v>
      </c>
      <c r="D753" s="66" t="s">
        <v>414</v>
      </c>
      <c r="E753" s="66" t="s">
        <v>414</v>
      </c>
      <c r="F753" s="66" t="s">
        <v>430</v>
      </c>
      <c r="G753" s="66" t="s">
        <v>431</v>
      </c>
      <c r="H753" s="67">
        <v>963</v>
      </c>
      <c r="K753"/>
      <c r="P753"/>
      <c r="Q753"/>
    </row>
    <row r="754" spans="1:17" ht="20.100000000000001" customHeight="1" x14ac:dyDescent="0.3">
      <c r="A754" s="66">
        <v>2020</v>
      </c>
      <c r="B754" s="66">
        <v>1</v>
      </c>
      <c r="C754" s="66" t="s">
        <v>424</v>
      </c>
      <c r="D754" s="66" t="s">
        <v>414</v>
      </c>
      <c r="E754" s="66" t="s">
        <v>414</v>
      </c>
      <c r="F754" s="66" t="s">
        <v>430</v>
      </c>
      <c r="G754" s="66" t="s">
        <v>435</v>
      </c>
      <c r="H754" s="67">
        <v>500</v>
      </c>
      <c r="K754"/>
      <c r="P754"/>
      <c r="Q754"/>
    </row>
    <row r="755" spans="1:17" ht="20.100000000000001" customHeight="1" x14ac:dyDescent="0.3">
      <c r="A755" s="66">
        <v>2020</v>
      </c>
      <c r="B755" s="66">
        <v>1</v>
      </c>
      <c r="C755" s="66" t="s">
        <v>424</v>
      </c>
      <c r="D755" s="66" t="s">
        <v>414</v>
      </c>
      <c r="E755" s="66" t="s">
        <v>414</v>
      </c>
      <c r="F755" s="66" t="s">
        <v>430</v>
      </c>
      <c r="G755" s="66" t="s">
        <v>438</v>
      </c>
      <c r="H755" s="67">
        <v>492</v>
      </c>
      <c r="K755"/>
      <c r="P755"/>
      <c r="Q755"/>
    </row>
    <row r="756" spans="1:17" ht="20.100000000000001" customHeight="1" x14ac:dyDescent="0.3">
      <c r="A756" s="66">
        <v>2020</v>
      </c>
      <c r="B756" s="66">
        <v>1</v>
      </c>
      <c r="C756" s="66" t="s">
        <v>424</v>
      </c>
      <c r="D756" s="66" t="s">
        <v>414</v>
      </c>
      <c r="E756" s="66" t="s">
        <v>416</v>
      </c>
      <c r="F756" s="66" t="s">
        <v>430</v>
      </c>
      <c r="G756" s="66" t="s">
        <v>436</v>
      </c>
      <c r="H756" s="67">
        <v>578</v>
      </c>
      <c r="K756"/>
      <c r="P756"/>
      <c r="Q756"/>
    </row>
    <row r="757" spans="1:17" ht="20.100000000000001" customHeight="1" x14ac:dyDescent="0.3">
      <c r="A757" s="66">
        <v>2020</v>
      </c>
      <c r="B757" s="66">
        <v>1</v>
      </c>
      <c r="C757" s="66" t="s">
        <v>424</v>
      </c>
      <c r="D757" s="66" t="s">
        <v>434</v>
      </c>
      <c r="E757" s="66" t="s">
        <v>441</v>
      </c>
      <c r="F757" s="66" t="s">
        <v>430</v>
      </c>
      <c r="G757" s="66" t="s">
        <v>439</v>
      </c>
      <c r="H757" s="67">
        <v>945</v>
      </c>
      <c r="K757"/>
      <c r="P757"/>
      <c r="Q757"/>
    </row>
    <row r="758" spans="1:17" ht="20.100000000000001" customHeight="1" x14ac:dyDescent="0.3">
      <c r="A758" s="66">
        <v>2020</v>
      </c>
      <c r="B758" s="66">
        <v>1</v>
      </c>
      <c r="C758" s="66" t="s">
        <v>424</v>
      </c>
      <c r="D758" s="66" t="s">
        <v>434</v>
      </c>
      <c r="E758" s="66" t="s">
        <v>441</v>
      </c>
      <c r="F758" s="66" t="s">
        <v>425</v>
      </c>
      <c r="G758" s="66" t="s">
        <v>426</v>
      </c>
      <c r="H758" s="67">
        <v>677</v>
      </c>
      <c r="K758"/>
      <c r="P758"/>
      <c r="Q758"/>
    </row>
    <row r="759" spans="1:17" ht="20.100000000000001" customHeight="1" x14ac:dyDescent="0.3">
      <c r="A759" s="66">
        <v>2020</v>
      </c>
      <c r="B759" s="66">
        <v>1</v>
      </c>
      <c r="C759" s="66" t="s">
        <v>424</v>
      </c>
      <c r="D759" s="66" t="s">
        <v>434</v>
      </c>
      <c r="E759" s="66" t="s">
        <v>441</v>
      </c>
      <c r="F759" s="66" t="s">
        <v>425</v>
      </c>
      <c r="G759" s="66" t="s">
        <v>427</v>
      </c>
      <c r="H759" s="67">
        <v>289</v>
      </c>
      <c r="K759"/>
      <c r="P759"/>
      <c r="Q759"/>
    </row>
    <row r="760" spans="1:17" ht="20.100000000000001" customHeight="1" x14ac:dyDescent="0.3">
      <c r="A760" s="66">
        <v>2020</v>
      </c>
      <c r="B760" s="66">
        <v>1</v>
      </c>
      <c r="C760" s="66" t="s">
        <v>424</v>
      </c>
      <c r="D760" s="66" t="s">
        <v>434</v>
      </c>
      <c r="E760" s="66" t="s">
        <v>442</v>
      </c>
      <c r="F760" s="66" t="s">
        <v>425</v>
      </c>
      <c r="G760" s="66" t="s">
        <v>429</v>
      </c>
      <c r="H760" s="67">
        <v>950</v>
      </c>
      <c r="K760"/>
      <c r="P760"/>
      <c r="Q760"/>
    </row>
    <row r="761" spans="1:17" ht="20.100000000000001" customHeight="1" x14ac:dyDescent="0.3">
      <c r="A761" s="66">
        <v>2020</v>
      </c>
      <c r="B761" s="66">
        <v>1</v>
      </c>
      <c r="C761" s="66" t="s">
        <v>424</v>
      </c>
      <c r="D761" s="66" t="s">
        <v>434</v>
      </c>
      <c r="E761" s="66" t="s">
        <v>442</v>
      </c>
      <c r="F761" s="66" t="s">
        <v>430</v>
      </c>
      <c r="G761" s="66" t="s">
        <v>431</v>
      </c>
      <c r="H761" s="67">
        <v>635</v>
      </c>
      <c r="K761"/>
      <c r="P761"/>
      <c r="Q761"/>
    </row>
    <row r="762" spans="1:17" ht="20.100000000000001" customHeight="1" x14ac:dyDescent="0.3">
      <c r="A762" s="66">
        <v>2020</v>
      </c>
      <c r="B762" s="66">
        <v>1</v>
      </c>
      <c r="C762" s="66" t="s">
        <v>424</v>
      </c>
      <c r="D762" s="66" t="s">
        <v>437</v>
      </c>
      <c r="E762" s="66" t="s">
        <v>445</v>
      </c>
      <c r="F762" s="66" t="s">
        <v>430</v>
      </c>
      <c r="G762" s="66" t="s">
        <v>435</v>
      </c>
      <c r="H762" s="67">
        <v>1107</v>
      </c>
      <c r="K762"/>
      <c r="P762"/>
      <c r="Q762"/>
    </row>
    <row r="763" spans="1:17" ht="20.100000000000001" customHeight="1" x14ac:dyDescent="0.3">
      <c r="A763" s="66">
        <v>2020</v>
      </c>
      <c r="B763" s="66">
        <v>1</v>
      </c>
      <c r="C763" s="66" t="s">
        <v>424</v>
      </c>
      <c r="D763" s="66" t="s">
        <v>437</v>
      </c>
      <c r="E763" s="66" t="s">
        <v>443</v>
      </c>
      <c r="F763" s="66" t="s">
        <v>430</v>
      </c>
      <c r="G763" s="66" t="s">
        <v>438</v>
      </c>
      <c r="H763" s="67">
        <v>120</v>
      </c>
      <c r="K763"/>
      <c r="P763"/>
      <c r="Q763"/>
    </row>
    <row r="764" spans="1:17" ht="20.100000000000001" customHeight="1" x14ac:dyDescent="0.3">
      <c r="A764" s="66">
        <v>2020</v>
      </c>
      <c r="B764" s="66">
        <v>1</v>
      </c>
      <c r="C764" s="66" t="s">
        <v>424</v>
      </c>
      <c r="D764" s="66" t="s">
        <v>437</v>
      </c>
      <c r="E764" s="66" t="s">
        <v>444</v>
      </c>
      <c r="F764" s="66" t="s">
        <v>430</v>
      </c>
      <c r="G764" s="66" t="s">
        <v>436</v>
      </c>
      <c r="H764" s="67">
        <v>837</v>
      </c>
      <c r="K764"/>
      <c r="P764"/>
      <c r="Q764"/>
    </row>
    <row r="765" spans="1:17" ht="20.100000000000001" customHeight="1" x14ac:dyDescent="0.3">
      <c r="A765" s="66">
        <v>2020</v>
      </c>
      <c r="B765" s="66">
        <v>2</v>
      </c>
      <c r="C765" s="66" t="s">
        <v>289</v>
      </c>
      <c r="D765" s="66" t="s">
        <v>437</v>
      </c>
      <c r="E765" s="66" t="s">
        <v>444</v>
      </c>
      <c r="F765" s="66" t="s">
        <v>430</v>
      </c>
      <c r="G765" s="66" t="s">
        <v>439</v>
      </c>
      <c r="H765" s="67">
        <v>996</v>
      </c>
      <c r="K765"/>
      <c r="P765"/>
      <c r="Q765"/>
    </row>
    <row r="766" spans="1:17" ht="20.100000000000001" customHeight="1" x14ac:dyDescent="0.3">
      <c r="A766" s="66">
        <v>2020</v>
      </c>
      <c r="B766" s="66">
        <v>2</v>
      </c>
      <c r="C766" s="66" t="s">
        <v>289</v>
      </c>
      <c r="D766" s="66" t="s">
        <v>437</v>
      </c>
      <c r="E766" s="66" t="s">
        <v>446</v>
      </c>
      <c r="F766" s="66" t="s">
        <v>425</v>
      </c>
      <c r="G766" s="66" t="s">
        <v>426</v>
      </c>
      <c r="H766" s="67">
        <v>158</v>
      </c>
      <c r="K766"/>
      <c r="P766"/>
      <c r="Q766"/>
    </row>
    <row r="767" spans="1:17" ht="20.100000000000001" customHeight="1" x14ac:dyDescent="0.3">
      <c r="A767" s="66">
        <v>2020</v>
      </c>
      <c r="B767" s="66">
        <v>2</v>
      </c>
      <c r="C767" s="66" t="s">
        <v>289</v>
      </c>
      <c r="D767" s="66" t="s">
        <v>414</v>
      </c>
      <c r="E767" s="66" t="s">
        <v>416</v>
      </c>
      <c r="F767" s="66" t="s">
        <v>425</v>
      </c>
      <c r="G767" s="66" t="s">
        <v>427</v>
      </c>
      <c r="H767" s="67">
        <v>226</v>
      </c>
      <c r="K767"/>
      <c r="P767"/>
      <c r="Q767"/>
    </row>
    <row r="768" spans="1:17" ht="20.100000000000001" customHeight="1" x14ac:dyDescent="0.3">
      <c r="A768" s="66">
        <v>2020</v>
      </c>
      <c r="B768" s="66">
        <v>2</v>
      </c>
      <c r="C768" s="66" t="s">
        <v>289</v>
      </c>
      <c r="D768" s="66" t="s">
        <v>414</v>
      </c>
      <c r="E768" s="66" t="s">
        <v>414</v>
      </c>
      <c r="F768" s="66" t="s">
        <v>425</v>
      </c>
      <c r="G768" s="66" t="s">
        <v>429</v>
      </c>
      <c r="H768" s="67">
        <v>1188</v>
      </c>
      <c r="K768"/>
      <c r="P768"/>
      <c r="Q768"/>
    </row>
    <row r="769" spans="1:17" ht="20.100000000000001" customHeight="1" x14ac:dyDescent="0.3">
      <c r="A769" s="66">
        <v>2020</v>
      </c>
      <c r="B769" s="66">
        <v>2</v>
      </c>
      <c r="C769" s="66" t="s">
        <v>289</v>
      </c>
      <c r="D769" s="66" t="s">
        <v>414</v>
      </c>
      <c r="E769" s="66" t="s">
        <v>416</v>
      </c>
      <c r="F769" s="66" t="s">
        <v>430</v>
      </c>
      <c r="G769" s="66" t="s">
        <v>431</v>
      </c>
      <c r="H769" s="67">
        <v>983</v>
      </c>
      <c r="K769"/>
      <c r="P769"/>
      <c r="Q769"/>
    </row>
    <row r="770" spans="1:17" ht="20.100000000000001" customHeight="1" x14ac:dyDescent="0.3">
      <c r="A770" s="66">
        <v>2020</v>
      </c>
      <c r="B770" s="66">
        <v>2</v>
      </c>
      <c r="C770" s="66" t="s">
        <v>289</v>
      </c>
      <c r="D770" s="66" t="s">
        <v>414</v>
      </c>
      <c r="E770" s="66" t="s">
        <v>416</v>
      </c>
      <c r="F770" s="66" t="s">
        <v>430</v>
      </c>
      <c r="G770" s="66" t="s">
        <v>435</v>
      </c>
      <c r="H770" s="67">
        <v>1073</v>
      </c>
      <c r="K770"/>
      <c r="P770"/>
      <c r="Q770"/>
    </row>
    <row r="771" spans="1:17" ht="20.100000000000001" customHeight="1" x14ac:dyDescent="0.3">
      <c r="A771" s="66">
        <v>2020</v>
      </c>
      <c r="B771" s="66">
        <v>2</v>
      </c>
      <c r="C771" s="66" t="s">
        <v>289</v>
      </c>
      <c r="D771" s="66" t="s">
        <v>414</v>
      </c>
      <c r="E771" s="66" t="s">
        <v>414</v>
      </c>
      <c r="F771" s="66" t="s">
        <v>430</v>
      </c>
      <c r="G771" s="66" t="s">
        <v>438</v>
      </c>
      <c r="H771" s="67">
        <v>602</v>
      </c>
      <c r="K771"/>
      <c r="P771"/>
      <c r="Q771"/>
    </row>
    <row r="772" spans="1:17" ht="20.100000000000001" customHeight="1" x14ac:dyDescent="0.3">
      <c r="A772" s="66">
        <v>2020</v>
      </c>
      <c r="B772" s="66">
        <v>2</v>
      </c>
      <c r="C772" s="66" t="s">
        <v>289</v>
      </c>
      <c r="D772" s="66" t="s">
        <v>414</v>
      </c>
      <c r="E772" s="66" t="s">
        <v>414</v>
      </c>
      <c r="F772" s="66" t="s">
        <v>430</v>
      </c>
      <c r="G772" s="66" t="s">
        <v>436</v>
      </c>
      <c r="H772" s="67">
        <v>1051</v>
      </c>
      <c r="K772"/>
      <c r="P772"/>
      <c r="Q772"/>
    </row>
    <row r="773" spans="1:17" ht="20.100000000000001" customHeight="1" x14ac:dyDescent="0.3">
      <c r="A773" s="66">
        <v>2020</v>
      </c>
      <c r="B773" s="66">
        <v>2</v>
      </c>
      <c r="C773" s="66" t="s">
        <v>289</v>
      </c>
      <c r="D773" s="66" t="s">
        <v>414</v>
      </c>
      <c r="E773" s="66" t="s">
        <v>416</v>
      </c>
      <c r="F773" s="66" t="s">
        <v>430</v>
      </c>
      <c r="G773" s="66" t="s">
        <v>439</v>
      </c>
      <c r="H773" s="67">
        <v>587</v>
      </c>
      <c r="K773"/>
      <c r="P773"/>
      <c r="Q773"/>
    </row>
    <row r="774" spans="1:17" ht="20.100000000000001" customHeight="1" x14ac:dyDescent="0.3">
      <c r="A774" s="66">
        <v>2020</v>
      </c>
      <c r="B774" s="66">
        <v>2</v>
      </c>
      <c r="C774" s="66" t="s">
        <v>289</v>
      </c>
      <c r="D774" s="66" t="s">
        <v>434</v>
      </c>
      <c r="E774" s="66" t="s">
        <v>441</v>
      </c>
      <c r="F774" s="66" t="s">
        <v>425</v>
      </c>
      <c r="G774" s="66" t="s">
        <v>426</v>
      </c>
      <c r="H774" s="67">
        <v>403</v>
      </c>
      <c r="K774"/>
      <c r="P774"/>
      <c r="Q774"/>
    </row>
    <row r="775" spans="1:17" ht="20.100000000000001" customHeight="1" x14ac:dyDescent="0.3">
      <c r="A775" s="66">
        <v>2020</v>
      </c>
      <c r="B775" s="66">
        <v>2</v>
      </c>
      <c r="C775" s="66" t="s">
        <v>289</v>
      </c>
      <c r="D775" s="66" t="s">
        <v>434</v>
      </c>
      <c r="E775" s="66" t="s">
        <v>442</v>
      </c>
      <c r="F775" s="66" t="s">
        <v>425</v>
      </c>
      <c r="G775" s="66" t="s">
        <v>427</v>
      </c>
      <c r="H775" s="67">
        <v>1179</v>
      </c>
      <c r="K775"/>
      <c r="P775"/>
      <c r="Q775"/>
    </row>
    <row r="776" spans="1:17" ht="20.100000000000001" customHeight="1" x14ac:dyDescent="0.3">
      <c r="A776" s="66">
        <v>2020</v>
      </c>
      <c r="B776" s="66">
        <v>2</v>
      </c>
      <c r="C776" s="66" t="s">
        <v>289</v>
      </c>
      <c r="D776" s="66" t="s">
        <v>434</v>
      </c>
      <c r="E776" s="66" t="s">
        <v>442</v>
      </c>
      <c r="F776" s="66" t="s">
        <v>425</v>
      </c>
      <c r="G776" s="66" t="s">
        <v>429</v>
      </c>
      <c r="H776" s="67">
        <v>886</v>
      </c>
      <c r="K776"/>
      <c r="P776"/>
      <c r="Q776"/>
    </row>
    <row r="777" spans="1:17" ht="20.100000000000001" customHeight="1" x14ac:dyDescent="0.3">
      <c r="A777" s="66">
        <v>2020</v>
      </c>
      <c r="B777" s="66">
        <v>2</v>
      </c>
      <c r="C777" s="66" t="s">
        <v>289</v>
      </c>
      <c r="D777" s="66" t="s">
        <v>434</v>
      </c>
      <c r="E777" s="66" t="s">
        <v>442</v>
      </c>
      <c r="F777" s="66" t="s">
        <v>430</v>
      </c>
      <c r="G777" s="66" t="s">
        <v>431</v>
      </c>
      <c r="H777" s="67">
        <v>859</v>
      </c>
      <c r="K777"/>
      <c r="P777"/>
      <c r="Q777"/>
    </row>
    <row r="778" spans="1:17" ht="20.100000000000001" customHeight="1" x14ac:dyDescent="0.3">
      <c r="A778" s="66">
        <v>2020</v>
      </c>
      <c r="B778" s="66">
        <v>2</v>
      </c>
      <c r="C778" s="66" t="s">
        <v>289</v>
      </c>
      <c r="D778" s="66" t="s">
        <v>437</v>
      </c>
      <c r="E778" s="66" t="s">
        <v>445</v>
      </c>
      <c r="F778" s="66" t="s">
        <v>430</v>
      </c>
      <c r="G778" s="66" t="s">
        <v>435</v>
      </c>
      <c r="H778" s="67">
        <v>554</v>
      </c>
      <c r="K778"/>
      <c r="P778"/>
      <c r="Q778"/>
    </row>
    <row r="779" spans="1:17" ht="20.100000000000001" customHeight="1" x14ac:dyDescent="0.3">
      <c r="A779" s="66">
        <v>2020</v>
      </c>
      <c r="B779" s="66">
        <v>2</v>
      </c>
      <c r="C779" s="66" t="s">
        <v>289</v>
      </c>
      <c r="D779" s="66" t="s">
        <v>437</v>
      </c>
      <c r="E779" s="66" t="s">
        <v>443</v>
      </c>
      <c r="F779" s="66" t="s">
        <v>430</v>
      </c>
      <c r="G779" s="66" t="s">
        <v>438</v>
      </c>
      <c r="H779" s="67">
        <v>1163</v>
      </c>
      <c r="K779"/>
      <c r="P779"/>
      <c r="Q779"/>
    </row>
    <row r="780" spans="1:17" ht="20.100000000000001" customHeight="1" x14ac:dyDescent="0.3">
      <c r="A780" s="66">
        <v>2020</v>
      </c>
      <c r="B780" s="66">
        <v>2</v>
      </c>
      <c r="C780" s="66" t="s">
        <v>289</v>
      </c>
      <c r="D780" s="66" t="s">
        <v>437</v>
      </c>
      <c r="E780" s="66" t="s">
        <v>444</v>
      </c>
      <c r="F780" s="66" t="s">
        <v>430</v>
      </c>
      <c r="G780" s="66" t="s">
        <v>436</v>
      </c>
      <c r="H780" s="67">
        <v>610</v>
      </c>
      <c r="K780"/>
      <c r="P780"/>
      <c r="Q780"/>
    </row>
    <row r="781" spans="1:17" ht="20.100000000000001" customHeight="1" x14ac:dyDescent="0.3">
      <c r="A781" s="66">
        <v>2020</v>
      </c>
      <c r="B781" s="66">
        <v>2</v>
      </c>
      <c r="C781" s="66" t="s">
        <v>289</v>
      </c>
      <c r="D781" s="66" t="s">
        <v>437</v>
      </c>
      <c r="E781" s="66" t="s">
        <v>444</v>
      </c>
      <c r="F781" s="66" t="s">
        <v>430</v>
      </c>
      <c r="G781" s="66" t="s">
        <v>439</v>
      </c>
      <c r="H781" s="67">
        <v>904</v>
      </c>
      <c r="K781"/>
      <c r="P781"/>
      <c r="Q781"/>
    </row>
    <row r="782" spans="1:17" ht="20.100000000000001" customHeight="1" x14ac:dyDescent="0.3">
      <c r="A782" s="66">
        <v>2020</v>
      </c>
      <c r="B782" s="66">
        <v>2</v>
      </c>
      <c r="C782" s="66" t="s">
        <v>289</v>
      </c>
      <c r="D782" s="66" t="s">
        <v>437</v>
      </c>
      <c r="E782" s="66" t="s">
        <v>444</v>
      </c>
      <c r="F782" s="66" t="s">
        <v>425</v>
      </c>
      <c r="G782" s="66" t="s">
        <v>426</v>
      </c>
      <c r="H782" s="67">
        <v>381</v>
      </c>
      <c r="K782"/>
      <c r="P782"/>
      <c r="Q782"/>
    </row>
    <row r="783" spans="1:17" ht="20.100000000000001" customHeight="1" x14ac:dyDescent="0.3">
      <c r="A783" s="66">
        <v>2020</v>
      </c>
      <c r="B783" s="66">
        <v>2</v>
      </c>
      <c r="C783" s="66" t="s">
        <v>289</v>
      </c>
      <c r="D783" s="66" t="s">
        <v>437</v>
      </c>
      <c r="E783" s="66" t="s">
        <v>444</v>
      </c>
      <c r="F783" s="66" t="s">
        <v>425</v>
      </c>
      <c r="G783" s="66" t="s">
        <v>427</v>
      </c>
      <c r="H783" s="67">
        <v>227</v>
      </c>
      <c r="K783"/>
      <c r="P783"/>
      <c r="Q783"/>
    </row>
    <row r="784" spans="1:17" ht="20.100000000000001" customHeight="1" x14ac:dyDescent="0.3">
      <c r="A784" s="66">
        <v>2020</v>
      </c>
      <c r="B784" s="66">
        <v>2</v>
      </c>
      <c r="C784" s="66" t="s">
        <v>289</v>
      </c>
      <c r="D784" s="66" t="s">
        <v>437</v>
      </c>
      <c r="E784" s="66" t="s">
        <v>446</v>
      </c>
      <c r="F784" s="66" t="s">
        <v>425</v>
      </c>
      <c r="G784" s="66" t="s">
        <v>429</v>
      </c>
      <c r="H784" s="67">
        <v>890</v>
      </c>
      <c r="K784"/>
      <c r="P784"/>
      <c r="Q784"/>
    </row>
    <row r="785" spans="1:17" ht="20.100000000000001" customHeight="1" x14ac:dyDescent="0.3">
      <c r="A785" s="66">
        <v>2020</v>
      </c>
      <c r="B785" s="66">
        <v>2</v>
      </c>
      <c r="C785" s="66" t="s">
        <v>289</v>
      </c>
      <c r="D785" s="66" t="s">
        <v>414</v>
      </c>
      <c r="E785" s="66" t="s">
        <v>416</v>
      </c>
      <c r="F785" s="66" t="s">
        <v>430</v>
      </c>
      <c r="G785" s="66" t="s">
        <v>431</v>
      </c>
      <c r="H785" s="67">
        <v>1105</v>
      </c>
      <c r="K785"/>
      <c r="P785"/>
      <c r="Q785"/>
    </row>
    <row r="786" spans="1:17" ht="20.100000000000001" customHeight="1" x14ac:dyDescent="0.3">
      <c r="A786" s="66">
        <v>2020</v>
      </c>
      <c r="B786" s="66">
        <v>2</v>
      </c>
      <c r="C786" s="66" t="s">
        <v>289</v>
      </c>
      <c r="D786" s="66" t="s">
        <v>414</v>
      </c>
      <c r="E786" s="66" t="s">
        <v>416</v>
      </c>
      <c r="F786" s="66" t="s">
        <v>430</v>
      </c>
      <c r="G786" s="66" t="s">
        <v>435</v>
      </c>
      <c r="H786" s="67">
        <v>352</v>
      </c>
      <c r="K786"/>
      <c r="P786"/>
      <c r="Q786"/>
    </row>
    <row r="787" spans="1:17" ht="20.100000000000001" customHeight="1" x14ac:dyDescent="0.3">
      <c r="A787" s="66">
        <v>2020</v>
      </c>
      <c r="B787" s="66">
        <v>2</v>
      </c>
      <c r="C787" s="66" t="s">
        <v>289</v>
      </c>
      <c r="D787" s="66" t="s">
        <v>414</v>
      </c>
      <c r="E787" s="66" t="s">
        <v>414</v>
      </c>
      <c r="F787" s="66" t="s">
        <v>430</v>
      </c>
      <c r="G787" s="66" t="s">
        <v>438</v>
      </c>
      <c r="H787" s="67">
        <v>250</v>
      </c>
      <c r="K787"/>
      <c r="P787"/>
      <c r="Q787"/>
    </row>
    <row r="788" spans="1:17" ht="20.100000000000001" customHeight="1" x14ac:dyDescent="0.3">
      <c r="A788" s="66">
        <v>2020</v>
      </c>
      <c r="B788" s="66">
        <v>2</v>
      </c>
      <c r="C788" s="66" t="s">
        <v>289</v>
      </c>
      <c r="D788" s="66" t="s">
        <v>414</v>
      </c>
      <c r="E788" s="66" t="s">
        <v>414</v>
      </c>
      <c r="F788" s="66" t="s">
        <v>430</v>
      </c>
      <c r="G788" s="66" t="s">
        <v>436</v>
      </c>
      <c r="H788" s="67">
        <v>775</v>
      </c>
      <c r="K788"/>
      <c r="P788"/>
      <c r="Q788"/>
    </row>
    <row r="789" spans="1:17" ht="20.100000000000001" customHeight="1" x14ac:dyDescent="0.3">
      <c r="A789" s="66">
        <v>2020</v>
      </c>
      <c r="B789" s="66">
        <v>2</v>
      </c>
      <c r="C789" s="66" t="s">
        <v>289</v>
      </c>
      <c r="D789" s="66" t="s">
        <v>414</v>
      </c>
      <c r="E789" s="66" t="s">
        <v>416</v>
      </c>
      <c r="F789" s="66" t="s">
        <v>430</v>
      </c>
      <c r="G789" s="66" t="s">
        <v>439</v>
      </c>
      <c r="H789" s="67">
        <v>610</v>
      </c>
      <c r="K789"/>
      <c r="P789"/>
      <c r="Q789"/>
    </row>
    <row r="790" spans="1:17" ht="20.100000000000001" customHeight="1" x14ac:dyDescent="0.3">
      <c r="A790" s="66">
        <v>2020</v>
      </c>
      <c r="B790" s="66">
        <v>2</v>
      </c>
      <c r="C790" s="66" t="s">
        <v>289</v>
      </c>
      <c r="D790" s="66" t="s">
        <v>414</v>
      </c>
      <c r="E790" s="66" t="s">
        <v>414</v>
      </c>
      <c r="F790" s="66" t="s">
        <v>425</v>
      </c>
      <c r="G790" s="66" t="s">
        <v>426</v>
      </c>
      <c r="H790" s="67">
        <v>692</v>
      </c>
      <c r="K790"/>
      <c r="P790"/>
      <c r="Q790"/>
    </row>
    <row r="791" spans="1:17" ht="20.100000000000001" customHeight="1" x14ac:dyDescent="0.3">
      <c r="A791" s="66">
        <v>2020</v>
      </c>
      <c r="B791" s="66">
        <v>2</v>
      </c>
      <c r="C791" s="66" t="s">
        <v>289</v>
      </c>
      <c r="D791" s="66" t="s">
        <v>414</v>
      </c>
      <c r="E791" s="66" t="s">
        <v>416</v>
      </c>
      <c r="F791" s="66" t="s">
        <v>425</v>
      </c>
      <c r="G791" s="66" t="s">
        <v>427</v>
      </c>
      <c r="H791" s="67">
        <v>306</v>
      </c>
      <c r="K791"/>
      <c r="P791"/>
      <c r="Q791"/>
    </row>
    <row r="792" spans="1:17" ht="20.100000000000001" customHeight="1" x14ac:dyDescent="0.3">
      <c r="A792" s="66">
        <v>2020</v>
      </c>
      <c r="B792" s="66">
        <v>2</v>
      </c>
      <c r="C792" s="66" t="s">
        <v>289</v>
      </c>
      <c r="D792" s="66" t="s">
        <v>414</v>
      </c>
      <c r="E792" s="66" t="s">
        <v>416</v>
      </c>
      <c r="F792" s="66" t="s">
        <v>425</v>
      </c>
      <c r="G792" s="66" t="s">
        <v>429</v>
      </c>
      <c r="H792" s="67">
        <v>290</v>
      </c>
      <c r="K792"/>
      <c r="P792"/>
      <c r="Q792"/>
    </row>
    <row r="793" spans="1:17" ht="20.100000000000001" customHeight="1" x14ac:dyDescent="0.3">
      <c r="A793" s="66">
        <v>2020</v>
      </c>
      <c r="B793" s="66">
        <v>2</v>
      </c>
      <c r="C793" s="66" t="s">
        <v>289</v>
      </c>
      <c r="D793" s="66" t="s">
        <v>414</v>
      </c>
      <c r="E793" s="66" t="s">
        <v>414</v>
      </c>
      <c r="F793" s="66" t="s">
        <v>430</v>
      </c>
      <c r="G793" s="66" t="s">
        <v>431</v>
      </c>
      <c r="H793" s="67">
        <v>1181</v>
      </c>
      <c r="K793"/>
      <c r="P793"/>
      <c r="Q793"/>
    </row>
    <row r="794" spans="1:17" ht="20.100000000000001" customHeight="1" x14ac:dyDescent="0.3">
      <c r="A794" s="66">
        <v>2020</v>
      </c>
      <c r="B794" s="66">
        <v>3</v>
      </c>
      <c r="C794" s="66" t="s">
        <v>290</v>
      </c>
      <c r="D794" s="66" t="s">
        <v>414</v>
      </c>
      <c r="E794" s="66" t="s">
        <v>416</v>
      </c>
      <c r="F794" s="66" t="s">
        <v>430</v>
      </c>
      <c r="G794" s="66" t="s">
        <v>435</v>
      </c>
      <c r="H794" s="67">
        <v>221</v>
      </c>
      <c r="K794"/>
      <c r="P794"/>
      <c r="Q794"/>
    </row>
    <row r="795" spans="1:17" ht="20.100000000000001" customHeight="1" x14ac:dyDescent="0.3">
      <c r="A795" s="66">
        <v>2020</v>
      </c>
      <c r="B795" s="66">
        <v>3</v>
      </c>
      <c r="C795" s="66" t="s">
        <v>290</v>
      </c>
      <c r="D795" s="66" t="s">
        <v>434</v>
      </c>
      <c r="E795" s="66" t="s">
        <v>441</v>
      </c>
      <c r="F795" s="66" t="s">
        <v>430</v>
      </c>
      <c r="G795" s="66" t="s">
        <v>438</v>
      </c>
      <c r="H795" s="67">
        <v>712</v>
      </c>
      <c r="K795"/>
      <c r="P795"/>
      <c r="Q795"/>
    </row>
    <row r="796" spans="1:17" ht="20.100000000000001" customHeight="1" x14ac:dyDescent="0.3">
      <c r="A796" s="66">
        <v>2020</v>
      </c>
      <c r="B796" s="66">
        <v>3</v>
      </c>
      <c r="C796" s="66" t="s">
        <v>290</v>
      </c>
      <c r="D796" s="66" t="s">
        <v>434</v>
      </c>
      <c r="E796" s="66" t="s">
        <v>441</v>
      </c>
      <c r="F796" s="66" t="s">
        <v>430</v>
      </c>
      <c r="G796" s="66" t="s">
        <v>436</v>
      </c>
      <c r="H796" s="67">
        <v>585</v>
      </c>
      <c r="K796"/>
      <c r="P796"/>
      <c r="Q796"/>
    </row>
    <row r="797" spans="1:17" ht="20.100000000000001" customHeight="1" x14ac:dyDescent="0.3">
      <c r="A797" s="66">
        <v>2020</v>
      </c>
      <c r="B797" s="66">
        <v>3</v>
      </c>
      <c r="C797" s="66" t="s">
        <v>290</v>
      </c>
      <c r="D797" s="66" t="s">
        <v>434</v>
      </c>
      <c r="E797" s="66" t="s">
        <v>442</v>
      </c>
      <c r="F797" s="66" t="s">
        <v>430</v>
      </c>
      <c r="G797" s="66" t="s">
        <v>439</v>
      </c>
      <c r="H797" s="67">
        <v>177</v>
      </c>
      <c r="K797"/>
      <c r="P797"/>
      <c r="Q797"/>
    </row>
    <row r="798" spans="1:17" ht="20.100000000000001" customHeight="1" x14ac:dyDescent="0.3">
      <c r="A798" s="66">
        <v>2020</v>
      </c>
      <c r="B798" s="66">
        <v>3</v>
      </c>
      <c r="C798" s="66" t="s">
        <v>290</v>
      </c>
      <c r="D798" s="66" t="s">
        <v>434</v>
      </c>
      <c r="E798" s="66" t="s">
        <v>442</v>
      </c>
      <c r="F798" s="66" t="s">
        <v>425</v>
      </c>
      <c r="G798" s="66" t="s">
        <v>426</v>
      </c>
      <c r="H798" s="67">
        <v>306</v>
      </c>
      <c r="K798"/>
      <c r="P798"/>
      <c r="Q798"/>
    </row>
    <row r="799" spans="1:17" ht="20.100000000000001" customHeight="1" x14ac:dyDescent="0.3">
      <c r="A799" s="66">
        <v>2020</v>
      </c>
      <c r="B799" s="66">
        <v>3</v>
      </c>
      <c r="C799" s="66" t="s">
        <v>290</v>
      </c>
      <c r="D799" s="66" t="s">
        <v>434</v>
      </c>
      <c r="E799" s="66" t="s">
        <v>442</v>
      </c>
      <c r="F799" s="66" t="s">
        <v>425</v>
      </c>
      <c r="G799" s="66" t="s">
        <v>427</v>
      </c>
      <c r="H799" s="67">
        <v>716</v>
      </c>
      <c r="K799"/>
      <c r="P799"/>
      <c r="Q799"/>
    </row>
    <row r="800" spans="1:17" ht="20.100000000000001" customHeight="1" x14ac:dyDescent="0.3">
      <c r="A800" s="66">
        <v>2020</v>
      </c>
      <c r="B800" s="66">
        <v>3</v>
      </c>
      <c r="C800" s="66" t="s">
        <v>290</v>
      </c>
      <c r="D800" s="66" t="s">
        <v>434</v>
      </c>
      <c r="E800" s="66" t="s">
        <v>447</v>
      </c>
      <c r="F800" s="66" t="s">
        <v>425</v>
      </c>
      <c r="G800" s="66" t="s">
        <v>429</v>
      </c>
      <c r="H800" s="67">
        <v>464</v>
      </c>
      <c r="K800"/>
      <c r="P800"/>
      <c r="Q800"/>
    </row>
    <row r="801" spans="1:17" ht="20.100000000000001" customHeight="1" x14ac:dyDescent="0.3">
      <c r="A801" s="66">
        <v>2020</v>
      </c>
      <c r="B801" s="66">
        <v>3</v>
      </c>
      <c r="C801" s="66" t="s">
        <v>290</v>
      </c>
      <c r="D801" s="66" t="s">
        <v>437</v>
      </c>
      <c r="E801" s="66" t="s">
        <v>443</v>
      </c>
      <c r="F801" s="66" t="s">
        <v>430</v>
      </c>
      <c r="G801" s="66" t="s">
        <v>431</v>
      </c>
      <c r="H801" s="67">
        <v>784</v>
      </c>
      <c r="K801"/>
      <c r="P801"/>
      <c r="Q801"/>
    </row>
    <row r="802" spans="1:17" ht="20.100000000000001" customHeight="1" x14ac:dyDescent="0.3">
      <c r="A802" s="66">
        <v>2020</v>
      </c>
      <c r="B802" s="66">
        <v>3</v>
      </c>
      <c r="C802" s="66" t="s">
        <v>290</v>
      </c>
      <c r="D802" s="66" t="s">
        <v>437</v>
      </c>
      <c r="E802" s="66" t="s">
        <v>444</v>
      </c>
      <c r="F802" s="66" t="s">
        <v>430</v>
      </c>
      <c r="G802" s="66" t="s">
        <v>435</v>
      </c>
      <c r="H802" s="67">
        <v>1134</v>
      </c>
      <c r="K802"/>
      <c r="P802"/>
      <c r="Q802"/>
    </row>
    <row r="803" spans="1:17" ht="20.100000000000001" customHeight="1" x14ac:dyDescent="0.3">
      <c r="A803" s="66">
        <v>2020</v>
      </c>
      <c r="B803" s="66">
        <v>3</v>
      </c>
      <c r="C803" s="66" t="s">
        <v>290</v>
      </c>
      <c r="D803" s="66" t="s">
        <v>437</v>
      </c>
      <c r="E803" s="66" t="s">
        <v>444</v>
      </c>
      <c r="F803" s="66" t="s">
        <v>430</v>
      </c>
      <c r="G803" s="66" t="s">
        <v>438</v>
      </c>
      <c r="H803" s="67">
        <v>383</v>
      </c>
      <c r="K803"/>
      <c r="P803"/>
      <c r="Q803"/>
    </row>
    <row r="804" spans="1:17" ht="20.100000000000001" customHeight="1" x14ac:dyDescent="0.3">
      <c r="A804" s="66">
        <v>2020</v>
      </c>
      <c r="B804" s="66">
        <v>3</v>
      </c>
      <c r="C804" s="66" t="s">
        <v>290</v>
      </c>
      <c r="D804" s="66" t="s">
        <v>437</v>
      </c>
      <c r="E804" s="66" t="s">
        <v>444</v>
      </c>
      <c r="F804" s="66" t="s">
        <v>430</v>
      </c>
      <c r="G804" s="66" t="s">
        <v>436</v>
      </c>
      <c r="H804" s="67">
        <v>194</v>
      </c>
      <c r="K804"/>
      <c r="P804"/>
      <c r="Q804"/>
    </row>
    <row r="805" spans="1:17" ht="20.100000000000001" customHeight="1" x14ac:dyDescent="0.3">
      <c r="A805" s="66">
        <v>2020</v>
      </c>
      <c r="B805" s="66">
        <v>3</v>
      </c>
      <c r="C805" s="66" t="s">
        <v>290</v>
      </c>
      <c r="D805" s="66" t="s">
        <v>414</v>
      </c>
      <c r="E805" s="66" t="s">
        <v>414</v>
      </c>
      <c r="F805" s="66" t="s">
        <v>430</v>
      </c>
      <c r="G805" s="66" t="s">
        <v>439</v>
      </c>
      <c r="H805" s="67">
        <v>930</v>
      </c>
      <c r="K805"/>
      <c r="P805"/>
      <c r="Q805"/>
    </row>
    <row r="806" spans="1:17" ht="20.100000000000001" customHeight="1" x14ac:dyDescent="0.3">
      <c r="A806" s="66">
        <v>2020</v>
      </c>
      <c r="B806" s="66">
        <v>3</v>
      </c>
      <c r="C806" s="66" t="s">
        <v>290</v>
      </c>
      <c r="D806" s="66" t="s">
        <v>414</v>
      </c>
      <c r="E806" s="66" t="s">
        <v>414</v>
      </c>
      <c r="F806" s="66" t="s">
        <v>425</v>
      </c>
      <c r="G806" s="66" t="s">
        <v>426</v>
      </c>
      <c r="H806" s="67">
        <v>512</v>
      </c>
      <c r="K806"/>
      <c r="P806"/>
      <c r="Q806"/>
    </row>
    <row r="807" spans="1:17" ht="20.100000000000001" customHeight="1" x14ac:dyDescent="0.3">
      <c r="A807" s="66">
        <v>2020</v>
      </c>
      <c r="B807" s="66">
        <v>3</v>
      </c>
      <c r="C807" s="66" t="s">
        <v>290</v>
      </c>
      <c r="D807" s="66" t="s">
        <v>414</v>
      </c>
      <c r="E807" s="66" t="s">
        <v>414</v>
      </c>
      <c r="F807" s="66" t="s">
        <v>425</v>
      </c>
      <c r="G807" s="66" t="s">
        <v>427</v>
      </c>
      <c r="H807" s="67">
        <v>221</v>
      </c>
      <c r="K807"/>
      <c r="P807"/>
      <c r="Q807"/>
    </row>
    <row r="808" spans="1:17" ht="20.100000000000001" customHeight="1" x14ac:dyDescent="0.3">
      <c r="A808" s="66">
        <v>2020</v>
      </c>
      <c r="B808" s="66">
        <v>3</v>
      </c>
      <c r="C808" s="66" t="s">
        <v>290</v>
      </c>
      <c r="D808" s="66" t="s">
        <v>414</v>
      </c>
      <c r="E808" s="66" t="s">
        <v>416</v>
      </c>
      <c r="F808" s="66" t="s">
        <v>425</v>
      </c>
      <c r="G808" s="66" t="s">
        <v>429</v>
      </c>
      <c r="H808" s="67">
        <v>876</v>
      </c>
      <c r="K808"/>
      <c r="P808"/>
      <c r="Q808"/>
    </row>
    <row r="809" spans="1:17" ht="20.100000000000001" customHeight="1" x14ac:dyDescent="0.3">
      <c r="A809" s="66">
        <v>2020</v>
      </c>
      <c r="B809" s="66">
        <v>3</v>
      </c>
      <c r="C809" s="66" t="s">
        <v>290</v>
      </c>
      <c r="D809" s="66" t="s">
        <v>414</v>
      </c>
      <c r="E809" s="66" t="s">
        <v>414</v>
      </c>
      <c r="F809" s="66" t="s">
        <v>430</v>
      </c>
      <c r="G809" s="66" t="s">
        <v>431</v>
      </c>
      <c r="H809" s="67">
        <v>614</v>
      </c>
      <c r="K809"/>
      <c r="P809"/>
      <c r="Q809"/>
    </row>
    <row r="810" spans="1:17" ht="20.100000000000001" customHeight="1" x14ac:dyDescent="0.3">
      <c r="A810" s="66">
        <v>2020</v>
      </c>
      <c r="B810" s="66">
        <v>3</v>
      </c>
      <c r="C810" s="66" t="s">
        <v>290</v>
      </c>
      <c r="D810" s="66" t="s">
        <v>414</v>
      </c>
      <c r="E810" s="66" t="s">
        <v>416</v>
      </c>
      <c r="F810" s="66" t="s">
        <v>430</v>
      </c>
      <c r="G810" s="66" t="s">
        <v>435</v>
      </c>
      <c r="H810" s="67">
        <v>858</v>
      </c>
      <c r="K810"/>
      <c r="P810"/>
      <c r="Q810"/>
    </row>
    <row r="811" spans="1:17" ht="20.100000000000001" customHeight="1" x14ac:dyDescent="0.3">
      <c r="A811" s="66">
        <v>2020</v>
      </c>
      <c r="B811" s="66">
        <v>3</v>
      </c>
      <c r="C811" s="66" t="s">
        <v>290</v>
      </c>
      <c r="D811" s="66" t="s">
        <v>434</v>
      </c>
      <c r="E811" s="66" t="s">
        <v>441</v>
      </c>
      <c r="F811" s="66" t="s">
        <v>430</v>
      </c>
      <c r="G811" s="66" t="s">
        <v>438</v>
      </c>
      <c r="H811" s="67">
        <v>309</v>
      </c>
      <c r="K811"/>
      <c r="P811"/>
      <c r="Q811"/>
    </row>
    <row r="812" spans="1:17" ht="20.100000000000001" customHeight="1" x14ac:dyDescent="0.3">
      <c r="A812" s="66">
        <v>2020</v>
      </c>
      <c r="B812" s="66">
        <v>3</v>
      </c>
      <c r="C812" s="66" t="s">
        <v>290</v>
      </c>
      <c r="D812" s="66" t="s">
        <v>434</v>
      </c>
      <c r="E812" s="66" t="s">
        <v>442</v>
      </c>
      <c r="F812" s="66" t="s">
        <v>430</v>
      </c>
      <c r="G812" s="66" t="s">
        <v>436</v>
      </c>
      <c r="H812" s="67">
        <v>857</v>
      </c>
      <c r="K812"/>
      <c r="P812"/>
      <c r="Q812"/>
    </row>
    <row r="813" spans="1:17" ht="20.100000000000001" customHeight="1" x14ac:dyDescent="0.3">
      <c r="A813" s="66">
        <v>2020</v>
      </c>
      <c r="B813" s="66">
        <v>3</v>
      </c>
      <c r="C813" s="66" t="s">
        <v>290</v>
      </c>
      <c r="D813" s="66" t="s">
        <v>434</v>
      </c>
      <c r="E813" s="66" t="s">
        <v>442</v>
      </c>
      <c r="F813" s="66" t="s">
        <v>430</v>
      </c>
      <c r="G813" s="66" t="s">
        <v>439</v>
      </c>
      <c r="H813" s="67">
        <v>1009</v>
      </c>
      <c r="K813"/>
      <c r="P813"/>
      <c r="Q813"/>
    </row>
    <row r="814" spans="1:17" ht="20.100000000000001" customHeight="1" x14ac:dyDescent="0.3">
      <c r="A814" s="66">
        <v>2020</v>
      </c>
      <c r="B814" s="66">
        <v>3</v>
      </c>
      <c r="C814" s="66" t="s">
        <v>290</v>
      </c>
      <c r="D814" s="66" t="s">
        <v>437</v>
      </c>
      <c r="E814" s="66" t="s">
        <v>444</v>
      </c>
      <c r="F814" s="66" t="s">
        <v>425</v>
      </c>
      <c r="G814" s="66" t="s">
        <v>426</v>
      </c>
      <c r="H814" s="67">
        <v>499</v>
      </c>
      <c r="K814"/>
      <c r="P814"/>
      <c r="Q814"/>
    </row>
    <row r="815" spans="1:17" ht="20.100000000000001" customHeight="1" x14ac:dyDescent="0.3">
      <c r="A815" s="66">
        <v>2020</v>
      </c>
      <c r="B815" s="66">
        <v>3</v>
      </c>
      <c r="C815" s="66" t="s">
        <v>290</v>
      </c>
      <c r="D815" s="66" t="s">
        <v>437</v>
      </c>
      <c r="E815" s="66" t="s">
        <v>444</v>
      </c>
      <c r="F815" s="66" t="s">
        <v>425</v>
      </c>
      <c r="G815" s="66" t="s">
        <v>427</v>
      </c>
      <c r="H815" s="67">
        <v>534</v>
      </c>
      <c r="K815"/>
      <c r="P815"/>
      <c r="Q815"/>
    </row>
    <row r="816" spans="1:17" ht="20.100000000000001" customHeight="1" x14ac:dyDescent="0.3">
      <c r="A816" s="66">
        <v>2020</v>
      </c>
      <c r="B816" s="66">
        <v>3</v>
      </c>
      <c r="C816" s="66" t="s">
        <v>290</v>
      </c>
      <c r="D816" s="66" t="s">
        <v>437</v>
      </c>
      <c r="E816" s="66" t="s">
        <v>444</v>
      </c>
      <c r="F816" s="66" t="s">
        <v>425</v>
      </c>
      <c r="G816" s="66" t="s">
        <v>429</v>
      </c>
      <c r="H816" s="67">
        <v>849</v>
      </c>
      <c r="K816"/>
      <c r="P816"/>
      <c r="Q816"/>
    </row>
    <row r="817" spans="1:17" ht="20.100000000000001" customHeight="1" x14ac:dyDescent="0.3">
      <c r="A817" s="66">
        <v>2020</v>
      </c>
      <c r="B817" s="66">
        <v>3</v>
      </c>
      <c r="C817" s="66" t="s">
        <v>290</v>
      </c>
      <c r="D817" s="66" t="s">
        <v>414</v>
      </c>
      <c r="E817" s="66" t="s">
        <v>416</v>
      </c>
      <c r="F817" s="66" t="s">
        <v>430</v>
      </c>
      <c r="G817" s="66" t="s">
        <v>431</v>
      </c>
      <c r="H817" s="67">
        <v>801</v>
      </c>
      <c r="K817"/>
      <c r="P817"/>
      <c r="Q817"/>
    </row>
    <row r="818" spans="1:17" ht="20.100000000000001" customHeight="1" x14ac:dyDescent="0.3">
      <c r="A818" s="66">
        <v>2020</v>
      </c>
      <c r="B818" s="66">
        <v>3</v>
      </c>
      <c r="C818" s="66" t="s">
        <v>290</v>
      </c>
      <c r="D818" s="66" t="s">
        <v>414</v>
      </c>
      <c r="E818" s="66" t="s">
        <v>414</v>
      </c>
      <c r="F818" s="66" t="s">
        <v>430</v>
      </c>
      <c r="G818" s="66" t="s">
        <v>435</v>
      </c>
      <c r="H818" s="67">
        <v>352</v>
      </c>
      <c r="K818"/>
      <c r="P818"/>
      <c r="Q818"/>
    </row>
    <row r="819" spans="1:17" ht="20.100000000000001" customHeight="1" x14ac:dyDescent="0.3">
      <c r="A819" s="66">
        <v>2020</v>
      </c>
      <c r="B819" s="66">
        <v>3</v>
      </c>
      <c r="C819" s="66" t="s">
        <v>290</v>
      </c>
      <c r="D819" s="66" t="s">
        <v>414</v>
      </c>
      <c r="E819" s="66" t="s">
        <v>414</v>
      </c>
      <c r="F819" s="66" t="s">
        <v>430</v>
      </c>
      <c r="G819" s="66" t="s">
        <v>438</v>
      </c>
      <c r="H819" s="67">
        <v>673</v>
      </c>
      <c r="K819"/>
      <c r="P819"/>
      <c r="Q819"/>
    </row>
    <row r="820" spans="1:17" ht="20.100000000000001" customHeight="1" x14ac:dyDescent="0.3">
      <c r="A820" s="66">
        <v>2020</v>
      </c>
      <c r="B820" s="66">
        <v>3</v>
      </c>
      <c r="C820" s="66" t="s">
        <v>290</v>
      </c>
      <c r="D820" s="66" t="s">
        <v>414</v>
      </c>
      <c r="E820" s="66" t="s">
        <v>414</v>
      </c>
      <c r="F820" s="66" t="s">
        <v>430</v>
      </c>
      <c r="G820" s="66" t="s">
        <v>436</v>
      </c>
      <c r="H820" s="67">
        <v>915</v>
      </c>
      <c r="K820"/>
      <c r="P820"/>
      <c r="Q820"/>
    </row>
    <row r="821" spans="1:17" ht="20.100000000000001" customHeight="1" x14ac:dyDescent="0.3">
      <c r="A821" s="66">
        <v>2020</v>
      </c>
      <c r="B821" s="66">
        <v>3</v>
      </c>
      <c r="C821" s="66" t="s">
        <v>290</v>
      </c>
      <c r="D821" s="66" t="s">
        <v>414</v>
      </c>
      <c r="E821" s="66" t="s">
        <v>416</v>
      </c>
      <c r="F821" s="66" t="s">
        <v>430</v>
      </c>
      <c r="G821" s="66" t="s">
        <v>439</v>
      </c>
      <c r="H821" s="67">
        <v>279</v>
      </c>
      <c r="K821"/>
      <c r="P821"/>
      <c r="Q821"/>
    </row>
    <row r="822" spans="1:17" ht="20.100000000000001" customHeight="1" x14ac:dyDescent="0.3">
      <c r="A822" s="66">
        <v>2020</v>
      </c>
      <c r="B822" s="66">
        <v>3</v>
      </c>
      <c r="C822" s="66" t="s">
        <v>290</v>
      </c>
      <c r="D822" s="66" t="s">
        <v>414</v>
      </c>
      <c r="E822" s="66" t="s">
        <v>416</v>
      </c>
      <c r="F822" s="66" t="s">
        <v>425</v>
      </c>
      <c r="G822" s="66" t="s">
        <v>426</v>
      </c>
      <c r="H822" s="67">
        <v>606</v>
      </c>
      <c r="K822"/>
      <c r="P822"/>
      <c r="Q822"/>
    </row>
    <row r="823" spans="1:17" ht="20.100000000000001" customHeight="1" x14ac:dyDescent="0.3">
      <c r="A823" s="66">
        <v>2020</v>
      </c>
      <c r="B823" s="66">
        <v>3</v>
      </c>
      <c r="C823" s="66" t="s">
        <v>290</v>
      </c>
      <c r="D823" s="66" t="s">
        <v>414</v>
      </c>
      <c r="E823" s="66" t="s">
        <v>416</v>
      </c>
      <c r="F823" s="66" t="s">
        <v>425</v>
      </c>
      <c r="G823" s="66" t="s">
        <v>427</v>
      </c>
      <c r="H823" s="67">
        <v>489</v>
      </c>
      <c r="K823"/>
      <c r="P823"/>
      <c r="Q823"/>
    </row>
    <row r="824" spans="1:17" ht="20.100000000000001" customHeight="1" x14ac:dyDescent="0.3">
      <c r="A824" s="66">
        <v>2020</v>
      </c>
      <c r="B824" s="66">
        <v>3</v>
      </c>
      <c r="C824" s="66" t="s">
        <v>290</v>
      </c>
      <c r="D824" s="66" t="s">
        <v>414</v>
      </c>
      <c r="E824" s="66" t="s">
        <v>414</v>
      </c>
      <c r="F824" s="66" t="s">
        <v>425</v>
      </c>
      <c r="G824" s="66" t="s">
        <v>429</v>
      </c>
      <c r="H824" s="67">
        <v>931</v>
      </c>
      <c r="K824"/>
      <c r="P824"/>
      <c r="Q824"/>
    </row>
    <row r="825" spans="1:17" ht="20.100000000000001" customHeight="1" x14ac:dyDescent="0.3">
      <c r="A825" s="66">
        <v>2020</v>
      </c>
      <c r="B825" s="66">
        <v>4</v>
      </c>
      <c r="C825" s="66" t="s">
        <v>286</v>
      </c>
      <c r="D825" s="66" t="s">
        <v>414</v>
      </c>
      <c r="E825" s="66" t="s">
        <v>414</v>
      </c>
      <c r="F825" s="66" t="s">
        <v>430</v>
      </c>
      <c r="G825" s="66" t="s">
        <v>431</v>
      </c>
      <c r="H825" s="67">
        <v>541</v>
      </c>
      <c r="K825"/>
      <c r="P825"/>
      <c r="Q825"/>
    </row>
    <row r="826" spans="1:17" ht="20.100000000000001" customHeight="1" x14ac:dyDescent="0.3">
      <c r="A826" s="66">
        <v>2020</v>
      </c>
      <c r="B826" s="66">
        <v>4</v>
      </c>
      <c r="C826" s="66" t="s">
        <v>286</v>
      </c>
      <c r="D826" s="66" t="s">
        <v>414</v>
      </c>
      <c r="E826" s="66" t="s">
        <v>414</v>
      </c>
      <c r="F826" s="66" t="s">
        <v>430</v>
      </c>
      <c r="G826" s="66" t="s">
        <v>435</v>
      </c>
      <c r="H826" s="67">
        <v>1150</v>
      </c>
      <c r="K826"/>
      <c r="P826"/>
      <c r="Q826"/>
    </row>
    <row r="827" spans="1:17" ht="20.100000000000001" customHeight="1" x14ac:dyDescent="0.3">
      <c r="A827" s="66">
        <v>2020</v>
      </c>
      <c r="B827" s="66">
        <v>4</v>
      </c>
      <c r="C827" s="66" t="s">
        <v>286</v>
      </c>
      <c r="D827" s="66" t="s">
        <v>414</v>
      </c>
      <c r="E827" s="66" t="s">
        <v>414</v>
      </c>
      <c r="F827" s="66" t="s">
        <v>430</v>
      </c>
      <c r="G827" s="66" t="s">
        <v>438</v>
      </c>
      <c r="H827" s="67">
        <v>445</v>
      </c>
      <c r="K827"/>
      <c r="P827"/>
      <c r="Q827"/>
    </row>
    <row r="828" spans="1:17" ht="20.100000000000001" customHeight="1" x14ac:dyDescent="0.3">
      <c r="A828" s="66">
        <v>2020</v>
      </c>
      <c r="B828" s="66">
        <v>4</v>
      </c>
      <c r="C828" s="66" t="s">
        <v>286</v>
      </c>
      <c r="D828" s="66" t="s">
        <v>434</v>
      </c>
      <c r="E828" s="66" t="s">
        <v>441</v>
      </c>
      <c r="F828" s="66" t="s">
        <v>430</v>
      </c>
      <c r="G828" s="66" t="s">
        <v>436</v>
      </c>
      <c r="H828" s="67">
        <v>525</v>
      </c>
      <c r="K828"/>
      <c r="P828"/>
      <c r="Q828"/>
    </row>
    <row r="829" spans="1:17" ht="20.100000000000001" customHeight="1" x14ac:dyDescent="0.3">
      <c r="A829" s="66">
        <v>2020</v>
      </c>
      <c r="B829" s="66">
        <v>4</v>
      </c>
      <c r="C829" s="66" t="s">
        <v>286</v>
      </c>
      <c r="D829" s="66" t="s">
        <v>434</v>
      </c>
      <c r="E829" s="66" t="s">
        <v>442</v>
      </c>
      <c r="F829" s="66" t="s">
        <v>430</v>
      </c>
      <c r="G829" s="66" t="s">
        <v>439</v>
      </c>
      <c r="H829" s="67">
        <v>960</v>
      </c>
      <c r="K829"/>
      <c r="P829"/>
      <c r="Q829"/>
    </row>
    <row r="830" spans="1:17" ht="20.100000000000001" customHeight="1" x14ac:dyDescent="0.3">
      <c r="A830" s="66">
        <v>2020</v>
      </c>
      <c r="B830" s="66">
        <v>4</v>
      </c>
      <c r="C830" s="66" t="s">
        <v>286</v>
      </c>
      <c r="D830" s="66" t="s">
        <v>434</v>
      </c>
      <c r="E830" s="66" t="s">
        <v>447</v>
      </c>
      <c r="F830" s="66" t="s">
        <v>425</v>
      </c>
      <c r="G830" s="66" t="s">
        <v>426</v>
      </c>
      <c r="H830" s="67">
        <v>743</v>
      </c>
      <c r="K830"/>
      <c r="P830"/>
      <c r="Q830"/>
    </row>
    <row r="831" spans="1:17" ht="20.100000000000001" customHeight="1" x14ac:dyDescent="0.3">
      <c r="A831" s="66">
        <v>2020</v>
      </c>
      <c r="B831" s="66">
        <v>4</v>
      </c>
      <c r="C831" s="66" t="s">
        <v>286</v>
      </c>
      <c r="D831" s="66" t="s">
        <v>437</v>
      </c>
      <c r="E831" s="66" t="s">
        <v>445</v>
      </c>
      <c r="F831" s="66" t="s">
        <v>425</v>
      </c>
      <c r="G831" s="66" t="s">
        <v>427</v>
      </c>
      <c r="H831" s="67">
        <v>883</v>
      </c>
      <c r="K831"/>
      <c r="P831"/>
      <c r="Q831"/>
    </row>
    <row r="832" spans="1:17" ht="20.100000000000001" customHeight="1" x14ac:dyDescent="0.3">
      <c r="A832" s="66">
        <v>2020</v>
      </c>
      <c r="B832" s="66">
        <v>4</v>
      </c>
      <c r="C832" s="66" t="s">
        <v>286</v>
      </c>
      <c r="D832" s="66" t="s">
        <v>437</v>
      </c>
      <c r="E832" s="66" t="s">
        <v>443</v>
      </c>
      <c r="F832" s="66" t="s">
        <v>425</v>
      </c>
      <c r="G832" s="66" t="s">
        <v>429</v>
      </c>
      <c r="H832" s="67">
        <v>192</v>
      </c>
      <c r="K832"/>
      <c r="P832"/>
      <c r="Q832"/>
    </row>
    <row r="833" spans="1:17" ht="20.100000000000001" customHeight="1" x14ac:dyDescent="0.3">
      <c r="A833" s="66">
        <v>2020</v>
      </c>
      <c r="B833" s="66">
        <v>4</v>
      </c>
      <c r="C833" s="66" t="s">
        <v>286</v>
      </c>
      <c r="D833" s="66" t="s">
        <v>437</v>
      </c>
      <c r="E833" s="66" t="s">
        <v>443</v>
      </c>
      <c r="F833" s="66" t="s">
        <v>430</v>
      </c>
      <c r="G833" s="66" t="s">
        <v>431</v>
      </c>
      <c r="H833" s="67">
        <v>530</v>
      </c>
      <c r="K833"/>
      <c r="P833"/>
      <c r="Q833"/>
    </row>
    <row r="834" spans="1:17" ht="20.100000000000001" customHeight="1" x14ac:dyDescent="0.3">
      <c r="A834" s="66">
        <v>2020</v>
      </c>
      <c r="B834" s="66">
        <v>4</v>
      </c>
      <c r="C834" s="66" t="s">
        <v>286</v>
      </c>
      <c r="D834" s="66" t="s">
        <v>437</v>
      </c>
      <c r="E834" s="66" t="s">
        <v>443</v>
      </c>
      <c r="F834" s="66" t="s">
        <v>430</v>
      </c>
      <c r="G834" s="66" t="s">
        <v>435</v>
      </c>
      <c r="H834" s="67">
        <v>1128</v>
      </c>
      <c r="K834"/>
      <c r="P834"/>
      <c r="Q834"/>
    </row>
    <row r="835" spans="1:17" ht="20.100000000000001" customHeight="1" x14ac:dyDescent="0.3">
      <c r="A835" s="66">
        <v>2020</v>
      </c>
      <c r="B835" s="66">
        <v>4</v>
      </c>
      <c r="C835" s="66" t="s">
        <v>286</v>
      </c>
      <c r="D835" s="66" t="s">
        <v>437</v>
      </c>
      <c r="E835" s="66" t="s">
        <v>444</v>
      </c>
      <c r="F835" s="66" t="s">
        <v>430</v>
      </c>
      <c r="G835" s="66" t="s">
        <v>438</v>
      </c>
      <c r="H835" s="67">
        <v>554</v>
      </c>
      <c r="K835"/>
      <c r="P835"/>
      <c r="Q835"/>
    </row>
    <row r="836" spans="1:17" ht="20.100000000000001" customHeight="1" x14ac:dyDescent="0.3">
      <c r="A836" s="66">
        <v>2020</v>
      </c>
      <c r="B836" s="66">
        <v>4</v>
      </c>
      <c r="C836" s="66" t="s">
        <v>286</v>
      </c>
      <c r="D836" s="66" t="s">
        <v>437</v>
      </c>
      <c r="E836" s="66" t="s">
        <v>444</v>
      </c>
      <c r="F836" s="66" t="s">
        <v>430</v>
      </c>
      <c r="G836" s="66" t="s">
        <v>436</v>
      </c>
      <c r="H836" s="67">
        <v>598</v>
      </c>
      <c r="K836"/>
      <c r="P836"/>
      <c r="Q836"/>
    </row>
    <row r="837" spans="1:17" ht="20.100000000000001" customHeight="1" x14ac:dyDescent="0.3">
      <c r="A837" s="66">
        <v>2020</v>
      </c>
      <c r="B837" s="66">
        <v>4</v>
      </c>
      <c r="C837" s="66" t="s">
        <v>286</v>
      </c>
      <c r="D837" s="66" t="s">
        <v>414</v>
      </c>
      <c r="E837" s="66" t="s">
        <v>416</v>
      </c>
      <c r="F837" s="66" t="s">
        <v>430</v>
      </c>
      <c r="G837" s="66" t="s">
        <v>439</v>
      </c>
      <c r="H837" s="67">
        <v>681</v>
      </c>
      <c r="K837"/>
      <c r="P837"/>
      <c r="Q837"/>
    </row>
    <row r="838" spans="1:17" ht="20.100000000000001" customHeight="1" x14ac:dyDescent="0.3">
      <c r="A838" s="66">
        <v>2020</v>
      </c>
      <c r="B838" s="66">
        <v>4</v>
      </c>
      <c r="C838" s="66" t="s">
        <v>286</v>
      </c>
      <c r="D838" s="66" t="s">
        <v>414</v>
      </c>
      <c r="E838" s="66" t="s">
        <v>414</v>
      </c>
      <c r="F838" s="66" t="s">
        <v>425</v>
      </c>
      <c r="G838" s="66" t="s">
        <v>426</v>
      </c>
      <c r="H838" s="67">
        <v>226</v>
      </c>
      <c r="K838"/>
      <c r="P838"/>
      <c r="Q838"/>
    </row>
    <row r="839" spans="1:17" ht="20.100000000000001" customHeight="1" x14ac:dyDescent="0.3">
      <c r="A839" s="66">
        <v>2020</v>
      </c>
      <c r="B839" s="66">
        <v>4</v>
      </c>
      <c r="C839" s="66" t="s">
        <v>286</v>
      </c>
      <c r="D839" s="66" t="s">
        <v>414</v>
      </c>
      <c r="E839" s="66" t="s">
        <v>414</v>
      </c>
      <c r="F839" s="66" t="s">
        <v>425</v>
      </c>
      <c r="G839" s="66" t="s">
        <v>427</v>
      </c>
      <c r="H839" s="67">
        <v>962</v>
      </c>
      <c r="K839"/>
      <c r="P839"/>
      <c r="Q839"/>
    </row>
    <row r="840" spans="1:17" ht="20.100000000000001" customHeight="1" x14ac:dyDescent="0.3">
      <c r="A840" s="66">
        <v>2020</v>
      </c>
      <c r="B840" s="66">
        <v>4</v>
      </c>
      <c r="C840" s="66" t="s">
        <v>286</v>
      </c>
      <c r="D840" s="66" t="s">
        <v>414</v>
      </c>
      <c r="E840" s="66" t="s">
        <v>414</v>
      </c>
      <c r="F840" s="66" t="s">
        <v>425</v>
      </c>
      <c r="G840" s="66" t="s">
        <v>429</v>
      </c>
      <c r="H840" s="67">
        <v>504</v>
      </c>
      <c r="K840"/>
      <c r="P840"/>
      <c r="Q840"/>
    </row>
    <row r="841" spans="1:17" ht="20.100000000000001" customHeight="1" x14ac:dyDescent="0.3">
      <c r="A841" s="66">
        <v>2020</v>
      </c>
      <c r="B841" s="66">
        <v>4</v>
      </c>
      <c r="C841" s="66" t="s">
        <v>286</v>
      </c>
      <c r="D841" s="66" t="s">
        <v>414</v>
      </c>
      <c r="E841" s="66" t="s">
        <v>414</v>
      </c>
      <c r="F841" s="66" t="s">
        <v>430</v>
      </c>
      <c r="G841" s="66" t="s">
        <v>431</v>
      </c>
      <c r="H841" s="67">
        <v>668</v>
      </c>
      <c r="K841"/>
      <c r="P841"/>
      <c r="Q841"/>
    </row>
    <row r="842" spans="1:17" ht="20.100000000000001" customHeight="1" x14ac:dyDescent="0.3">
      <c r="A842" s="66">
        <v>2020</v>
      </c>
      <c r="B842" s="66">
        <v>4</v>
      </c>
      <c r="C842" s="66" t="s">
        <v>286</v>
      </c>
      <c r="D842" s="66" t="s">
        <v>434</v>
      </c>
      <c r="E842" s="66" t="s">
        <v>442</v>
      </c>
      <c r="F842" s="66" t="s">
        <v>430</v>
      </c>
      <c r="G842" s="66" t="s">
        <v>435</v>
      </c>
      <c r="H842" s="67">
        <v>1184</v>
      </c>
      <c r="K842"/>
      <c r="P842"/>
      <c r="Q842"/>
    </row>
    <row r="843" spans="1:17" ht="20.100000000000001" customHeight="1" x14ac:dyDescent="0.3">
      <c r="A843" s="66">
        <v>2020</v>
      </c>
      <c r="B843" s="66">
        <v>4</v>
      </c>
      <c r="C843" s="66" t="s">
        <v>286</v>
      </c>
      <c r="D843" s="66" t="s">
        <v>434</v>
      </c>
      <c r="E843" s="66" t="s">
        <v>442</v>
      </c>
      <c r="F843" s="66" t="s">
        <v>430</v>
      </c>
      <c r="G843" s="66" t="s">
        <v>438</v>
      </c>
      <c r="H843" s="67">
        <v>934</v>
      </c>
      <c r="K843"/>
      <c r="P843"/>
      <c r="Q843"/>
    </row>
    <row r="844" spans="1:17" ht="20.100000000000001" customHeight="1" x14ac:dyDescent="0.3">
      <c r="A844" s="66">
        <v>2020</v>
      </c>
      <c r="B844" s="66">
        <v>4</v>
      </c>
      <c r="C844" s="66" t="s">
        <v>286</v>
      </c>
      <c r="D844" s="66" t="s">
        <v>434</v>
      </c>
      <c r="E844" s="66" t="s">
        <v>442</v>
      </c>
      <c r="F844" s="66" t="s">
        <v>430</v>
      </c>
      <c r="G844" s="66" t="s">
        <v>436</v>
      </c>
      <c r="H844" s="67">
        <v>667</v>
      </c>
      <c r="K844"/>
      <c r="P844"/>
      <c r="Q844"/>
    </row>
    <row r="845" spans="1:17" ht="20.100000000000001" customHeight="1" x14ac:dyDescent="0.3">
      <c r="A845" s="66">
        <v>2020</v>
      </c>
      <c r="B845" s="66">
        <v>4</v>
      </c>
      <c r="C845" s="66" t="s">
        <v>286</v>
      </c>
      <c r="D845" s="66" t="s">
        <v>434</v>
      </c>
      <c r="E845" s="66" t="s">
        <v>447</v>
      </c>
      <c r="F845" s="66" t="s">
        <v>430</v>
      </c>
      <c r="G845" s="66" t="s">
        <v>439</v>
      </c>
      <c r="H845" s="67">
        <v>377</v>
      </c>
      <c r="K845"/>
      <c r="P845"/>
      <c r="Q845"/>
    </row>
    <row r="846" spans="1:17" ht="20.100000000000001" customHeight="1" x14ac:dyDescent="0.3">
      <c r="A846" s="66">
        <v>2020</v>
      </c>
      <c r="B846" s="66">
        <v>4</v>
      </c>
      <c r="C846" s="66" t="s">
        <v>286</v>
      </c>
      <c r="D846" s="66" t="s">
        <v>437</v>
      </c>
      <c r="E846" s="66" t="s">
        <v>444</v>
      </c>
      <c r="F846" s="66" t="s">
        <v>425</v>
      </c>
      <c r="G846" s="66" t="s">
        <v>426</v>
      </c>
      <c r="H846" s="67">
        <v>1108</v>
      </c>
      <c r="K846"/>
      <c r="P846"/>
      <c r="Q846"/>
    </row>
    <row r="847" spans="1:17" ht="20.100000000000001" customHeight="1" x14ac:dyDescent="0.3">
      <c r="A847" s="66">
        <v>2020</v>
      </c>
      <c r="B847" s="66">
        <v>4</v>
      </c>
      <c r="C847" s="66" t="s">
        <v>286</v>
      </c>
      <c r="D847" s="66" t="s">
        <v>437</v>
      </c>
      <c r="E847" s="66" t="s">
        <v>444</v>
      </c>
      <c r="F847" s="66" t="s">
        <v>425</v>
      </c>
      <c r="G847" s="66" t="s">
        <v>427</v>
      </c>
      <c r="H847" s="67">
        <v>417</v>
      </c>
      <c r="K847"/>
      <c r="P847"/>
      <c r="Q847"/>
    </row>
    <row r="848" spans="1:17" ht="20.100000000000001" customHeight="1" x14ac:dyDescent="0.3">
      <c r="A848" s="66">
        <v>2020</v>
      </c>
      <c r="B848" s="66">
        <v>4</v>
      </c>
      <c r="C848" s="66" t="s">
        <v>286</v>
      </c>
      <c r="D848" s="66" t="s">
        <v>437</v>
      </c>
      <c r="E848" s="66" t="s">
        <v>444</v>
      </c>
      <c r="F848" s="66" t="s">
        <v>425</v>
      </c>
      <c r="G848" s="66" t="s">
        <v>429</v>
      </c>
      <c r="H848" s="67">
        <v>386</v>
      </c>
      <c r="K848"/>
      <c r="P848"/>
      <c r="Q848"/>
    </row>
    <row r="849" spans="1:17" ht="20.100000000000001" customHeight="1" x14ac:dyDescent="0.3">
      <c r="A849" s="66">
        <v>2020</v>
      </c>
      <c r="B849" s="66">
        <v>4</v>
      </c>
      <c r="C849" s="66" t="s">
        <v>286</v>
      </c>
      <c r="D849" s="66" t="s">
        <v>414</v>
      </c>
      <c r="E849" s="66" t="s">
        <v>414</v>
      </c>
      <c r="F849" s="66" t="s">
        <v>430</v>
      </c>
      <c r="G849" s="66" t="s">
        <v>431</v>
      </c>
      <c r="H849" s="67">
        <v>930</v>
      </c>
      <c r="K849"/>
      <c r="P849"/>
      <c r="Q849"/>
    </row>
    <row r="850" spans="1:17" ht="20.100000000000001" customHeight="1" x14ac:dyDescent="0.3">
      <c r="A850" s="66">
        <v>2020</v>
      </c>
      <c r="B850" s="66">
        <v>4</v>
      </c>
      <c r="C850" s="66" t="s">
        <v>286</v>
      </c>
      <c r="D850" s="66" t="s">
        <v>414</v>
      </c>
      <c r="E850" s="66" t="s">
        <v>414</v>
      </c>
      <c r="F850" s="66" t="s">
        <v>430</v>
      </c>
      <c r="G850" s="66" t="s">
        <v>435</v>
      </c>
      <c r="H850" s="67">
        <v>274</v>
      </c>
      <c r="K850"/>
      <c r="P850"/>
      <c r="Q850"/>
    </row>
    <row r="851" spans="1:17" ht="20.100000000000001" customHeight="1" x14ac:dyDescent="0.3">
      <c r="A851" s="66">
        <v>2020</v>
      </c>
      <c r="B851" s="66">
        <v>4</v>
      </c>
      <c r="C851" s="66" t="s">
        <v>286</v>
      </c>
      <c r="D851" s="66" t="s">
        <v>414</v>
      </c>
      <c r="E851" s="66" t="s">
        <v>414</v>
      </c>
      <c r="F851" s="66" t="s">
        <v>430</v>
      </c>
      <c r="G851" s="66" t="s">
        <v>438</v>
      </c>
      <c r="H851" s="67">
        <v>112</v>
      </c>
      <c r="K851"/>
      <c r="P851"/>
      <c r="Q851"/>
    </row>
    <row r="852" spans="1:17" ht="20.100000000000001" customHeight="1" x14ac:dyDescent="0.3">
      <c r="A852" s="66">
        <v>2020</v>
      </c>
      <c r="B852" s="66">
        <v>4</v>
      </c>
      <c r="C852" s="66" t="s">
        <v>286</v>
      </c>
      <c r="D852" s="66" t="s">
        <v>414</v>
      </c>
      <c r="E852" s="66" t="s">
        <v>414</v>
      </c>
      <c r="F852" s="66" t="s">
        <v>430</v>
      </c>
      <c r="G852" s="66" t="s">
        <v>436</v>
      </c>
      <c r="H852" s="67">
        <v>871</v>
      </c>
      <c r="K852"/>
      <c r="P852"/>
      <c r="Q852"/>
    </row>
    <row r="853" spans="1:17" ht="20.100000000000001" customHeight="1" x14ac:dyDescent="0.3">
      <c r="A853" s="66">
        <v>2020</v>
      </c>
      <c r="B853" s="66">
        <v>4</v>
      </c>
      <c r="C853" s="66" t="s">
        <v>286</v>
      </c>
      <c r="D853" s="66" t="s">
        <v>414</v>
      </c>
      <c r="E853" s="66" t="s">
        <v>414</v>
      </c>
      <c r="F853" s="66" t="s">
        <v>430</v>
      </c>
      <c r="G853" s="66" t="s">
        <v>439</v>
      </c>
      <c r="H853" s="67">
        <v>720</v>
      </c>
      <c r="K853"/>
      <c r="P853"/>
      <c r="Q853"/>
    </row>
    <row r="854" spans="1:17" ht="20.100000000000001" customHeight="1" x14ac:dyDescent="0.3">
      <c r="A854" s="66">
        <v>2020</v>
      </c>
      <c r="B854" s="66">
        <v>4</v>
      </c>
      <c r="C854" s="66" t="s">
        <v>286</v>
      </c>
      <c r="D854" s="66" t="s">
        <v>414</v>
      </c>
      <c r="E854" s="66" t="s">
        <v>414</v>
      </c>
      <c r="F854" s="66" t="s">
        <v>425</v>
      </c>
      <c r="G854" s="66" t="s">
        <v>426</v>
      </c>
      <c r="H854" s="67">
        <v>823</v>
      </c>
      <c r="K854"/>
      <c r="P854"/>
      <c r="Q854"/>
    </row>
    <row r="855" spans="1:17" ht="20.100000000000001" customHeight="1" x14ac:dyDescent="0.3">
      <c r="A855" s="66">
        <v>2020</v>
      </c>
      <c r="B855" s="66">
        <v>5</v>
      </c>
      <c r="C855" s="66" t="s">
        <v>287</v>
      </c>
      <c r="D855" s="66" t="s">
        <v>414</v>
      </c>
      <c r="E855" s="66" t="s">
        <v>414</v>
      </c>
      <c r="F855" s="66" t="s">
        <v>425</v>
      </c>
      <c r="G855" s="66" t="s">
        <v>427</v>
      </c>
      <c r="H855" s="67">
        <v>1098</v>
      </c>
      <c r="K855"/>
      <c r="P855"/>
      <c r="Q855"/>
    </row>
    <row r="856" spans="1:17" ht="20.100000000000001" customHeight="1" x14ac:dyDescent="0.3">
      <c r="A856" s="66">
        <v>2020</v>
      </c>
      <c r="B856" s="66">
        <v>5</v>
      </c>
      <c r="C856" s="66" t="s">
        <v>287</v>
      </c>
      <c r="D856" s="66" t="s">
        <v>414</v>
      </c>
      <c r="E856" s="66" t="s">
        <v>414</v>
      </c>
      <c r="F856" s="66" t="s">
        <v>425</v>
      </c>
      <c r="G856" s="66" t="s">
        <v>429</v>
      </c>
      <c r="H856" s="67">
        <v>118</v>
      </c>
      <c r="K856"/>
      <c r="P856"/>
      <c r="Q856"/>
    </row>
    <row r="857" spans="1:17" ht="20.100000000000001" customHeight="1" x14ac:dyDescent="0.3">
      <c r="A857" s="66">
        <v>2020</v>
      </c>
      <c r="B857" s="66">
        <v>5</v>
      </c>
      <c r="C857" s="66" t="s">
        <v>287</v>
      </c>
      <c r="D857" s="66" t="s">
        <v>414</v>
      </c>
      <c r="E857" s="66" t="s">
        <v>414</v>
      </c>
      <c r="F857" s="66" t="s">
        <v>430</v>
      </c>
      <c r="G857" s="66" t="s">
        <v>431</v>
      </c>
      <c r="H857" s="67">
        <v>820</v>
      </c>
      <c r="K857"/>
      <c r="P857"/>
      <c r="Q857"/>
    </row>
    <row r="858" spans="1:17" ht="20.100000000000001" customHeight="1" x14ac:dyDescent="0.3">
      <c r="A858" s="66">
        <v>2020</v>
      </c>
      <c r="B858" s="66">
        <v>5</v>
      </c>
      <c r="C858" s="66" t="s">
        <v>287</v>
      </c>
      <c r="D858" s="66" t="s">
        <v>414</v>
      </c>
      <c r="E858" s="66" t="s">
        <v>414</v>
      </c>
      <c r="F858" s="66" t="s">
        <v>430</v>
      </c>
      <c r="G858" s="66" t="s">
        <v>435</v>
      </c>
      <c r="H858" s="67">
        <v>757</v>
      </c>
      <c r="K858"/>
      <c r="P858"/>
      <c r="Q858"/>
    </row>
    <row r="859" spans="1:17" ht="20.100000000000001" customHeight="1" x14ac:dyDescent="0.3">
      <c r="A859" s="66">
        <v>2020</v>
      </c>
      <c r="B859" s="66">
        <v>5</v>
      </c>
      <c r="C859" s="66" t="s">
        <v>287</v>
      </c>
      <c r="D859" s="66" t="s">
        <v>434</v>
      </c>
      <c r="E859" s="66" t="s">
        <v>442</v>
      </c>
      <c r="F859" s="66" t="s">
        <v>430</v>
      </c>
      <c r="G859" s="66" t="s">
        <v>438</v>
      </c>
      <c r="H859" s="67">
        <v>1096</v>
      </c>
      <c r="K859"/>
      <c r="P859"/>
      <c r="Q859"/>
    </row>
    <row r="860" spans="1:17" ht="20.100000000000001" customHeight="1" x14ac:dyDescent="0.3">
      <c r="A860" s="66">
        <v>2020</v>
      </c>
      <c r="B860" s="66">
        <v>5</v>
      </c>
      <c r="C860" s="66" t="s">
        <v>287</v>
      </c>
      <c r="D860" s="66" t="s">
        <v>434</v>
      </c>
      <c r="E860" s="66" t="s">
        <v>442</v>
      </c>
      <c r="F860" s="66" t="s">
        <v>430</v>
      </c>
      <c r="G860" s="66" t="s">
        <v>436</v>
      </c>
      <c r="H860" s="67">
        <v>572</v>
      </c>
      <c r="K860"/>
      <c r="P860"/>
      <c r="Q860"/>
    </row>
    <row r="861" spans="1:17" ht="20.100000000000001" customHeight="1" x14ac:dyDescent="0.3">
      <c r="A861" s="66">
        <v>2020</v>
      </c>
      <c r="B861" s="66">
        <v>5</v>
      </c>
      <c r="C861" s="66" t="s">
        <v>287</v>
      </c>
      <c r="D861" s="66" t="s">
        <v>434</v>
      </c>
      <c r="E861" s="66" t="s">
        <v>447</v>
      </c>
      <c r="F861" s="66" t="s">
        <v>430</v>
      </c>
      <c r="G861" s="66" t="s">
        <v>439</v>
      </c>
      <c r="H861" s="67">
        <v>925</v>
      </c>
      <c r="K861"/>
      <c r="P861"/>
      <c r="Q861"/>
    </row>
    <row r="862" spans="1:17" ht="20.100000000000001" customHeight="1" x14ac:dyDescent="0.3">
      <c r="A862" s="66">
        <v>2020</v>
      </c>
      <c r="B862" s="66">
        <v>5</v>
      </c>
      <c r="C862" s="66" t="s">
        <v>287</v>
      </c>
      <c r="D862" s="66" t="s">
        <v>437</v>
      </c>
      <c r="E862" s="66" t="s">
        <v>445</v>
      </c>
      <c r="F862" s="66" t="s">
        <v>425</v>
      </c>
      <c r="G862" s="66" t="s">
        <v>426</v>
      </c>
      <c r="H862" s="67">
        <v>1063</v>
      </c>
      <c r="K862"/>
      <c r="P862"/>
      <c r="Q862"/>
    </row>
    <row r="863" spans="1:17" ht="20.100000000000001" customHeight="1" x14ac:dyDescent="0.3">
      <c r="A863" s="66">
        <v>2020</v>
      </c>
      <c r="B863" s="66">
        <v>5</v>
      </c>
      <c r="C863" s="66" t="s">
        <v>287</v>
      </c>
      <c r="D863" s="66" t="s">
        <v>437</v>
      </c>
      <c r="E863" s="66" t="s">
        <v>445</v>
      </c>
      <c r="F863" s="66" t="s">
        <v>425</v>
      </c>
      <c r="G863" s="66" t="s">
        <v>427</v>
      </c>
      <c r="H863" s="67">
        <v>802</v>
      </c>
      <c r="K863"/>
      <c r="P863"/>
      <c r="Q863"/>
    </row>
    <row r="864" spans="1:17" ht="20.100000000000001" customHeight="1" x14ac:dyDescent="0.3">
      <c r="A864" s="66">
        <v>2020</v>
      </c>
      <c r="B864" s="66">
        <v>5</v>
      </c>
      <c r="C864" s="66" t="s">
        <v>287</v>
      </c>
      <c r="D864" s="66" t="s">
        <v>437</v>
      </c>
      <c r="E864" s="66" t="s">
        <v>443</v>
      </c>
      <c r="F864" s="66" t="s">
        <v>425</v>
      </c>
      <c r="G864" s="66" t="s">
        <v>429</v>
      </c>
      <c r="H864" s="67">
        <v>555</v>
      </c>
      <c r="K864"/>
      <c r="P864"/>
      <c r="Q864"/>
    </row>
    <row r="865" spans="1:17" ht="20.100000000000001" customHeight="1" x14ac:dyDescent="0.3">
      <c r="A865" s="66">
        <v>2020</v>
      </c>
      <c r="B865" s="66">
        <v>5</v>
      </c>
      <c r="C865" s="66" t="s">
        <v>287</v>
      </c>
      <c r="D865" s="66" t="s">
        <v>437</v>
      </c>
      <c r="E865" s="66" t="s">
        <v>444</v>
      </c>
      <c r="F865" s="66" t="s">
        <v>430</v>
      </c>
      <c r="G865" s="66" t="s">
        <v>431</v>
      </c>
      <c r="H865" s="67">
        <v>334</v>
      </c>
      <c r="K865"/>
      <c r="P865"/>
      <c r="Q865"/>
    </row>
    <row r="866" spans="1:17" ht="20.100000000000001" customHeight="1" x14ac:dyDescent="0.3">
      <c r="A866" s="66">
        <v>2020</v>
      </c>
      <c r="B866" s="66">
        <v>5</v>
      </c>
      <c r="C866" s="66" t="s">
        <v>287</v>
      </c>
      <c r="D866" s="66" t="s">
        <v>437</v>
      </c>
      <c r="E866" s="66" t="s">
        <v>444</v>
      </c>
      <c r="F866" s="66" t="s">
        <v>430</v>
      </c>
      <c r="G866" s="66" t="s">
        <v>435</v>
      </c>
      <c r="H866" s="67">
        <v>141</v>
      </c>
      <c r="K866"/>
      <c r="P866"/>
      <c r="Q866"/>
    </row>
    <row r="867" spans="1:17" ht="20.100000000000001" customHeight="1" x14ac:dyDescent="0.3">
      <c r="A867" s="66">
        <v>2020</v>
      </c>
      <c r="B867" s="66">
        <v>5</v>
      </c>
      <c r="C867" s="66" t="s">
        <v>287</v>
      </c>
      <c r="D867" s="66" t="s">
        <v>437</v>
      </c>
      <c r="E867" s="66" t="s">
        <v>446</v>
      </c>
      <c r="F867" s="66" t="s">
        <v>430</v>
      </c>
      <c r="G867" s="66" t="s">
        <v>438</v>
      </c>
      <c r="H867" s="67">
        <v>1040</v>
      </c>
      <c r="K867"/>
      <c r="P867"/>
      <c r="Q867"/>
    </row>
    <row r="868" spans="1:17" ht="20.100000000000001" customHeight="1" x14ac:dyDescent="0.3">
      <c r="A868" s="66">
        <v>2020</v>
      </c>
      <c r="B868" s="66">
        <v>5</v>
      </c>
      <c r="C868" s="66" t="s">
        <v>287</v>
      </c>
      <c r="D868" s="66" t="s">
        <v>437</v>
      </c>
      <c r="E868" s="66" t="s">
        <v>444</v>
      </c>
      <c r="F868" s="66" t="s">
        <v>430</v>
      </c>
      <c r="G868" s="66" t="s">
        <v>436</v>
      </c>
      <c r="H868" s="67">
        <v>820</v>
      </c>
      <c r="K868"/>
      <c r="P868"/>
      <c r="Q868"/>
    </row>
    <row r="869" spans="1:17" ht="20.100000000000001" customHeight="1" x14ac:dyDescent="0.3">
      <c r="A869" s="66">
        <v>2020</v>
      </c>
      <c r="B869" s="66">
        <v>5</v>
      </c>
      <c r="C869" s="66" t="s">
        <v>287</v>
      </c>
      <c r="D869" s="66" t="s">
        <v>414</v>
      </c>
      <c r="E869" s="66" t="s">
        <v>414</v>
      </c>
      <c r="F869" s="66" t="s">
        <v>430</v>
      </c>
      <c r="G869" s="66" t="s">
        <v>439</v>
      </c>
      <c r="H869" s="67">
        <v>1096</v>
      </c>
      <c r="K869"/>
      <c r="P869"/>
      <c r="Q869"/>
    </row>
    <row r="870" spans="1:17" ht="20.100000000000001" customHeight="1" x14ac:dyDescent="0.3">
      <c r="A870" s="66">
        <v>2020</v>
      </c>
      <c r="B870" s="66">
        <v>5</v>
      </c>
      <c r="C870" s="66" t="s">
        <v>287</v>
      </c>
      <c r="D870" s="66" t="s">
        <v>414</v>
      </c>
      <c r="E870" s="66" t="s">
        <v>416</v>
      </c>
      <c r="F870" s="66" t="s">
        <v>425</v>
      </c>
      <c r="G870" s="66" t="s">
        <v>426</v>
      </c>
      <c r="H870" s="67">
        <v>402</v>
      </c>
      <c r="K870"/>
      <c r="P870"/>
      <c r="Q870"/>
    </row>
    <row r="871" spans="1:17" ht="20.100000000000001" customHeight="1" x14ac:dyDescent="0.3">
      <c r="A871" s="66">
        <v>2020</v>
      </c>
      <c r="B871" s="66">
        <v>5</v>
      </c>
      <c r="C871" s="66" t="s">
        <v>287</v>
      </c>
      <c r="D871" s="66" t="s">
        <v>414</v>
      </c>
      <c r="E871" s="66" t="s">
        <v>416</v>
      </c>
      <c r="F871" s="66" t="s">
        <v>425</v>
      </c>
      <c r="G871" s="66" t="s">
        <v>427</v>
      </c>
      <c r="H871" s="67">
        <v>942</v>
      </c>
      <c r="K871"/>
      <c r="P871"/>
      <c r="Q871"/>
    </row>
    <row r="872" spans="1:17" ht="20.100000000000001" customHeight="1" x14ac:dyDescent="0.3">
      <c r="A872" s="66">
        <v>2020</v>
      </c>
      <c r="B872" s="66">
        <v>5</v>
      </c>
      <c r="C872" s="66" t="s">
        <v>287</v>
      </c>
      <c r="D872" s="66" t="s">
        <v>414</v>
      </c>
      <c r="E872" s="66" t="s">
        <v>416</v>
      </c>
      <c r="F872" s="66" t="s">
        <v>425</v>
      </c>
      <c r="G872" s="66" t="s">
        <v>429</v>
      </c>
      <c r="H872" s="67">
        <v>251</v>
      </c>
      <c r="K872"/>
      <c r="P872"/>
      <c r="Q872"/>
    </row>
    <row r="873" spans="1:17" ht="20.100000000000001" customHeight="1" x14ac:dyDescent="0.3">
      <c r="A873" s="66">
        <v>2020</v>
      </c>
      <c r="B873" s="66">
        <v>5</v>
      </c>
      <c r="C873" s="66" t="s">
        <v>287</v>
      </c>
      <c r="D873" s="66" t="s">
        <v>414</v>
      </c>
      <c r="E873" s="66" t="s">
        <v>414</v>
      </c>
      <c r="F873" s="66" t="s">
        <v>430</v>
      </c>
      <c r="G873" s="66" t="s">
        <v>431</v>
      </c>
      <c r="H873" s="67">
        <v>704</v>
      </c>
      <c r="K873"/>
      <c r="P873"/>
      <c r="Q873"/>
    </row>
    <row r="874" spans="1:17" ht="20.100000000000001" customHeight="1" x14ac:dyDescent="0.3">
      <c r="A874" s="66">
        <v>2020</v>
      </c>
      <c r="B874" s="66">
        <v>5</v>
      </c>
      <c r="C874" s="66" t="s">
        <v>287</v>
      </c>
      <c r="D874" s="66" t="s">
        <v>414</v>
      </c>
      <c r="E874" s="66" t="s">
        <v>414</v>
      </c>
      <c r="F874" s="66" t="s">
        <v>430</v>
      </c>
      <c r="G874" s="66" t="s">
        <v>435</v>
      </c>
      <c r="H874" s="67">
        <v>456</v>
      </c>
      <c r="K874"/>
      <c r="P874"/>
      <c r="Q874"/>
    </row>
    <row r="875" spans="1:17" ht="20.100000000000001" customHeight="1" x14ac:dyDescent="0.3">
      <c r="A875" s="66">
        <v>2020</v>
      </c>
      <c r="B875" s="66">
        <v>5</v>
      </c>
      <c r="C875" s="66" t="s">
        <v>287</v>
      </c>
      <c r="D875" s="66" t="s">
        <v>414</v>
      </c>
      <c r="E875" s="66" t="s">
        <v>414</v>
      </c>
      <c r="F875" s="66" t="s">
        <v>430</v>
      </c>
      <c r="G875" s="66" t="s">
        <v>438</v>
      </c>
      <c r="H875" s="67">
        <v>558</v>
      </c>
      <c r="K875"/>
      <c r="P875"/>
      <c r="Q875"/>
    </row>
    <row r="876" spans="1:17" ht="20.100000000000001" customHeight="1" x14ac:dyDescent="0.3">
      <c r="A876" s="66">
        <v>2020</v>
      </c>
      <c r="B876" s="66">
        <v>5</v>
      </c>
      <c r="C876" s="66" t="s">
        <v>287</v>
      </c>
      <c r="D876" s="66" t="s">
        <v>434</v>
      </c>
      <c r="E876" s="66" t="s">
        <v>442</v>
      </c>
      <c r="F876" s="66" t="s">
        <v>430</v>
      </c>
      <c r="G876" s="66" t="s">
        <v>436</v>
      </c>
      <c r="H876" s="67">
        <v>129</v>
      </c>
      <c r="K876"/>
      <c r="P876"/>
      <c r="Q876"/>
    </row>
    <row r="877" spans="1:17" ht="20.100000000000001" customHeight="1" x14ac:dyDescent="0.3">
      <c r="A877" s="66">
        <v>2020</v>
      </c>
      <c r="B877" s="66">
        <v>5</v>
      </c>
      <c r="C877" s="66" t="s">
        <v>287</v>
      </c>
      <c r="D877" s="66" t="s">
        <v>437</v>
      </c>
      <c r="E877" s="66" t="s">
        <v>445</v>
      </c>
      <c r="F877" s="66" t="s">
        <v>430</v>
      </c>
      <c r="G877" s="66" t="s">
        <v>439</v>
      </c>
      <c r="H877" s="67">
        <v>598</v>
      </c>
      <c r="K877"/>
      <c r="P877"/>
      <c r="Q877"/>
    </row>
    <row r="878" spans="1:17" ht="20.100000000000001" customHeight="1" x14ac:dyDescent="0.3">
      <c r="A878" s="66">
        <v>2020</v>
      </c>
      <c r="B878" s="66">
        <v>5</v>
      </c>
      <c r="C878" s="66" t="s">
        <v>287</v>
      </c>
      <c r="D878" s="66" t="s">
        <v>437</v>
      </c>
      <c r="E878" s="66" t="s">
        <v>443</v>
      </c>
      <c r="F878" s="66" t="s">
        <v>425</v>
      </c>
      <c r="G878" s="66" t="s">
        <v>426</v>
      </c>
      <c r="H878" s="67">
        <v>465</v>
      </c>
      <c r="K878"/>
      <c r="P878"/>
      <c r="Q878"/>
    </row>
    <row r="879" spans="1:17" ht="20.100000000000001" customHeight="1" x14ac:dyDescent="0.3">
      <c r="A879" s="66">
        <v>2020</v>
      </c>
      <c r="B879" s="66">
        <v>5</v>
      </c>
      <c r="C879" s="66" t="s">
        <v>287</v>
      </c>
      <c r="D879" s="66" t="s">
        <v>437</v>
      </c>
      <c r="E879" s="66" t="s">
        <v>444</v>
      </c>
      <c r="F879" s="66" t="s">
        <v>425</v>
      </c>
      <c r="G879" s="66" t="s">
        <v>427</v>
      </c>
      <c r="H879" s="67">
        <v>598</v>
      </c>
      <c r="K879"/>
      <c r="P879"/>
      <c r="Q879"/>
    </row>
    <row r="880" spans="1:17" ht="20.100000000000001" customHeight="1" x14ac:dyDescent="0.3">
      <c r="A880" s="66">
        <v>2020</v>
      </c>
      <c r="B880" s="66">
        <v>5</v>
      </c>
      <c r="C880" s="66" t="s">
        <v>287</v>
      </c>
      <c r="D880" s="66" t="s">
        <v>437</v>
      </c>
      <c r="E880" s="66" t="s">
        <v>444</v>
      </c>
      <c r="F880" s="66" t="s">
        <v>425</v>
      </c>
      <c r="G880" s="66" t="s">
        <v>429</v>
      </c>
      <c r="H880" s="67">
        <v>674</v>
      </c>
      <c r="K880"/>
      <c r="P880"/>
      <c r="Q880"/>
    </row>
    <row r="881" spans="1:17" ht="20.100000000000001" customHeight="1" x14ac:dyDescent="0.3">
      <c r="A881" s="66">
        <v>2020</v>
      </c>
      <c r="B881" s="66">
        <v>5</v>
      </c>
      <c r="C881" s="66" t="s">
        <v>287</v>
      </c>
      <c r="D881" s="66" t="s">
        <v>437</v>
      </c>
      <c r="E881" s="66" t="s">
        <v>444</v>
      </c>
      <c r="F881" s="66" t="s">
        <v>430</v>
      </c>
      <c r="G881" s="66" t="s">
        <v>431</v>
      </c>
      <c r="H881" s="67">
        <v>753</v>
      </c>
      <c r="K881"/>
      <c r="P881"/>
      <c r="Q881"/>
    </row>
    <row r="882" spans="1:17" ht="20.100000000000001" customHeight="1" x14ac:dyDescent="0.3">
      <c r="A882" s="66">
        <v>2020</v>
      </c>
      <c r="B882" s="66">
        <v>5</v>
      </c>
      <c r="C882" s="66" t="s">
        <v>287</v>
      </c>
      <c r="D882" s="66" t="s">
        <v>414</v>
      </c>
      <c r="E882" s="66" t="s">
        <v>414</v>
      </c>
      <c r="F882" s="66" t="s">
        <v>430</v>
      </c>
      <c r="G882" s="66" t="s">
        <v>435</v>
      </c>
      <c r="H882" s="67">
        <v>515</v>
      </c>
      <c r="K882"/>
      <c r="P882"/>
      <c r="Q882"/>
    </row>
    <row r="883" spans="1:17" ht="20.100000000000001" customHeight="1" x14ac:dyDescent="0.3">
      <c r="A883" s="66">
        <v>2020</v>
      </c>
      <c r="B883" s="66">
        <v>5</v>
      </c>
      <c r="C883" s="66" t="s">
        <v>287</v>
      </c>
      <c r="D883" s="66" t="s">
        <v>414</v>
      </c>
      <c r="E883" s="66" t="s">
        <v>414</v>
      </c>
      <c r="F883" s="66" t="s">
        <v>430</v>
      </c>
      <c r="G883" s="66" t="s">
        <v>438</v>
      </c>
      <c r="H883" s="67">
        <v>762</v>
      </c>
      <c r="K883"/>
      <c r="P883"/>
      <c r="Q883"/>
    </row>
    <row r="884" spans="1:17" ht="20.100000000000001" customHeight="1" x14ac:dyDescent="0.3">
      <c r="A884" s="66">
        <v>2020</v>
      </c>
      <c r="B884" s="66">
        <v>5</v>
      </c>
      <c r="C884" s="66" t="s">
        <v>287</v>
      </c>
      <c r="D884" s="66" t="s">
        <v>414</v>
      </c>
      <c r="E884" s="66" t="s">
        <v>416</v>
      </c>
      <c r="F884" s="66" t="s">
        <v>430</v>
      </c>
      <c r="G884" s="66" t="s">
        <v>436</v>
      </c>
      <c r="H884" s="67">
        <v>868</v>
      </c>
      <c r="K884"/>
      <c r="P884"/>
      <c r="Q884"/>
    </row>
    <row r="885" spans="1:17" ht="20.100000000000001" customHeight="1" x14ac:dyDescent="0.3">
      <c r="A885" s="66">
        <v>2020</v>
      </c>
      <c r="B885" s="66">
        <v>5</v>
      </c>
      <c r="C885" s="66" t="s">
        <v>287</v>
      </c>
      <c r="D885" s="66" t="s">
        <v>414</v>
      </c>
      <c r="E885" s="66" t="s">
        <v>416</v>
      </c>
      <c r="F885" s="66" t="s">
        <v>430</v>
      </c>
      <c r="G885" s="66" t="s">
        <v>439</v>
      </c>
      <c r="H885" s="67">
        <v>197</v>
      </c>
      <c r="K885"/>
      <c r="P885"/>
      <c r="Q885"/>
    </row>
    <row r="886" spans="1:17" ht="20.100000000000001" customHeight="1" x14ac:dyDescent="0.3">
      <c r="A886" s="66">
        <v>2020</v>
      </c>
      <c r="B886" s="66">
        <v>6</v>
      </c>
      <c r="C886" s="66" t="s">
        <v>448</v>
      </c>
      <c r="D886" s="66" t="s">
        <v>414</v>
      </c>
      <c r="E886" s="66" t="s">
        <v>414</v>
      </c>
      <c r="F886" s="66" t="s">
        <v>425</v>
      </c>
      <c r="G886" s="66" t="s">
        <v>426</v>
      </c>
      <c r="H886" s="67">
        <v>665</v>
      </c>
      <c r="K886"/>
      <c r="P886"/>
      <c r="Q886"/>
    </row>
    <row r="887" spans="1:17" ht="20.100000000000001" customHeight="1" x14ac:dyDescent="0.3">
      <c r="A887" s="66">
        <v>2020</v>
      </c>
      <c r="B887" s="66">
        <v>6</v>
      </c>
      <c r="C887" s="66" t="s">
        <v>448</v>
      </c>
      <c r="D887" s="66" t="s">
        <v>414</v>
      </c>
      <c r="E887" s="66" t="s">
        <v>414</v>
      </c>
      <c r="F887" s="66" t="s">
        <v>425</v>
      </c>
      <c r="G887" s="66" t="s">
        <v>427</v>
      </c>
      <c r="H887" s="67">
        <v>1045</v>
      </c>
      <c r="K887"/>
      <c r="P887"/>
      <c r="Q887"/>
    </row>
    <row r="888" spans="1:17" ht="20.100000000000001" customHeight="1" x14ac:dyDescent="0.3">
      <c r="A888" s="66">
        <v>2020</v>
      </c>
      <c r="B888" s="66">
        <v>6</v>
      </c>
      <c r="C888" s="66" t="s">
        <v>448</v>
      </c>
      <c r="D888" s="66" t="s">
        <v>414</v>
      </c>
      <c r="E888" s="66" t="s">
        <v>416</v>
      </c>
      <c r="F888" s="66" t="s">
        <v>425</v>
      </c>
      <c r="G888" s="66" t="s">
        <v>429</v>
      </c>
      <c r="H888" s="67">
        <v>1035</v>
      </c>
      <c r="K888"/>
      <c r="P888"/>
      <c r="Q888"/>
    </row>
    <row r="889" spans="1:17" ht="20.100000000000001" customHeight="1" x14ac:dyDescent="0.3">
      <c r="A889" s="66">
        <v>2020</v>
      </c>
      <c r="B889" s="66">
        <v>6</v>
      </c>
      <c r="C889" s="66" t="s">
        <v>448</v>
      </c>
      <c r="D889" s="66" t="s">
        <v>414</v>
      </c>
      <c r="E889" s="66" t="s">
        <v>414</v>
      </c>
      <c r="F889" s="66" t="s">
        <v>430</v>
      </c>
      <c r="G889" s="66" t="s">
        <v>431</v>
      </c>
      <c r="H889" s="67">
        <v>1161</v>
      </c>
      <c r="K889"/>
      <c r="P889"/>
      <c r="Q889"/>
    </row>
    <row r="890" spans="1:17" ht="20.100000000000001" customHeight="1" x14ac:dyDescent="0.3">
      <c r="A890" s="66">
        <v>2020</v>
      </c>
      <c r="B890" s="66">
        <v>6</v>
      </c>
      <c r="C890" s="66" t="s">
        <v>448</v>
      </c>
      <c r="D890" s="66" t="s">
        <v>414</v>
      </c>
      <c r="E890" s="66" t="s">
        <v>414</v>
      </c>
      <c r="F890" s="66" t="s">
        <v>430</v>
      </c>
      <c r="G890" s="66" t="s">
        <v>435</v>
      </c>
      <c r="H890" s="67">
        <v>607</v>
      </c>
      <c r="K890"/>
      <c r="P890"/>
      <c r="Q890"/>
    </row>
    <row r="891" spans="1:17" ht="20.100000000000001" customHeight="1" x14ac:dyDescent="0.3">
      <c r="A891" s="66">
        <v>2020</v>
      </c>
      <c r="B891" s="66">
        <v>6</v>
      </c>
      <c r="C891" s="66" t="s">
        <v>448</v>
      </c>
      <c r="D891" s="66" t="s">
        <v>414</v>
      </c>
      <c r="E891" s="66" t="s">
        <v>414</v>
      </c>
      <c r="F891" s="66" t="s">
        <v>430</v>
      </c>
      <c r="G891" s="66" t="s">
        <v>438</v>
      </c>
      <c r="H891" s="67">
        <v>986</v>
      </c>
      <c r="K891"/>
      <c r="P891"/>
      <c r="Q891"/>
    </row>
    <row r="892" spans="1:17" ht="20.100000000000001" customHeight="1" x14ac:dyDescent="0.3">
      <c r="A892" s="66">
        <v>2020</v>
      </c>
      <c r="B892" s="66">
        <v>6</v>
      </c>
      <c r="C892" s="66" t="s">
        <v>448</v>
      </c>
      <c r="D892" s="66" t="s">
        <v>414</v>
      </c>
      <c r="E892" s="66" t="s">
        <v>416</v>
      </c>
      <c r="F892" s="66" t="s">
        <v>430</v>
      </c>
      <c r="G892" s="66" t="s">
        <v>436</v>
      </c>
      <c r="H892" s="67">
        <v>443</v>
      </c>
      <c r="K892"/>
      <c r="P892"/>
      <c r="Q892"/>
    </row>
    <row r="893" spans="1:17" ht="20.100000000000001" customHeight="1" x14ac:dyDescent="0.3">
      <c r="A893" s="66">
        <v>2020</v>
      </c>
      <c r="B893" s="66">
        <v>6</v>
      </c>
      <c r="C893" s="66" t="s">
        <v>448</v>
      </c>
      <c r="D893" s="66" t="s">
        <v>414</v>
      </c>
      <c r="E893" s="66" t="s">
        <v>414</v>
      </c>
      <c r="F893" s="66" t="s">
        <v>430</v>
      </c>
      <c r="G893" s="66" t="s">
        <v>439</v>
      </c>
      <c r="H893" s="67">
        <v>757</v>
      </c>
      <c r="K893"/>
      <c r="P893"/>
      <c r="Q893"/>
    </row>
    <row r="894" spans="1:17" ht="20.100000000000001" customHeight="1" x14ac:dyDescent="0.3">
      <c r="A894" s="66">
        <v>2020</v>
      </c>
      <c r="B894" s="66">
        <v>6</v>
      </c>
      <c r="C894" s="66" t="s">
        <v>448</v>
      </c>
      <c r="D894" s="66" t="s">
        <v>414</v>
      </c>
      <c r="E894" s="66" t="s">
        <v>414</v>
      </c>
      <c r="F894" s="66" t="s">
        <v>425</v>
      </c>
      <c r="G894" s="66" t="s">
        <v>426</v>
      </c>
      <c r="H894" s="67">
        <v>182</v>
      </c>
      <c r="K894"/>
      <c r="P894"/>
      <c r="Q894"/>
    </row>
    <row r="895" spans="1:17" ht="20.100000000000001" customHeight="1" x14ac:dyDescent="0.3">
      <c r="A895" s="66">
        <v>2020</v>
      </c>
      <c r="B895" s="66">
        <v>6</v>
      </c>
      <c r="C895" s="66" t="s">
        <v>448</v>
      </c>
      <c r="D895" s="66" t="s">
        <v>414</v>
      </c>
      <c r="E895" s="66" t="s">
        <v>416</v>
      </c>
      <c r="F895" s="66" t="s">
        <v>425</v>
      </c>
      <c r="G895" s="66" t="s">
        <v>427</v>
      </c>
      <c r="H895" s="67">
        <v>739</v>
      </c>
      <c r="K895"/>
      <c r="P895"/>
      <c r="Q895"/>
    </row>
    <row r="896" spans="1:17" ht="20.100000000000001" customHeight="1" x14ac:dyDescent="0.3">
      <c r="A896" s="66">
        <v>2020</v>
      </c>
      <c r="B896" s="66">
        <v>6</v>
      </c>
      <c r="C896" s="66" t="s">
        <v>448</v>
      </c>
      <c r="D896" s="66" t="s">
        <v>434</v>
      </c>
      <c r="E896" s="66" t="s">
        <v>441</v>
      </c>
      <c r="F896" s="66" t="s">
        <v>425</v>
      </c>
      <c r="G896" s="66" t="s">
        <v>429</v>
      </c>
      <c r="H896" s="67">
        <v>1110</v>
      </c>
      <c r="K896"/>
      <c r="P896"/>
      <c r="Q896"/>
    </row>
    <row r="897" spans="1:17" ht="20.100000000000001" customHeight="1" x14ac:dyDescent="0.3">
      <c r="A897" s="66">
        <v>2020</v>
      </c>
      <c r="B897" s="66">
        <v>6</v>
      </c>
      <c r="C897" s="66" t="s">
        <v>448</v>
      </c>
      <c r="D897" s="66" t="s">
        <v>434</v>
      </c>
      <c r="E897" s="66" t="s">
        <v>441</v>
      </c>
      <c r="F897" s="66" t="s">
        <v>430</v>
      </c>
      <c r="G897" s="66" t="s">
        <v>431</v>
      </c>
      <c r="H897" s="67">
        <v>653</v>
      </c>
      <c r="K897"/>
      <c r="P897"/>
      <c r="Q897"/>
    </row>
    <row r="898" spans="1:17" ht="20.100000000000001" customHeight="1" x14ac:dyDescent="0.3">
      <c r="A898" s="66">
        <v>2020</v>
      </c>
      <c r="B898" s="66">
        <v>6</v>
      </c>
      <c r="C898" s="66" t="s">
        <v>448</v>
      </c>
      <c r="D898" s="66" t="s">
        <v>434</v>
      </c>
      <c r="E898" s="66" t="s">
        <v>441</v>
      </c>
      <c r="F898" s="66" t="s">
        <v>430</v>
      </c>
      <c r="G898" s="66" t="s">
        <v>435</v>
      </c>
      <c r="H898" s="67">
        <v>279</v>
      </c>
      <c r="K898"/>
      <c r="P898"/>
      <c r="Q898"/>
    </row>
    <row r="899" spans="1:17" ht="20.100000000000001" customHeight="1" x14ac:dyDescent="0.3">
      <c r="A899" s="66">
        <v>2020</v>
      </c>
      <c r="B899" s="66">
        <v>6</v>
      </c>
      <c r="C899" s="66" t="s">
        <v>448</v>
      </c>
      <c r="D899" s="66" t="s">
        <v>434</v>
      </c>
      <c r="E899" s="66" t="s">
        <v>441</v>
      </c>
      <c r="F899" s="66" t="s">
        <v>430</v>
      </c>
      <c r="G899" s="66" t="s">
        <v>438</v>
      </c>
      <c r="H899" s="67">
        <v>969</v>
      </c>
      <c r="K899"/>
      <c r="P899"/>
      <c r="Q899"/>
    </row>
    <row r="900" spans="1:17" ht="20.100000000000001" customHeight="1" x14ac:dyDescent="0.3">
      <c r="A900" s="66">
        <v>2020</v>
      </c>
      <c r="B900" s="66">
        <v>6</v>
      </c>
      <c r="C900" s="66" t="s">
        <v>448</v>
      </c>
      <c r="D900" s="66" t="s">
        <v>434</v>
      </c>
      <c r="E900" s="66" t="s">
        <v>442</v>
      </c>
      <c r="F900" s="66" t="s">
        <v>430</v>
      </c>
      <c r="G900" s="66" t="s">
        <v>436</v>
      </c>
      <c r="H900" s="67">
        <v>381</v>
      </c>
      <c r="K900"/>
      <c r="P900"/>
      <c r="Q900"/>
    </row>
    <row r="901" spans="1:17" ht="20.100000000000001" customHeight="1" x14ac:dyDescent="0.3">
      <c r="A901" s="66">
        <v>2020</v>
      </c>
      <c r="B901" s="66">
        <v>6</v>
      </c>
      <c r="C901" s="66" t="s">
        <v>448</v>
      </c>
      <c r="D901" s="66" t="s">
        <v>434</v>
      </c>
      <c r="E901" s="66" t="s">
        <v>442</v>
      </c>
      <c r="F901" s="66" t="s">
        <v>430</v>
      </c>
      <c r="G901" s="66" t="s">
        <v>439</v>
      </c>
      <c r="H901" s="67">
        <v>457</v>
      </c>
      <c r="K901"/>
      <c r="P901"/>
      <c r="Q901"/>
    </row>
    <row r="902" spans="1:17" ht="20.100000000000001" customHeight="1" x14ac:dyDescent="0.3">
      <c r="A902" s="66">
        <v>2020</v>
      </c>
      <c r="B902" s="66">
        <v>6</v>
      </c>
      <c r="C902" s="66" t="s">
        <v>448</v>
      </c>
      <c r="D902" s="66" t="s">
        <v>434</v>
      </c>
      <c r="E902" s="66" t="s">
        <v>442</v>
      </c>
      <c r="F902" s="66" t="s">
        <v>425</v>
      </c>
      <c r="G902" s="66" t="s">
        <v>426</v>
      </c>
      <c r="H902" s="67">
        <v>916</v>
      </c>
      <c r="K902"/>
      <c r="P902"/>
      <c r="Q902"/>
    </row>
    <row r="903" spans="1:17" ht="20.100000000000001" customHeight="1" x14ac:dyDescent="0.3">
      <c r="A903" s="66">
        <v>2020</v>
      </c>
      <c r="B903" s="66">
        <v>6</v>
      </c>
      <c r="C903" s="66" t="s">
        <v>448</v>
      </c>
      <c r="D903" s="66" t="s">
        <v>434</v>
      </c>
      <c r="E903" s="66" t="s">
        <v>442</v>
      </c>
      <c r="F903" s="66" t="s">
        <v>425</v>
      </c>
      <c r="G903" s="66" t="s">
        <v>427</v>
      </c>
      <c r="H903" s="67">
        <v>913</v>
      </c>
      <c r="K903"/>
      <c r="P903"/>
      <c r="Q903"/>
    </row>
    <row r="904" spans="1:17" ht="20.100000000000001" customHeight="1" x14ac:dyDescent="0.3">
      <c r="A904" s="66">
        <v>2020</v>
      </c>
      <c r="B904" s="66">
        <v>6</v>
      </c>
      <c r="C904" s="66" t="s">
        <v>448</v>
      </c>
      <c r="D904" s="66" t="s">
        <v>434</v>
      </c>
      <c r="E904" s="66" t="s">
        <v>442</v>
      </c>
      <c r="F904" s="66" t="s">
        <v>425</v>
      </c>
      <c r="G904" s="66" t="s">
        <v>429</v>
      </c>
      <c r="H904" s="67">
        <v>1174</v>
      </c>
      <c r="K904"/>
      <c r="P904"/>
      <c r="Q904"/>
    </row>
    <row r="905" spans="1:17" ht="20.100000000000001" customHeight="1" x14ac:dyDescent="0.3">
      <c r="A905" s="66">
        <v>2020</v>
      </c>
      <c r="B905" s="66">
        <v>6</v>
      </c>
      <c r="C905" s="66" t="s">
        <v>448</v>
      </c>
      <c r="D905" s="66" t="s">
        <v>434</v>
      </c>
      <c r="E905" s="66" t="s">
        <v>447</v>
      </c>
      <c r="F905" s="66" t="s">
        <v>430</v>
      </c>
      <c r="G905" s="66" t="s">
        <v>431</v>
      </c>
      <c r="H905" s="67">
        <v>855</v>
      </c>
      <c r="K905"/>
      <c r="P905"/>
      <c r="Q905"/>
    </row>
    <row r="906" spans="1:17" ht="20.100000000000001" customHeight="1" x14ac:dyDescent="0.3">
      <c r="A906" s="66">
        <v>2020</v>
      </c>
      <c r="B906" s="66">
        <v>6</v>
      </c>
      <c r="C906" s="66" t="s">
        <v>448</v>
      </c>
      <c r="D906" s="66" t="s">
        <v>434</v>
      </c>
      <c r="E906" s="66" t="s">
        <v>447</v>
      </c>
      <c r="F906" s="66" t="s">
        <v>430</v>
      </c>
      <c r="G906" s="66" t="s">
        <v>435</v>
      </c>
      <c r="H906" s="67">
        <v>1003</v>
      </c>
      <c r="K906"/>
      <c r="P906"/>
      <c r="Q906"/>
    </row>
    <row r="907" spans="1:17" ht="20.100000000000001" customHeight="1" x14ac:dyDescent="0.3">
      <c r="A907" s="66">
        <v>2020</v>
      </c>
      <c r="B907" s="66">
        <v>6</v>
      </c>
      <c r="C907" s="66" t="s">
        <v>448</v>
      </c>
      <c r="D907" s="66" t="s">
        <v>437</v>
      </c>
      <c r="E907" s="66" t="s">
        <v>445</v>
      </c>
      <c r="F907" s="66" t="s">
        <v>430</v>
      </c>
      <c r="G907" s="66" t="s">
        <v>438</v>
      </c>
      <c r="H907" s="67">
        <v>636</v>
      </c>
      <c r="K907"/>
      <c r="P907"/>
      <c r="Q907"/>
    </row>
    <row r="908" spans="1:17" ht="20.100000000000001" customHeight="1" x14ac:dyDescent="0.3">
      <c r="A908" s="66">
        <v>2020</v>
      </c>
      <c r="B908" s="66">
        <v>6</v>
      </c>
      <c r="C908" s="66" t="s">
        <v>448</v>
      </c>
      <c r="D908" s="66" t="s">
        <v>437</v>
      </c>
      <c r="E908" s="66" t="s">
        <v>445</v>
      </c>
      <c r="F908" s="66" t="s">
        <v>430</v>
      </c>
      <c r="G908" s="66" t="s">
        <v>436</v>
      </c>
      <c r="H908" s="67">
        <v>1146</v>
      </c>
      <c r="K908"/>
      <c r="P908"/>
      <c r="Q908"/>
    </row>
    <row r="909" spans="1:17" ht="20.100000000000001" customHeight="1" x14ac:dyDescent="0.3">
      <c r="A909" s="66">
        <v>2020</v>
      </c>
      <c r="B909" s="66">
        <v>6</v>
      </c>
      <c r="C909" s="66" t="s">
        <v>448</v>
      </c>
      <c r="D909" s="66" t="s">
        <v>437</v>
      </c>
      <c r="E909" s="66" t="s">
        <v>443</v>
      </c>
      <c r="F909" s="66" t="s">
        <v>430</v>
      </c>
      <c r="G909" s="66" t="s">
        <v>439</v>
      </c>
      <c r="H909" s="67">
        <v>833</v>
      </c>
      <c r="K909"/>
      <c r="P909"/>
      <c r="Q909"/>
    </row>
    <row r="910" spans="1:17" ht="20.100000000000001" customHeight="1" x14ac:dyDescent="0.3">
      <c r="A910" s="66">
        <v>2020</v>
      </c>
      <c r="B910" s="66">
        <v>6</v>
      </c>
      <c r="C910" s="66" t="s">
        <v>448</v>
      </c>
      <c r="D910" s="66" t="s">
        <v>437</v>
      </c>
      <c r="E910" s="66" t="s">
        <v>444</v>
      </c>
      <c r="F910" s="66" t="s">
        <v>425</v>
      </c>
      <c r="G910" s="66" t="s">
        <v>426</v>
      </c>
      <c r="H910" s="67">
        <v>439</v>
      </c>
      <c r="K910"/>
      <c r="P910"/>
      <c r="Q910"/>
    </row>
    <row r="911" spans="1:17" ht="20.100000000000001" customHeight="1" x14ac:dyDescent="0.3">
      <c r="A911" s="66">
        <v>2020</v>
      </c>
      <c r="B911" s="66">
        <v>6</v>
      </c>
      <c r="C911" s="66" t="s">
        <v>448</v>
      </c>
      <c r="D911" s="66" t="s">
        <v>437</v>
      </c>
      <c r="E911" s="66" t="s">
        <v>444</v>
      </c>
      <c r="F911" s="66" t="s">
        <v>425</v>
      </c>
      <c r="G911" s="66" t="s">
        <v>427</v>
      </c>
      <c r="H911" s="67">
        <v>116</v>
      </c>
      <c r="K911"/>
      <c r="P911"/>
      <c r="Q911"/>
    </row>
    <row r="912" spans="1:17" ht="20.100000000000001" customHeight="1" x14ac:dyDescent="0.3">
      <c r="A912" s="66">
        <v>2020</v>
      </c>
      <c r="B912" s="66">
        <v>6</v>
      </c>
      <c r="C912" s="66" t="s">
        <v>448</v>
      </c>
      <c r="D912" s="66" t="s">
        <v>437</v>
      </c>
      <c r="E912" s="66" t="s">
        <v>444</v>
      </c>
      <c r="F912" s="66" t="s">
        <v>425</v>
      </c>
      <c r="G912" s="66" t="s">
        <v>429</v>
      </c>
      <c r="H912" s="67">
        <v>759</v>
      </c>
      <c r="K912"/>
      <c r="P912"/>
      <c r="Q912"/>
    </row>
    <row r="913" spans="1:17" ht="20.100000000000001" customHeight="1" x14ac:dyDescent="0.3">
      <c r="A913" s="66">
        <v>2020</v>
      </c>
      <c r="B913" s="66">
        <v>6</v>
      </c>
      <c r="C913" s="66" t="s">
        <v>448</v>
      </c>
      <c r="D913" s="66" t="s">
        <v>437</v>
      </c>
      <c r="E913" s="66" t="s">
        <v>444</v>
      </c>
      <c r="F913" s="66" t="s">
        <v>430</v>
      </c>
      <c r="G913" s="66" t="s">
        <v>431</v>
      </c>
      <c r="H913" s="67">
        <v>1186</v>
      </c>
      <c r="K913"/>
      <c r="P913"/>
      <c r="Q913"/>
    </row>
    <row r="914" spans="1:17" ht="20.100000000000001" customHeight="1" x14ac:dyDescent="0.3">
      <c r="A914" s="66">
        <v>2020</v>
      </c>
      <c r="B914" s="66">
        <v>6</v>
      </c>
      <c r="C914" s="66" t="s">
        <v>448</v>
      </c>
      <c r="D914" s="66" t="s">
        <v>437</v>
      </c>
      <c r="E914" s="66" t="s">
        <v>444</v>
      </c>
      <c r="F914" s="66" t="s">
        <v>430</v>
      </c>
      <c r="G914" s="66" t="s">
        <v>435</v>
      </c>
      <c r="H914" s="67">
        <v>641</v>
      </c>
      <c r="K914"/>
      <c r="P914"/>
      <c r="Q914"/>
    </row>
    <row r="915" spans="1:17" ht="20.100000000000001" customHeight="1" x14ac:dyDescent="0.3">
      <c r="A915" s="66">
        <v>2020</v>
      </c>
      <c r="B915" s="66">
        <v>6</v>
      </c>
      <c r="C915" s="66" t="s">
        <v>448</v>
      </c>
      <c r="D915" s="66" t="s">
        <v>437</v>
      </c>
      <c r="E915" s="66" t="s">
        <v>444</v>
      </c>
      <c r="F915" s="66" t="s">
        <v>430</v>
      </c>
      <c r="G915" s="66" t="s">
        <v>438</v>
      </c>
      <c r="H915" s="67">
        <v>132</v>
      </c>
      <c r="K915"/>
      <c r="P915"/>
      <c r="Q915"/>
    </row>
    <row r="916" spans="1:17" ht="20.100000000000001" customHeight="1" x14ac:dyDescent="0.3">
      <c r="A916" s="66">
        <v>2020</v>
      </c>
      <c r="B916" s="66">
        <v>7</v>
      </c>
      <c r="C916" s="66" t="s">
        <v>449</v>
      </c>
      <c r="D916" s="66" t="s">
        <v>437</v>
      </c>
      <c r="E916" s="66" t="s">
        <v>444</v>
      </c>
      <c r="F916" s="66" t="s">
        <v>430</v>
      </c>
      <c r="G916" s="66" t="s">
        <v>436</v>
      </c>
      <c r="H916" s="67">
        <v>824</v>
      </c>
      <c r="K916"/>
      <c r="P916"/>
      <c r="Q916"/>
    </row>
    <row r="917" spans="1:17" ht="20.100000000000001" customHeight="1" x14ac:dyDescent="0.3">
      <c r="A917" s="66">
        <v>2020</v>
      </c>
      <c r="B917" s="66">
        <v>7</v>
      </c>
      <c r="C917" s="66" t="s">
        <v>449</v>
      </c>
      <c r="D917" s="66" t="s">
        <v>437</v>
      </c>
      <c r="E917" s="66" t="s">
        <v>444</v>
      </c>
      <c r="F917" s="66" t="s">
        <v>430</v>
      </c>
      <c r="G917" s="66" t="s">
        <v>439</v>
      </c>
      <c r="H917" s="67">
        <v>993</v>
      </c>
      <c r="K917"/>
      <c r="P917"/>
      <c r="Q917"/>
    </row>
    <row r="918" spans="1:17" ht="20.100000000000001" customHeight="1" x14ac:dyDescent="0.3">
      <c r="A918" s="66">
        <v>2020</v>
      </c>
      <c r="B918" s="66">
        <v>7</v>
      </c>
      <c r="C918" s="66" t="s">
        <v>449</v>
      </c>
      <c r="D918" s="66" t="s">
        <v>437</v>
      </c>
      <c r="E918" s="66" t="s">
        <v>444</v>
      </c>
      <c r="F918" s="66" t="s">
        <v>425</v>
      </c>
      <c r="G918" s="66" t="s">
        <v>426</v>
      </c>
      <c r="H918" s="67">
        <v>170</v>
      </c>
      <c r="K918"/>
      <c r="P918"/>
      <c r="Q918"/>
    </row>
    <row r="919" spans="1:17" ht="20.100000000000001" customHeight="1" x14ac:dyDescent="0.3">
      <c r="A919" s="66">
        <v>2020</v>
      </c>
      <c r="B919" s="66">
        <v>7</v>
      </c>
      <c r="C919" s="66" t="s">
        <v>449</v>
      </c>
      <c r="D919" s="66" t="s">
        <v>414</v>
      </c>
      <c r="E919" s="66" t="s">
        <v>414</v>
      </c>
      <c r="F919" s="66" t="s">
        <v>425</v>
      </c>
      <c r="G919" s="66" t="s">
        <v>427</v>
      </c>
      <c r="H919" s="67">
        <v>801</v>
      </c>
      <c r="K919"/>
      <c r="P919"/>
      <c r="Q919"/>
    </row>
    <row r="920" spans="1:17" ht="20.100000000000001" customHeight="1" x14ac:dyDescent="0.3">
      <c r="A920" s="66">
        <v>2020</v>
      </c>
      <c r="B920" s="66">
        <v>7</v>
      </c>
      <c r="C920" s="66" t="s">
        <v>449</v>
      </c>
      <c r="D920" s="66" t="s">
        <v>414</v>
      </c>
      <c r="E920" s="66" t="s">
        <v>414</v>
      </c>
      <c r="F920" s="66" t="s">
        <v>425</v>
      </c>
      <c r="G920" s="66" t="s">
        <v>429</v>
      </c>
      <c r="H920" s="67">
        <v>792</v>
      </c>
      <c r="K920"/>
      <c r="P920"/>
      <c r="Q920"/>
    </row>
    <row r="921" spans="1:17" ht="20.100000000000001" customHeight="1" x14ac:dyDescent="0.3">
      <c r="A921" s="66">
        <v>2020</v>
      </c>
      <c r="B921" s="66">
        <v>7</v>
      </c>
      <c r="C921" s="66" t="s">
        <v>449</v>
      </c>
      <c r="D921" s="66" t="s">
        <v>414</v>
      </c>
      <c r="E921" s="66" t="s">
        <v>414</v>
      </c>
      <c r="F921" s="66" t="s">
        <v>430</v>
      </c>
      <c r="G921" s="66" t="s">
        <v>431</v>
      </c>
      <c r="H921" s="67">
        <v>174</v>
      </c>
      <c r="K921"/>
      <c r="P921"/>
      <c r="Q921"/>
    </row>
    <row r="922" spans="1:17" ht="20.100000000000001" customHeight="1" x14ac:dyDescent="0.3">
      <c r="A922" s="66">
        <v>2020</v>
      </c>
      <c r="B922" s="66">
        <v>7</v>
      </c>
      <c r="C922" s="66" t="s">
        <v>449</v>
      </c>
      <c r="D922" s="66" t="s">
        <v>414</v>
      </c>
      <c r="E922" s="66" t="s">
        <v>416</v>
      </c>
      <c r="F922" s="66" t="s">
        <v>430</v>
      </c>
      <c r="G922" s="66" t="s">
        <v>435</v>
      </c>
      <c r="H922" s="67">
        <v>357</v>
      </c>
      <c r="K922"/>
      <c r="P922"/>
      <c r="Q922"/>
    </row>
    <row r="923" spans="1:17" ht="20.100000000000001" customHeight="1" x14ac:dyDescent="0.3">
      <c r="A923" s="66">
        <v>2020</v>
      </c>
      <c r="B923" s="66">
        <v>7</v>
      </c>
      <c r="C923" s="66" t="s">
        <v>449</v>
      </c>
      <c r="D923" s="66" t="s">
        <v>414</v>
      </c>
      <c r="E923" s="66" t="s">
        <v>414</v>
      </c>
      <c r="F923" s="66" t="s">
        <v>430</v>
      </c>
      <c r="G923" s="66" t="s">
        <v>438</v>
      </c>
      <c r="H923" s="67">
        <v>487</v>
      </c>
      <c r="K923"/>
      <c r="P923"/>
      <c r="Q923"/>
    </row>
    <row r="924" spans="1:17" ht="20.100000000000001" customHeight="1" x14ac:dyDescent="0.3">
      <c r="A924" s="66">
        <v>2020</v>
      </c>
      <c r="B924" s="66">
        <v>7</v>
      </c>
      <c r="C924" s="66" t="s">
        <v>449</v>
      </c>
      <c r="D924" s="66" t="s">
        <v>414</v>
      </c>
      <c r="E924" s="66" t="s">
        <v>414</v>
      </c>
      <c r="F924" s="66" t="s">
        <v>430</v>
      </c>
      <c r="G924" s="66" t="s">
        <v>436</v>
      </c>
      <c r="H924" s="67">
        <v>775</v>
      </c>
      <c r="K924"/>
      <c r="P924"/>
      <c r="Q924"/>
    </row>
    <row r="925" spans="1:17" ht="20.100000000000001" customHeight="1" x14ac:dyDescent="0.3">
      <c r="A925" s="66">
        <v>2020</v>
      </c>
      <c r="B925" s="66">
        <v>7</v>
      </c>
      <c r="C925" s="66" t="s">
        <v>449</v>
      </c>
      <c r="D925" s="66" t="s">
        <v>414</v>
      </c>
      <c r="E925" s="66" t="s">
        <v>416</v>
      </c>
      <c r="F925" s="66" t="s">
        <v>430</v>
      </c>
      <c r="G925" s="66" t="s">
        <v>439</v>
      </c>
      <c r="H925" s="67">
        <v>239</v>
      </c>
      <c r="K925"/>
      <c r="P925"/>
      <c r="Q925"/>
    </row>
    <row r="926" spans="1:17" ht="20.100000000000001" customHeight="1" x14ac:dyDescent="0.3">
      <c r="A926" s="66">
        <v>2020</v>
      </c>
      <c r="B926" s="66">
        <v>7</v>
      </c>
      <c r="C926" s="66" t="s">
        <v>449</v>
      </c>
      <c r="D926" s="66" t="s">
        <v>414</v>
      </c>
      <c r="E926" s="66" t="s">
        <v>416</v>
      </c>
      <c r="F926" s="66" t="s">
        <v>425</v>
      </c>
      <c r="G926" s="66" t="s">
        <v>426</v>
      </c>
      <c r="H926" s="67">
        <v>937</v>
      </c>
      <c r="K926"/>
      <c r="P926"/>
      <c r="Q926"/>
    </row>
    <row r="927" spans="1:17" ht="20.100000000000001" customHeight="1" x14ac:dyDescent="0.3">
      <c r="A927" s="66">
        <v>2020</v>
      </c>
      <c r="B927" s="66">
        <v>7</v>
      </c>
      <c r="C927" s="66" t="s">
        <v>449</v>
      </c>
      <c r="D927" s="66" t="s">
        <v>414</v>
      </c>
      <c r="E927" s="66" t="s">
        <v>414</v>
      </c>
      <c r="F927" s="66" t="s">
        <v>425</v>
      </c>
      <c r="G927" s="66" t="s">
        <v>427</v>
      </c>
      <c r="H927" s="67">
        <v>942</v>
      </c>
      <c r="K927"/>
      <c r="P927"/>
      <c r="Q927"/>
    </row>
    <row r="928" spans="1:17" ht="20.100000000000001" customHeight="1" x14ac:dyDescent="0.3">
      <c r="A928" s="66">
        <v>2020</v>
      </c>
      <c r="B928" s="66">
        <v>7</v>
      </c>
      <c r="C928" s="66" t="s">
        <v>449</v>
      </c>
      <c r="D928" s="66" t="s">
        <v>414</v>
      </c>
      <c r="E928" s="66" t="s">
        <v>414</v>
      </c>
      <c r="F928" s="66" t="s">
        <v>425</v>
      </c>
      <c r="G928" s="66" t="s">
        <v>429</v>
      </c>
      <c r="H928" s="67">
        <v>469</v>
      </c>
      <c r="K928"/>
      <c r="P928"/>
      <c r="Q928"/>
    </row>
    <row r="929" spans="1:17" ht="20.100000000000001" customHeight="1" x14ac:dyDescent="0.3">
      <c r="A929" s="66">
        <v>2020</v>
      </c>
      <c r="B929" s="66">
        <v>7</v>
      </c>
      <c r="C929" s="66" t="s">
        <v>449</v>
      </c>
      <c r="D929" s="66" t="s">
        <v>414</v>
      </c>
      <c r="E929" s="66" t="s">
        <v>414</v>
      </c>
      <c r="F929" s="66" t="s">
        <v>430</v>
      </c>
      <c r="G929" s="66" t="s">
        <v>431</v>
      </c>
      <c r="H929" s="67">
        <v>308</v>
      </c>
      <c r="K929"/>
      <c r="P929"/>
      <c r="Q929"/>
    </row>
    <row r="930" spans="1:17" ht="20.100000000000001" customHeight="1" x14ac:dyDescent="0.3">
      <c r="A930" s="66">
        <v>2020</v>
      </c>
      <c r="B930" s="66">
        <v>7</v>
      </c>
      <c r="C930" s="66" t="s">
        <v>449</v>
      </c>
      <c r="D930" s="66" t="s">
        <v>414</v>
      </c>
      <c r="E930" s="66" t="s">
        <v>414</v>
      </c>
      <c r="F930" s="66" t="s">
        <v>430</v>
      </c>
      <c r="G930" s="66" t="s">
        <v>435</v>
      </c>
      <c r="H930" s="67">
        <v>1123</v>
      </c>
      <c r="K930"/>
      <c r="P930"/>
      <c r="Q930"/>
    </row>
    <row r="931" spans="1:17" ht="20.100000000000001" customHeight="1" x14ac:dyDescent="0.3">
      <c r="A931" s="66">
        <v>2020</v>
      </c>
      <c r="B931" s="66">
        <v>7</v>
      </c>
      <c r="C931" s="66" t="s">
        <v>449</v>
      </c>
      <c r="D931" s="66" t="s">
        <v>414</v>
      </c>
      <c r="E931" s="66" t="s">
        <v>416</v>
      </c>
      <c r="F931" s="66" t="s">
        <v>430</v>
      </c>
      <c r="G931" s="66" t="s">
        <v>438</v>
      </c>
      <c r="H931" s="67">
        <v>1177</v>
      </c>
      <c r="K931"/>
      <c r="P931"/>
      <c r="Q931"/>
    </row>
    <row r="932" spans="1:17" ht="20.100000000000001" customHeight="1" x14ac:dyDescent="0.3">
      <c r="A932" s="66">
        <v>2020</v>
      </c>
      <c r="B932" s="66">
        <v>7</v>
      </c>
      <c r="C932" s="66" t="s">
        <v>449</v>
      </c>
      <c r="D932" s="66" t="s">
        <v>414</v>
      </c>
      <c r="E932" s="66" t="s">
        <v>414</v>
      </c>
      <c r="F932" s="66" t="s">
        <v>430</v>
      </c>
      <c r="G932" s="66" t="s">
        <v>436</v>
      </c>
      <c r="H932" s="67">
        <v>231</v>
      </c>
      <c r="K932"/>
      <c r="P932"/>
      <c r="Q932"/>
    </row>
    <row r="933" spans="1:17" ht="20.100000000000001" customHeight="1" x14ac:dyDescent="0.3">
      <c r="A933" s="66">
        <v>2020</v>
      </c>
      <c r="B933" s="66">
        <v>7</v>
      </c>
      <c r="C933" s="66" t="s">
        <v>449</v>
      </c>
      <c r="D933" s="66" t="s">
        <v>434</v>
      </c>
      <c r="E933" s="66" t="s">
        <v>441</v>
      </c>
      <c r="F933" s="66" t="s">
        <v>430</v>
      </c>
      <c r="G933" s="66" t="s">
        <v>439</v>
      </c>
      <c r="H933" s="67">
        <v>1110</v>
      </c>
      <c r="K933"/>
      <c r="P933"/>
      <c r="Q933"/>
    </row>
    <row r="934" spans="1:17" ht="20.100000000000001" customHeight="1" x14ac:dyDescent="0.3">
      <c r="A934" s="66">
        <v>2020</v>
      </c>
      <c r="B934" s="66">
        <v>7</v>
      </c>
      <c r="C934" s="66" t="s">
        <v>449</v>
      </c>
      <c r="D934" s="66" t="s">
        <v>434</v>
      </c>
      <c r="E934" s="66" t="s">
        <v>441</v>
      </c>
      <c r="F934" s="66" t="s">
        <v>425</v>
      </c>
      <c r="G934" s="66" t="s">
        <v>426</v>
      </c>
      <c r="H934" s="67">
        <v>980</v>
      </c>
      <c r="K934"/>
      <c r="P934"/>
      <c r="Q934"/>
    </row>
    <row r="935" spans="1:17" ht="20.100000000000001" customHeight="1" x14ac:dyDescent="0.3">
      <c r="A935" s="66">
        <v>2020</v>
      </c>
      <c r="B935" s="66">
        <v>7</v>
      </c>
      <c r="C935" s="66" t="s">
        <v>449</v>
      </c>
      <c r="D935" s="66" t="s">
        <v>434</v>
      </c>
      <c r="E935" s="66" t="s">
        <v>441</v>
      </c>
      <c r="F935" s="66" t="s">
        <v>425</v>
      </c>
      <c r="G935" s="66" t="s">
        <v>427</v>
      </c>
      <c r="H935" s="67">
        <v>1132</v>
      </c>
      <c r="K935"/>
      <c r="P935"/>
      <c r="Q935"/>
    </row>
    <row r="936" spans="1:17" ht="20.100000000000001" customHeight="1" x14ac:dyDescent="0.3">
      <c r="A936" s="66">
        <v>2020</v>
      </c>
      <c r="B936" s="66">
        <v>7</v>
      </c>
      <c r="C936" s="66" t="s">
        <v>449</v>
      </c>
      <c r="D936" s="66" t="s">
        <v>434</v>
      </c>
      <c r="E936" s="66" t="s">
        <v>442</v>
      </c>
      <c r="F936" s="66" t="s">
        <v>425</v>
      </c>
      <c r="G936" s="66" t="s">
        <v>429</v>
      </c>
      <c r="H936" s="67">
        <v>694</v>
      </c>
      <c r="K936"/>
      <c r="P936"/>
      <c r="Q936"/>
    </row>
    <row r="937" spans="1:17" ht="20.100000000000001" customHeight="1" x14ac:dyDescent="0.3">
      <c r="A937" s="66">
        <v>2020</v>
      </c>
      <c r="B937" s="66">
        <v>7</v>
      </c>
      <c r="C937" s="66" t="s">
        <v>449</v>
      </c>
      <c r="D937" s="66" t="s">
        <v>434</v>
      </c>
      <c r="E937" s="66" t="s">
        <v>442</v>
      </c>
      <c r="F937" s="66" t="s">
        <v>430</v>
      </c>
      <c r="G937" s="66" t="s">
        <v>431</v>
      </c>
      <c r="H937" s="67">
        <v>838</v>
      </c>
      <c r="K937"/>
      <c r="P937"/>
      <c r="Q937"/>
    </row>
    <row r="938" spans="1:17" ht="20.100000000000001" customHeight="1" x14ac:dyDescent="0.3">
      <c r="A938" s="66">
        <v>2020</v>
      </c>
      <c r="B938" s="66">
        <v>7</v>
      </c>
      <c r="C938" s="66" t="s">
        <v>449</v>
      </c>
      <c r="D938" s="66" t="s">
        <v>434</v>
      </c>
      <c r="E938" s="66" t="s">
        <v>442</v>
      </c>
      <c r="F938" s="66" t="s">
        <v>430</v>
      </c>
      <c r="G938" s="66" t="s">
        <v>435</v>
      </c>
      <c r="H938" s="67">
        <v>350</v>
      </c>
      <c r="K938"/>
      <c r="P938"/>
      <c r="Q938"/>
    </row>
    <row r="939" spans="1:17" ht="20.100000000000001" customHeight="1" x14ac:dyDescent="0.3">
      <c r="A939" s="66">
        <v>2020</v>
      </c>
      <c r="B939" s="66">
        <v>7</v>
      </c>
      <c r="C939" s="66" t="s">
        <v>449</v>
      </c>
      <c r="D939" s="66" t="s">
        <v>434</v>
      </c>
      <c r="E939" s="66" t="s">
        <v>442</v>
      </c>
      <c r="F939" s="66" t="s">
        <v>430</v>
      </c>
      <c r="G939" s="66" t="s">
        <v>438</v>
      </c>
      <c r="H939" s="67">
        <v>169</v>
      </c>
      <c r="K939"/>
      <c r="P939"/>
      <c r="Q939"/>
    </row>
    <row r="940" spans="1:17" ht="20.100000000000001" customHeight="1" x14ac:dyDescent="0.3">
      <c r="A940" s="66">
        <v>2020</v>
      </c>
      <c r="B940" s="66">
        <v>7</v>
      </c>
      <c r="C940" s="66" t="s">
        <v>449</v>
      </c>
      <c r="D940" s="66" t="s">
        <v>434</v>
      </c>
      <c r="E940" s="66" t="s">
        <v>447</v>
      </c>
      <c r="F940" s="66" t="s">
        <v>430</v>
      </c>
      <c r="G940" s="66" t="s">
        <v>436</v>
      </c>
      <c r="H940" s="67">
        <v>243</v>
      </c>
      <c r="K940"/>
      <c r="P940"/>
      <c r="Q940"/>
    </row>
    <row r="941" spans="1:17" ht="20.100000000000001" customHeight="1" x14ac:dyDescent="0.3">
      <c r="A941" s="66">
        <v>2020</v>
      </c>
      <c r="B941" s="66">
        <v>7</v>
      </c>
      <c r="C941" s="66" t="s">
        <v>449</v>
      </c>
      <c r="D941" s="66" t="s">
        <v>434</v>
      </c>
      <c r="E941" s="66" t="s">
        <v>447</v>
      </c>
      <c r="F941" s="66" t="s">
        <v>430</v>
      </c>
      <c r="G941" s="66" t="s">
        <v>439</v>
      </c>
      <c r="H941" s="67">
        <v>550</v>
      </c>
      <c r="K941"/>
      <c r="P941"/>
      <c r="Q941"/>
    </row>
    <row r="942" spans="1:17" ht="20.100000000000001" customHeight="1" x14ac:dyDescent="0.3">
      <c r="A942" s="66">
        <v>2020</v>
      </c>
      <c r="B942" s="66">
        <v>7</v>
      </c>
      <c r="C942" s="66" t="s">
        <v>449</v>
      </c>
      <c r="D942" s="66" t="s">
        <v>434</v>
      </c>
      <c r="E942" s="66" t="s">
        <v>447</v>
      </c>
      <c r="F942" s="66" t="s">
        <v>425</v>
      </c>
      <c r="G942" s="66" t="s">
        <v>426</v>
      </c>
      <c r="H942" s="67">
        <v>531</v>
      </c>
      <c r="K942"/>
      <c r="P942"/>
      <c r="Q942"/>
    </row>
    <row r="943" spans="1:17" ht="20.100000000000001" customHeight="1" x14ac:dyDescent="0.3">
      <c r="A943" s="66">
        <v>2020</v>
      </c>
      <c r="B943" s="66">
        <v>7</v>
      </c>
      <c r="C943" s="66" t="s">
        <v>449</v>
      </c>
      <c r="D943" s="66" t="s">
        <v>437</v>
      </c>
      <c r="E943" s="66" t="s">
        <v>445</v>
      </c>
      <c r="F943" s="66" t="s">
        <v>425</v>
      </c>
      <c r="G943" s="66" t="s">
        <v>427</v>
      </c>
      <c r="H943" s="67">
        <v>1033</v>
      </c>
      <c r="K943"/>
      <c r="P943"/>
      <c r="Q943"/>
    </row>
    <row r="944" spans="1:17" ht="20.100000000000001" customHeight="1" x14ac:dyDescent="0.3">
      <c r="A944" s="66">
        <v>2020</v>
      </c>
      <c r="B944" s="66">
        <v>7</v>
      </c>
      <c r="C944" s="66" t="s">
        <v>449</v>
      </c>
      <c r="D944" s="66" t="s">
        <v>437</v>
      </c>
      <c r="E944" s="66" t="s">
        <v>445</v>
      </c>
      <c r="F944" s="66" t="s">
        <v>425</v>
      </c>
      <c r="G944" s="66" t="s">
        <v>429</v>
      </c>
      <c r="H944" s="67">
        <v>472</v>
      </c>
      <c r="K944"/>
      <c r="P944"/>
      <c r="Q944"/>
    </row>
    <row r="945" spans="1:17" ht="20.100000000000001" customHeight="1" x14ac:dyDescent="0.3">
      <c r="A945" s="66">
        <v>2020</v>
      </c>
      <c r="B945" s="66">
        <v>7</v>
      </c>
      <c r="C945" s="66" t="s">
        <v>449</v>
      </c>
      <c r="D945" s="66" t="s">
        <v>437</v>
      </c>
      <c r="E945" s="66" t="s">
        <v>445</v>
      </c>
      <c r="F945" s="66" t="s">
        <v>430</v>
      </c>
      <c r="G945" s="66" t="s">
        <v>431</v>
      </c>
      <c r="H945" s="67">
        <v>283</v>
      </c>
      <c r="K945"/>
      <c r="P945"/>
      <c r="Q945"/>
    </row>
    <row r="946" spans="1:17" ht="20.100000000000001" customHeight="1" x14ac:dyDescent="0.3">
      <c r="A946" s="66">
        <v>2020</v>
      </c>
      <c r="B946" s="66">
        <v>7</v>
      </c>
      <c r="C946" s="66" t="s">
        <v>449</v>
      </c>
      <c r="D946" s="66" t="s">
        <v>437</v>
      </c>
      <c r="E946" s="66" t="s">
        <v>445</v>
      </c>
      <c r="F946" s="66" t="s">
        <v>430</v>
      </c>
      <c r="G946" s="66" t="s">
        <v>435</v>
      </c>
      <c r="H946" s="67">
        <v>314</v>
      </c>
      <c r="K946"/>
      <c r="P946"/>
      <c r="Q946"/>
    </row>
    <row r="947" spans="1:17" ht="20.100000000000001" customHeight="1" x14ac:dyDescent="0.3">
      <c r="A947" s="66">
        <v>2020</v>
      </c>
      <c r="B947" s="66">
        <v>8</v>
      </c>
      <c r="C947" s="66" t="s">
        <v>291</v>
      </c>
      <c r="D947" s="66" t="s">
        <v>437</v>
      </c>
      <c r="E947" s="66" t="s">
        <v>443</v>
      </c>
      <c r="F947" s="66" t="s">
        <v>430</v>
      </c>
      <c r="G947" s="66" t="s">
        <v>438</v>
      </c>
      <c r="H947" s="67">
        <v>806</v>
      </c>
      <c r="K947"/>
      <c r="P947"/>
      <c r="Q947"/>
    </row>
    <row r="948" spans="1:17" ht="20.100000000000001" customHeight="1" x14ac:dyDescent="0.3">
      <c r="A948" s="66">
        <v>2020</v>
      </c>
      <c r="B948" s="66">
        <v>8</v>
      </c>
      <c r="C948" s="66" t="s">
        <v>291</v>
      </c>
      <c r="D948" s="66" t="s">
        <v>437</v>
      </c>
      <c r="E948" s="66" t="s">
        <v>443</v>
      </c>
      <c r="F948" s="66" t="s">
        <v>430</v>
      </c>
      <c r="G948" s="66" t="s">
        <v>436</v>
      </c>
      <c r="H948" s="67">
        <v>670</v>
      </c>
      <c r="K948"/>
      <c r="P948"/>
      <c r="Q948"/>
    </row>
    <row r="949" spans="1:17" ht="20.100000000000001" customHeight="1" x14ac:dyDescent="0.3">
      <c r="A949" s="66">
        <v>2020</v>
      </c>
      <c r="B949" s="66">
        <v>8</v>
      </c>
      <c r="C949" s="66" t="s">
        <v>291</v>
      </c>
      <c r="D949" s="66" t="s">
        <v>437</v>
      </c>
      <c r="E949" s="66" t="s">
        <v>443</v>
      </c>
      <c r="F949" s="66" t="s">
        <v>430</v>
      </c>
      <c r="G949" s="66" t="s">
        <v>439</v>
      </c>
      <c r="H949" s="67">
        <v>580</v>
      </c>
      <c r="K949"/>
      <c r="P949"/>
      <c r="Q949"/>
    </row>
    <row r="950" spans="1:17" ht="20.100000000000001" customHeight="1" x14ac:dyDescent="0.3">
      <c r="A950" s="66">
        <v>2020</v>
      </c>
      <c r="B950" s="66">
        <v>8</v>
      </c>
      <c r="C950" s="66" t="s">
        <v>291</v>
      </c>
      <c r="D950" s="66" t="s">
        <v>437</v>
      </c>
      <c r="E950" s="66" t="s">
        <v>444</v>
      </c>
      <c r="F950" s="66" t="s">
        <v>425</v>
      </c>
      <c r="G950" s="66" t="s">
        <v>426</v>
      </c>
      <c r="H950" s="67">
        <v>567</v>
      </c>
      <c r="K950"/>
      <c r="P950"/>
      <c r="Q950"/>
    </row>
    <row r="951" spans="1:17" ht="20.100000000000001" customHeight="1" x14ac:dyDescent="0.3">
      <c r="A951" s="66">
        <v>2020</v>
      </c>
      <c r="B951" s="66">
        <v>8</v>
      </c>
      <c r="C951" s="66" t="s">
        <v>291</v>
      </c>
      <c r="D951" s="66" t="s">
        <v>437</v>
      </c>
      <c r="E951" s="66" t="s">
        <v>444</v>
      </c>
      <c r="F951" s="66" t="s">
        <v>425</v>
      </c>
      <c r="G951" s="66" t="s">
        <v>427</v>
      </c>
      <c r="H951" s="67">
        <v>180</v>
      </c>
      <c r="K951"/>
      <c r="P951"/>
      <c r="Q951"/>
    </row>
    <row r="952" spans="1:17" ht="20.100000000000001" customHeight="1" x14ac:dyDescent="0.3">
      <c r="A952" s="66">
        <v>2020</v>
      </c>
      <c r="B952" s="66">
        <v>8</v>
      </c>
      <c r="C952" s="66" t="s">
        <v>291</v>
      </c>
      <c r="D952" s="66" t="s">
        <v>437</v>
      </c>
      <c r="E952" s="66" t="s">
        <v>444</v>
      </c>
      <c r="F952" s="66" t="s">
        <v>425</v>
      </c>
      <c r="G952" s="66" t="s">
        <v>429</v>
      </c>
      <c r="H952" s="67">
        <v>401</v>
      </c>
      <c r="K952"/>
      <c r="P952"/>
      <c r="Q952"/>
    </row>
    <row r="953" spans="1:17" ht="20.100000000000001" customHeight="1" x14ac:dyDescent="0.3">
      <c r="A953" s="66">
        <v>2020</v>
      </c>
      <c r="B953" s="66">
        <v>8</v>
      </c>
      <c r="C953" s="66" t="s">
        <v>291</v>
      </c>
      <c r="D953" s="66" t="s">
        <v>437</v>
      </c>
      <c r="E953" s="66" t="s">
        <v>444</v>
      </c>
      <c r="F953" s="66" t="s">
        <v>430</v>
      </c>
      <c r="G953" s="66" t="s">
        <v>431</v>
      </c>
      <c r="H953" s="67">
        <v>872</v>
      </c>
      <c r="K953"/>
      <c r="P953"/>
      <c r="Q953"/>
    </row>
    <row r="954" spans="1:17" ht="20.100000000000001" customHeight="1" x14ac:dyDescent="0.3">
      <c r="A954" s="66">
        <v>2020</v>
      </c>
      <c r="B954" s="66">
        <v>8</v>
      </c>
      <c r="C954" s="66" t="s">
        <v>291</v>
      </c>
      <c r="D954" s="66" t="s">
        <v>437</v>
      </c>
      <c r="E954" s="66" t="s">
        <v>444</v>
      </c>
      <c r="F954" s="66" t="s">
        <v>430</v>
      </c>
      <c r="G954" s="66" t="s">
        <v>435</v>
      </c>
      <c r="H954" s="67">
        <v>635</v>
      </c>
      <c r="K954"/>
      <c r="P954"/>
      <c r="Q954"/>
    </row>
    <row r="955" spans="1:17" ht="20.100000000000001" customHeight="1" x14ac:dyDescent="0.3">
      <c r="A955" s="66">
        <v>2020</v>
      </c>
      <c r="B955" s="66">
        <v>8</v>
      </c>
      <c r="C955" s="66" t="s">
        <v>291</v>
      </c>
      <c r="D955" s="66" t="s">
        <v>437</v>
      </c>
      <c r="E955" s="66" t="s">
        <v>444</v>
      </c>
      <c r="F955" s="66" t="s">
        <v>430</v>
      </c>
      <c r="G955" s="66" t="s">
        <v>438</v>
      </c>
      <c r="H955" s="67">
        <v>603</v>
      </c>
      <c r="K955"/>
      <c r="P955"/>
      <c r="Q955"/>
    </row>
    <row r="956" spans="1:17" ht="20.100000000000001" customHeight="1" x14ac:dyDescent="0.3">
      <c r="A956" s="66">
        <v>2020</v>
      </c>
      <c r="B956" s="66">
        <v>8</v>
      </c>
      <c r="C956" s="66" t="s">
        <v>291</v>
      </c>
      <c r="D956" s="66" t="s">
        <v>437</v>
      </c>
      <c r="E956" s="66" t="s">
        <v>444</v>
      </c>
      <c r="F956" s="66" t="s">
        <v>430</v>
      </c>
      <c r="G956" s="66" t="s">
        <v>436</v>
      </c>
      <c r="H956" s="67">
        <v>419</v>
      </c>
      <c r="K956"/>
      <c r="P956"/>
      <c r="Q956"/>
    </row>
    <row r="957" spans="1:17" ht="20.100000000000001" customHeight="1" x14ac:dyDescent="0.3">
      <c r="A957" s="66">
        <v>2020</v>
      </c>
      <c r="B957" s="66">
        <v>8</v>
      </c>
      <c r="C957" s="66" t="s">
        <v>291</v>
      </c>
      <c r="D957" s="66" t="s">
        <v>437</v>
      </c>
      <c r="E957" s="66" t="s">
        <v>444</v>
      </c>
      <c r="F957" s="66" t="s">
        <v>430</v>
      </c>
      <c r="G957" s="66" t="s">
        <v>439</v>
      </c>
      <c r="H957" s="67">
        <v>724</v>
      </c>
      <c r="K957"/>
      <c r="P957"/>
      <c r="Q957"/>
    </row>
    <row r="958" spans="1:17" ht="20.100000000000001" customHeight="1" x14ac:dyDescent="0.3">
      <c r="A958" s="66">
        <v>2020</v>
      </c>
      <c r="B958" s="66">
        <v>8</v>
      </c>
      <c r="C958" s="66" t="s">
        <v>291</v>
      </c>
      <c r="D958" s="66" t="s">
        <v>437</v>
      </c>
      <c r="E958" s="66" t="s">
        <v>446</v>
      </c>
      <c r="F958" s="66" t="s">
        <v>425</v>
      </c>
      <c r="G958" s="66" t="s">
        <v>426</v>
      </c>
      <c r="H958" s="67">
        <v>442</v>
      </c>
      <c r="K958"/>
      <c r="P958"/>
      <c r="Q958"/>
    </row>
    <row r="959" spans="1:17" ht="20.100000000000001" customHeight="1" x14ac:dyDescent="0.3">
      <c r="A959" s="66">
        <v>2020</v>
      </c>
      <c r="B959" s="66">
        <v>8</v>
      </c>
      <c r="C959" s="66" t="s">
        <v>291</v>
      </c>
      <c r="D959" s="66" t="s">
        <v>437</v>
      </c>
      <c r="E959" s="66" t="s">
        <v>446</v>
      </c>
      <c r="F959" s="66" t="s">
        <v>425</v>
      </c>
      <c r="G959" s="66" t="s">
        <v>427</v>
      </c>
      <c r="H959" s="67">
        <v>405</v>
      </c>
      <c r="K959"/>
      <c r="P959"/>
      <c r="Q959"/>
    </row>
    <row r="960" spans="1:17" ht="20.100000000000001" customHeight="1" x14ac:dyDescent="0.3">
      <c r="A960" s="66">
        <v>2020</v>
      </c>
      <c r="B960" s="66">
        <v>8</v>
      </c>
      <c r="C960" s="66" t="s">
        <v>291</v>
      </c>
      <c r="D960" s="66" t="s">
        <v>414</v>
      </c>
      <c r="E960" s="66" t="s">
        <v>416</v>
      </c>
      <c r="F960" s="66" t="s">
        <v>425</v>
      </c>
      <c r="G960" s="66" t="s">
        <v>429</v>
      </c>
      <c r="H960" s="67">
        <v>945</v>
      </c>
      <c r="K960"/>
      <c r="P960"/>
      <c r="Q960"/>
    </row>
    <row r="961" spans="1:17" ht="20.100000000000001" customHeight="1" x14ac:dyDescent="0.3">
      <c r="A961" s="66">
        <v>2020</v>
      </c>
      <c r="B961" s="66">
        <v>8</v>
      </c>
      <c r="C961" s="66" t="s">
        <v>291</v>
      </c>
      <c r="D961" s="66" t="s">
        <v>414</v>
      </c>
      <c r="E961" s="66" t="s">
        <v>416</v>
      </c>
      <c r="F961" s="66" t="s">
        <v>430</v>
      </c>
      <c r="G961" s="66" t="s">
        <v>431</v>
      </c>
      <c r="H961" s="67">
        <v>173</v>
      </c>
      <c r="K961"/>
      <c r="P961"/>
      <c r="Q961"/>
    </row>
    <row r="962" spans="1:17" ht="20.100000000000001" customHeight="1" x14ac:dyDescent="0.3">
      <c r="A962" s="66">
        <v>2020</v>
      </c>
      <c r="B962" s="66">
        <v>8</v>
      </c>
      <c r="C962" s="66" t="s">
        <v>291</v>
      </c>
      <c r="D962" s="66" t="s">
        <v>414</v>
      </c>
      <c r="E962" s="66" t="s">
        <v>416</v>
      </c>
      <c r="F962" s="66" t="s">
        <v>430</v>
      </c>
      <c r="G962" s="66" t="s">
        <v>435</v>
      </c>
      <c r="H962" s="67">
        <v>1055</v>
      </c>
      <c r="K962"/>
      <c r="P962"/>
      <c r="Q962"/>
    </row>
    <row r="963" spans="1:17" ht="20.100000000000001" customHeight="1" x14ac:dyDescent="0.3">
      <c r="A963" s="66">
        <v>2020</v>
      </c>
      <c r="B963" s="66">
        <v>8</v>
      </c>
      <c r="C963" s="66" t="s">
        <v>291</v>
      </c>
      <c r="D963" s="66" t="s">
        <v>414</v>
      </c>
      <c r="E963" s="66" t="s">
        <v>414</v>
      </c>
      <c r="F963" s="66" t="s">
        <v>430</v>
      </c>
      <c r="G963" s="66" t="s">
        <v>438</v>
      </c>
      <c r="H963" s="67">
        <v>180</v>
      </c>
      <c r="K963"/>
      <c r="P963"/>
      <c r="Q963"/>
    </row>
    <row r="964" spans="1:17" ht="20.100000000000001" customHeight="1" x14ac:dyDescent="0.3">
      <c r="A964" s="66">
        <v>2020</v>
      </c>
      <c r="B964" s="66">
        <v>8</v>
      </c>
      <c r="C964" s="66" t="s">
        <v>291</v>
      </c>
      <c r="D964" s="66" t="s">
        <v>414</v>
      </c>
      <c r="E964" s="66" t="s">
        <v>414</v>
      </c>
      <c r="F964" s="66" t="s">
        <v>430</v>
      </c>
      <c r="G964" s="66" t="s">
        <v>436</v>
      </c>
      <c r="H964" s="67">
        <v>803</v>
      </c>
      <c r="K964"/>
      <c r="P964"/>
      <c r="Q964"/>
    </row>
    <row r="965" spans="1:17" ht="20.100000000000001" customHeight="1" x14ac:dyDescent="0.3">
      <c r="A965" s="66">
        <v>2020</v>
      </c>
      <c r="B965" s="66">
        <v>8</v>
      </c>
      <c r="C965" s="66" t="s">
        <v>291</v>
      </c>
      <c r="D965" s="66" t="s">
        <v>414</v>
      </c>
      <c r="E965" s="66" t="s">
        <v>414</v>
      </c>
      <c r="F965" s="66" t="s">
        <v>430</v>
      </c>
      <c r="G965" s="66" t="s">
        <v>439</v>
      </c>
      <c r="H965" s="67">
        <v>404</v>
      </c>
      <c r="K965"/>
      <c r="P965"/>
      <c r="Q965"/>
    </row>
    <row r="966" spans="1:17" ht="20.100000000000001" customHeight="1" x14ac:dyDescent="0.3">
      <c r="A966" s="66">
        <v>2020</v>
      </c>
      <c r="B966" s="66">
        <v>8</v>
      </c>
      <c r="C966" s="66" t="s">
        <v>291</v>
      </c>
      <c r="D966" s="66" t="s">
        <v>434</v>
      </c>
      <c r="E966" s="66" t="s">
        <v>441</v>
      </c>
      <c r="F966" s="66" t="s">
        <v>425</v>
      </c>
      <c r="G966" s="66" t="s">
        <v>426</v>
      </c>
      <c r="H966" s="67">
        <v>781</v>
      </c>
      <c r="K966"/>
      <c r="P966"/>
      <c r="Q966"/>
    </row>
    <row r="967" spans="1:17" ht="20.100000000000001" customHeight="1" x14ac:dyDescent="0.3">
      <c r="A967" s="66">
        <v>2020</v>
      </c>
      <c r="B967" s="66">
        <v>8</v>
      </c>
      <c r="C967" s="66" t="s">
        <v>291</v>
      </c>
      <c r="D967" s="66" t="s">
        <v>437</v>
      </c>
      <c r="E967" s="66" t="s">
        <v>445</v>
      </c>
      <c r="F967" s="66" t="s">
        <v>425</v>
      </c>
      <c r="G967" s="66" t="s">
        <v>427</v>
      </c>
      <c r="H967" s="67">
        <v>1146</v>
      </c>
      <c r="K967"/>
      <c r="P967"/>
      <c r="Q967"/>
    </row>
    <row r="968" spans="1:17" ht="20.100000000000001" customHeight="1" x14ac:dyDescent="0.3">
      <c r="A968" s="66">
        <v>2020</v>
      </c>
      <c r="B968" s="66">
        <v>8</v>
      </c>
      <c r="C968" s="66" t="s">
        <v>291</v>
      </c>
      <c r="D968" s="66" t="s">
        <v>437</v>
      </c>
      <c r="E968" s="66" t="s">
        <v>443</v>
      </c>
      <c r="F968" s="66" t="s">
        <v>425</v>
      </c>
      <c r="G968" s="66" t="s">
        <v>429</v>
      </c>
      <c r="H968" s="67">
        <v>628</v>
      </c>
      <c r="K968"/>
      <c r="P968"/>
      <c r="Q968"/>
    </row>
    <row r="969" spans="1:17" ht="20.100000000000001" customHeight="1" x14ac:dyDescent="0.3">
      <c r="A969" s="66">
        <v>2020</v>
      </c>
      <c r="B969" s="66">
        <v>8</v>
      </c>
      <c r="C969" s="66" t="s">
        <v>291</v>
      </c>
      <c r="D969" s="66" t="s">
        <v>437</v>
      </c>
      <c r="E969" s="66" t="s">
        <v>444</v>
      </c>
      <c r="F969" s="66" t="s">
        <v>430</v>
      </c>
      <c r="G969" s="66" t="s">
        <v>431</v>
      </c>
      <c r="H969" s="67">
        <v>1029</v>
      </c>
      <c r="K969"/>
      <c r="P969"/>
      <c r="Q969"/>
    </row>
    <row r="970" spans="1:17" ht="20.100000000000001" customHeight="1" x14ac:dyDescent="0.3">
      <c r="A970" s="66">
        <v>2020</v>
      </c>
      <c r="B970" s="66">
        <v>8</v>
      </c>
      <c r="C970" s="66" t="s">
        <v>291</v>
      </c>
      <c r="D970" s="66" t="s">
        <v>414</v>
      </c>
      <c r="E970" s="66" t="s">
        <v>414</v>
      </c>
      <c r="F970" s="66" t="s">
        <v>430</v>
      </c>
      <c r="G970" s="66" t="s">
        <v>435</v>
      </c>
      <c r="H970" s="67">
        <v>814</v>
      </c>
      <c r="K970"/>
      <c r="P970"/>
      <c r="Q970"/>
    </row>
    <row r="971" spans="1:17" ht="20.100000000000001" customHeight="1" x14ac:dyDescent="0.3">
      <c r="A971" s="66">
        <v>2020</v>
      </c>
      <c r="B971" s="66">
        <v>8</v>
      </c>
      <c r="C971" s="66" t="s">
        <v>291</v>
      </c>
      <c r="D971" s="66" t="s">
        <v>414</v>
      </c>
      <c r="E971" s="66" t="s">
        <v>416</v>
      </c>
      <c r="F971" s="66" t="s">
        <v>430</v>
      </c>
      <c r="G971" s="66" t="s">
        <v>438</v>
      </c>
      <c r="H971" s="67">
        <v>107</v>
      </c>
      <c r="K971"/>
      <c r="P971"/>
      <c r="Q971"/>
    </row>
    <row r="972" spans="1:17" ht="20.100000000000001" customHeight="1" x14ac:dyDescent="0.3">
      <c r="A972" s="66">
        <v>2020</v>
      </c>
      <c r="B972" s="66">
        <v>8</v>
      </c>
      <c r="C972" s="66" t="s">
        <v>291</v>
      </c>
      <c r="D972" s="66" t="s">
        <v>414</v>
      </c>
      <c r="E972" s="66" t="s">
        <v>416</v>
      </c>
      <c r="F972" s="66" t="s">
        <v>430</v>
      </c>
      <c r="G972" s="66" t="s">
        <v>436</v>
      </c>
      <c r="H972" s="67">
        <v>402</v>
      </c>
      <c r="K972"/>
      <c r="P972"/>
      <c r="Q972"/>
    </row>
    <row r="973" spans="1:17" ht="20.100000000000001" customHeight="1" x14ac:dyDescent="0.3">
      <c r="A973" s="66">
        <v>2020</v>
      </c>
      <c r="B973" s="66">
        <v>8</v>
      </c>
      <c r="C973" s="66" t="s">
        <v>291</v>
      </c>
      <c r="D973" s="66" t="s">
        <v>414</v>
      </c>
      <c r="E973" s="66" t="s">
        <v>414</v>
      </c>
      <c r="F973" s="66" t="s">
        <v>430</v>
      </c>
      <c r="G973" s="66" t="s">
        <v>439</v>
      </c>
      <c r="H973" s="67">
        <v>840</v>
      </c>
      <c r="K973"/>
      <c r="P973"/>
      <c r="Q973"/>
    </row>
    <row r="974" spans="1:17" ht="20.100000000000001" customHeight="1" x14ac:dyDescent="0.3">
      <c r="A974" s="66">
        <v>2020</v>
      </c>
      <c r="B974" s="66">
        <v>8</v>
      </c>
      <c r="C974" s="66" t="s">
        <v>291</v>
      </c>
      <c r="D974" s="66" t="s">
        <v>414</v>
      </c>
      <c r="E974" s="66" t="s">
        <v>414</v>
      </c>
      <c r="F974" s="66" t="s">
        <v>425</v>
      </c>
      <c r="G974" s="66" t="s">
        <v>426</v>
      </c>
      <c r="H974" s="67">
        <v>619</v>
      </c>
      <c r="K974"/>
      <c r="P974"/>
      <c r="Q974"/>
    </row>
    <row r="975" spans="1:17" ht="20.100000000000001" customHeight="1" x14ac:dyDescent="0.3">
      <c r="A975" s="66">
        <v>2020</v>
      </c>
      <c r="B975" s="66">
        <v>8</v>
      </c>
      <c r="C975" s="66" t="s">
        <v>291</v>
      </c>
      <c r="D975" s="66" t="s">
        <v>434</v>
      </c>
      <c r="E975" s="66" t="s">
        <v>441</v>
      </c>
      <c r="F975" s="66" t="s">
        <v>425</v>
      </c>
      <c r="G975" s="66" t="s">
        <v>427</v>
      </c>
      <c r="H975" s="67">
        <v>874</v>
      </c>
      <c r="K975"/>
      <c r="P975"/>
      <c r="Q975"/>
    </row>
    <row r="976" spans="1:17" ht="20.100000000000001" customHeight="1" x14ac:dyDescent="0.3">
      <c r="A976" s="66">
        <v>2020</v>
      </c>
      <c r="B976" s="66">
        <v>8</v>
      </c>
      <c r="C976" s="66" t="s">
        <v>291</v>
      </c>
      <c r="D976" s="66" t="s">
        <v>434</v>
      </c>
      <c r="E976" s="66" t="s">
        <v>442</v>
      </c>
      <c r="F976" s="66" t="s">
        <v>425</v>
      </c>
      <c r="G976" s="66" t="s">
        <v>429</v>
      </c>
      <c r="H976" s="67">
        <v>704</v>
      </c>
      <c r="K976"/>
      <c r="P976"/>
      <c r="Q976"/>
    </row>
    <row r="977" spans="1:17" ht="20.100000000000001" customHeight="1" x14ac:dyDescent="0.3">
      <c r="A977" s="66">
        <v>2020</v>
      </c>
      <c r="B977" s="66">
        <v>8</v>
      </c>
      <c r="C977" s="66" t="s">
        <v>291</v>
      </c>
      <c r="D977" s="66" t="s">
        <v>437</v>
      </c>
      <c r="E977" s="66" t="s">
        <v>443</v>
      </c>
      <c r="F977" s="66" t="s">
        <v>430</v>
      </c>
      <c r="G977" s="66" t="s">
        <v>431</v>
      </c>
      <c r="H977" s="67">
        <v>327</v>
      </c>
      <c r="K977"/>
      <c r="P977"/>
      <c r="Q977"/>
    </row>
    <row r="978" spans="1:17" ht="20.100000000000001" customHeight="1" x14ac:dyDescent="0.3">
      <c r="A978" s="66">
        <v>2020</v>
      </c>
      <c r="B978" s="66">
        <v>9</v>
      </c>
      <c r="C978" s="66" t="s">
        <v>450</v>
      </c>
      <c r="D978" s="66" t="s">
        <v>437</v>
      </c>
      <c r="E978" s="66" t="s">
        <v>444</v>
      </c>
      <c r="F978" s="66" t="s">
        <v>430</v>
      </c>
      <c r="G978" s="66" t="s">
        <v>435</v>
      </c>
      <c r="H978" s="67">
        <v>527</v>
      </c>
      <c r="K978"/>
      <c r="P978"/>
      <c r="Q978"/>
    </row>
    <row r="979" spans="1:17" ht="20.100000000000001" customHeight="1" x14ac:dyDescent="0.3">
      <c r="A979" s="66">
        <v>2020</v>
      </c>
      <c r="B979" s="66">
        <v>9</v>
      </c>
      <c r="C979" s="66" t="s">
        <v>450</v>
      </c>
      <c r="D979" s="66" t="s">
        <v>437</v>
      </c>
      <c r="E979" s="66" t="s">
        <v>444</v>
      </c>
      <c r="F979" s="66" t="s">
        <v>430</v>
      </c>
      <c r="G979" s="66" t="s">
        <v>438</v>
      </c>
      <c r="H979" s="67">
        <v>850</v>
      </c>
      <c r="K979"/>
      <c r="P979"/>
      <c r="Q979"/>
    </row>
    <row r="980" spans="1:17" ht="20.100000000000001" customHeight="1" x14ac:dyDescent="0.3">
      <c r="A980" s="66">
        <v>2020</v>
      </c>
      <c r="B980" s="66">
        <v>9</v>
      </c>
      <c r="C980" s="66" t="s">
        <v>450</v>
      </c>
      <c r="D980" s="66" t="s">
        <v>437</v>
      </c>
      <c r="E980" s="66" t="s">
        <v>446</v>
      </c>
      <c r="F980" s="66" t="s">
        <v>430</v>
      </c>
      <c r="G980" s="66" t="s">
        <v>436</v>
      </c>
      <c r="H980" s="67">
        <v>560</v>
      </c>
      <c r="K980"/>
      <c r="P980"/>
      <c r="Q980"/>
    </row>
    <row r="981" spans="1:17" ht="20.100000000000001" customHeight="1" x14ac:dyDescent="0.3">
      <c r="A981" s="66">
        <v>2020</v>
      </c>
      <c r="B981" s="66">
        <v>9</v>
      </c>
      <c r="C981" s="66" t="s">
        <v>450</v>
      </c>
      <c r="D981" s="66" t="s">
        <v>437</v>
      </c>
      <c r="E981" s="66" t="s">
        <v>444</v>
      </c>
      <c r="F981" s="66" t="s">
        <v>430</v>
      </c>
      <c r="G981" s="66" t="s">
        <v>439</v>
      </c>
      <c r="H981" s="67">
        <v>757</v>
      </c>
      <c r="K981"/>
      <c r="P981"/>
      <c r="Q981"/>
    </row>
    <row r="982" spans="1:17" ht="20.100000000000001" customHeight="1" x14ac:dyDescent="0.3">
      <c r="A982" s="66">
        <v>2020</v>
      </c>
      <c r="B982" s="66">
        <v>9</v>
      </c>
      <c r="C982" s="66" t="s">
        <v>450</v>
      </c>
      <c r="D982" s="66" t="s">
        <v>414</v>
      </c>
      <c r="E982" s="66" t="s">
        <v>414</v>
      </c>
      <c r="F982" s="66" t="s">
        <v>425</v>
      </c>
      <c r="G982" s="66" t="s">
        <v>426</v>
      </c>
      <c r="H982" s="67">
        <v>1046</v>
      </c>
      <c r="K982"/>
      <c r="P982"/>
      <c r="Q982"/>
    </row>
    <row r="983" spans="1:17" ht="20.100000000000001" customHeight="1" x14ac:dyDescent="0.3">
      <c r="A983" s="66">
        <v>2020</v>
      </c>
      <c r="B983" s="66">
        <v>9</v>
      </c>
      <c r="C983" s="66" t="s">
        <v>450</v>
      </c>
      <c r="D983" s="66" t="s">
        <v>414</v>
      </c>
      <c r="E983" s="66" t="s">
        <v>416</v>
      </c>
      <c r="F983" s="66" t="s">
        <v>425</v>
      </c>
      <c r="G983" s="66" t="s">
        <v>427</v>
      </c>
      <c r="H983" s="67">
        <v>859</v>
      </c>
      <c r="K983"/>
      <c r="P983"/>
      <c r="Q983"/>
    </row>
    <row r="984" spans="1:17" ht="20.100000000000001" customHeight="1" x14ac:dyDescent="0.3">
      <c r="A984" s="66">
        <v>2020</v>
      </c>
      <c r="B984" s="66">
        <v>9</v>
      </c>
      <c r="C984" s="66" t="s">
        <v>450</v>
      </c>
      <c r="D984" s="66" t="s">
        <v>414</v>
      </c>
      <c r="E984" s="66" t="s">
        <v>416</v>
      </c>
      <c r="F984" s="66" t="s">
        <v>425</v>
      </c>
      <c r="G984" s="66" t="s">
        <v>429</v>
      </c>
      <c r="H984" s="67">
        <v>692</v>
      </c>
      <c r="K984"/>
      <c r="P984"/>
      <c r="Q984"/>
    </row>
    <row r="985" spans="1:17" ht="20.100000000000001" customHeight="1" x14ac:dyDescent="0.3">
      <c r="A985" s="66">
        <v>2020</v>
      </c>
      <c r="B985" s="66">
        <v>9</v>
      </c>
      <c r="C985" s="66" t="s">
        <v>450</v>
      </c>
      <c r="D985" s="66" t="s">
        <v>414</v>
      </c>
      <c r="E985" s="66" t="s">
        <v>416</v>
      </c>
      <c r="F985" s="66" t="s">
        <v>430</v>
      </c>
      <c r="G985" s="66" t="s">
        <v>431</v>
      </c>
      <c r="H985" s="67">
        <v>660</v>
      </c>
      <c r="K985"/>
      <c r="P985"/>
      <c r="Q985"/>
    </row>
    <row r="986" spans="1:17" ht="20.100000000000001" customHeight="1" x14ac:dyDescent="0.3">
      <c r="A986" s="66">
        <v>2020</v>
      </c>
      <c r="B986" s="66">
        <v>9</v>
      </c>
      <c r="C986" s="66" t="s">
        <v>450</v>
      </c>
      <c r="D986" s="66" t="s">
        <v>414</v>
      </c>
      <c r="E986" s="66" t="s">
        <v>414</v>
      </c>
      <c r="F986" s="66" t="s">
        <v>430</v>
      </c>
      <c r="G986" s="66" t="s">
        <v>435</v>
      </c>
      <c r="H986" s="67">
        <v>718</v>
      </c>
      <c r="K986"/>
      <c r="P986"/>
      <c r="Q986"/>
    </row>
    <row r="987" spans="1:17" ht="20.100000000000001" customHeight="1" x14ac:dyDescent="0.3">
      <c r="A987" s="66">
        <v>2020</v>
      </c>
      <c r="B987" s="66">
        <v>9</v>
      </c>
      <c r="C987" s="66" t="s">
        <v>450</v>
      </c>
      <c r="D987" s="66" t="s">
        <v>414</v>
      </c>
      <c r="E987" s="66" t="s">
        <v>414</v>
      </c>
      <c r="F987" s="66" t="s">
        <v>430</v>
      </c>
      <c r="G987" s="66" t="s">
        <v>438</v>
      </c>
      <c r="H987" s="67">
        <v>586</v>
      </c>
      <c r="K987"/>
      <c r="P987"/>
      <c r="Q987"/>
    </row>
    <row r="988" spans="1:17" ht="20.100000000000001" customHeight="1" x14ac:dyDescent="0.3">
      <c r="A988" s="66">
        <v>2020</v>
      </c>
      <c r="B988" s="66">
        <v>9</v>
      </c>
      <c r="C988" s="66" t="s">
        <v>450</v>
      </c>
      <c r="D988" s="66" t="s">
        <v>434</v>
      </c>
      <c r="E988" s="66" t="s">
        <v>442</v>
      </c>
      <c r="F988" s="66" t="s">
        <v>430</v>
      </c>
      <c r="G988" s="66" t="s">
        <v>436</v>
      </c>
      <c r="H988" s="67">
        <v>458</v>
      </c>
      <c r="K988"/>
      <c r="P988"/>
      <c r="Q988"/>
    </row>
    <row r="989" spans="1:17" ht="20.100000000000001" customHeight="1" x14ac:dyDescent="0.3">
      <c r="A989" s="66">
        <v>2020</v>
      </c>
      <c r="B989" s="66">
        <v>9</v>
      </c>
      <c r="C989" s="66" t="s">
        <v>450</v>
      </c>
      <c r="D989" s="66" t="s">
        <v>434</v>
      </c>
      <c r="E989" s="66" t="s">
        <v>442</v>
      </c>
      <c r="F989" s="66" t="s">
        <v>430</v>
      </c>
      <c r="G989" s="66" t="s">
        <v>439</v>
      </c>
      <c r="H989" s="67">
        <v>690</v>
      </c>
      <c r="K989"/>
      <c r="P989"/>
      <c r="Q989"/>
    </row>
    <row r="990" spans="1:17" ht="20.100000000000001" customHeight="1" x14ac:dyDescent="0.3">
      <c r="A990" s="66">
        <v>2020</v>
      </c>
      <c r="B990" s="66">
        <v>9</v>
      </c>
      <c r="C990" s="66" t="s">
        <v>450</v>
      </c>
      <c r="D990" s="66" t="s">
        <v>437</v>
      </c>
      <c r="E990" s="66" t="s">
        <v>445</v>
      </c>
      <c r="F990" s="66" t="s">
        <v>425</v>
      </c>
      <c r="G990" s="66" t="s">
        <v>426</v>
      </c>
      <c r="H990" s="67">
        <v>1014</v>
      </c>
      <c r="K990"/>
      <c r="P990"/>
      <c r="Q990"/>
    </row>
    <row r="991" spans="1:17" ht="20.100000000000001" customHeight="1" x14ac:dyDescent="0.3">
      <c r="A991" s="66">
        <v>2020</v>
      </c>
      <c r="B991" s="66">
        <v>9</v>
      </c>
      <c r="C991" s="66" t="s">
        <v>450</v>
      </c>
      <c r="D991" s="66" t="s">
        <v>437</v>
      </c>
      <c r="E991" s="66" t="s">
        <v>444</v>
      </c>
      <c r="F991" s="66" t="s">
        <v>425</v>
      </c>
      <c r="G991" s="66" t="s">
        <v>427</v>
      </c>
      <c r="H991" s="67">
        <v>926</v>
      </c>
      <c r="K991"/>
      <c r="P991"/>
      <c r="Q991"/>
    </row>
    <row r="992" spans="1:17" ht="20.100000000000001" customHeight="1" x14ac:dyDescent="0.3">
      <c r="A992" s="66">
        <v>2020</v>
      </c>
      <c r="B992" s="66">
        <v>9</v>
      </c>
      <c r="C992" s="66" t="s">
        <v>450</v>
      </c>
      <c r="D992" s="66" t="s">
        <v>437</v>
      </c>
      <c r="E992" s="66" t="s">
        <v>444</v>
      </c>
      <c r="F992" s="66" t="s">
        <v>425</v>
      </c>
      <c r="G992" s="66" t="s">
        <v>429</v>
      </c>
      <c r="H992" s="67">
        <v>289</v>
      </c>
      <c r="K992"/>
      <c r="P992"/>
      <c r="Q992"/>
    </row>
    <row r="993" spans="1:17" ht="20.100000000000001" customHeight="1" x14ac:dyDescent="0.3">
      <c r="A993" s="66">
        <v>2020</v>
      </c>
      <c r="B993" s="66">
        <v>9</v>
      </c>
      <c r="C993" s="66" t="s">
        <v>450</v>
      </c>
      <c r="D993" s="66" t="s">
        <v>414</v>
      </c>
      <c r="E993" s="66" t="s">
        <v>414</v>
      </c>
      <c r="F993" s="66" t="s">
        <v>430</v>
      </c>
      <c r="G993" s="66" t="s">
        <v>431</v>
      </c>
      <c r="H993" s="67">
        <v>916</v>
      </c>
      <c r="K993"/>
      <c r="P993"/>
      <c r="Q993"/>
    </row>
    <row r="994" spans="1:17" ht="20.100000000000001" customHeight="1" x14ac:dyDescent="0.3">
      <c r="A994" s="66">
        <v>2020</v>
      </c>
      <c r="B994" s="66">
        <v>9</v>
      </c>
      <c r="C994" s="66" t="s">
        <v>450</v>
      </c>
      <c r="D994" s="66" t="s">
        <v>414</v>
      </c>
      <c r="E994" s="66" t="s">
        <v>416</v>
      </c>
      <c r="F994" s="66" t="s">
        <v>430</v>
      </c>
      <c r="G994" s="66" t="s">
        <v>435</v>
      </c>
      <c r="H994" s="67">
        <v>679</v>
      </c>
      <c r="K994"/>
      <c r="P994"/>
      <c r="Q994"/>
    </row>
    <row r="995" spans="1:17" ht="20.100000000000001" customHeight="1" x14ac:dyDescent="0.3">
      <c r="A995" s="66">
        <v>2020</v>
      </c>
      <c r="B995" s="66">
        <v>9</v>
      </c>
      <c r="C995" s="66" t="s">
        <v>450</v>
      </c>
      <c r="D995" s="66" t="s">
        <v>414</v>
      </c>
      <c r="E995" s="66" t="s">
        <v>416</v>
      </c>
      <c r="F995" s="66" t="s">
        <v>430</v>
      </c>
      <c r="G995" s="66" t="s">
        <v>438</v>
      </c>
      <c r="H995" s="67">
        <v>108</v>
      </c>
      <c r="K995"/>
      <c r="P995"/>
      <c r="Q995"/>
    </row>
    <row r="996" spans="1:17" ht="20.100000000000001" customHeight="1" x14ac:dyDescent="0.3">
      <c r="A996" s="66">
        <v>2020</v>
      </c>
      <c r="B996" s="66">
        <v>9</v>
      </c>
      <c r="C996" s="66" t="s">
        <v>450</v>
      </c>
      <c r="D996" s="66" t="s">
        <v>414</v>
      </c>
      <c r="E996" s="66" t="s">
        <v>416</v>
      </c>
      <c r="F996" s="66" t="s">
        <v>430</v>
      </c>
      <c r="G996" s="66" t="s">
        <v>436</v>
      </c>
      <c r="H996" s="67">
        <v>1154</v>
      </c>
      <c r="K996"/>
      <c r="P996"/>
      <c r="Q996"/>
    </row>
    <row r="997" spans="1:17" ht="20.100000000000001" customHeight="1" x14ac:dyDescent="0.3">
      <c r="A997" s="66">
        <v>2020</v>
      </c>
      <c r="B997" s="66">
        <v>9</v>
      </c>
      <c r="C997" s="66" t="s">
        <v>450</v>
      </c>
      <c r="D997" s="66" t="s">
        <v>434</v>
      </c>
      <c r="E997" s="66" t="s">
        <v>442</v>
      </c>
      <c r="F997" s="66" t="s">
        <v>430</v>
      </c>
      <c r="G997" s="66" t="s">
        <v>439</v>
      </c>
      <c r="H997" s="67">
        <v>1004</v>
      </c>
      <c r="K997"/>
      <c r="P997"/>
      <c r="Q997"/>
    </row>
    <row r="998" spans="1:17" ht="20.100000000000001" customHeight="1" x14ac:dyDescent="0.3">
      <c r="A998" s="66">
        <v>2020</v>
      </c>
      <c r="B998" s="66">
        <v>9</v>
      </c>
      <c r="C998" s="66" t="s">
        <v>450</v>
      </c>
      <c r="D998" s="66" t="s">
        <v>434</v>
      </c>
      <c r="E998" s="66" t="s">
        <v>442</v>
      </c>
      <c r="F998" s="66" t="s">
        <v>425</v>
      </c>
      <c r="G998" s="66" t="s">
        <v>426</v>
      </c>
      <c r="H998" s="67">
        <v>356</v>
      </c>
      <c r="K998"/>
      <c r="P998"/>
      <c r="Q998"/>
    </row>
    <row r="999" spans="1:17" ht="20.100000000000001" customHeight="1" x14ac:dyDescent="0.3">
      <c r="A999" s="66">
        <v>2020</v>
      </c>
      <c r="B999" s="66">
        <v>9</v>
      </c>
      <c r="C999" s="66" t="s">
        <v>450</v>
      </c>
      <c r="D999" s="66" t="s">
        <v>434</v>
      </c>
      <c r="E999" s="66" t="s">
        <v>442</v>
      </c>
      <c r="F999" s="66" t="s">
        <v>425</v>
      </c>
      <c r="G999" s="66" t="s">
        <v>427</v>
      </c>
      <c r="H999" s="67">
        <v>808</v>
      </c>
      <c r="K999"/>
      <c r="P999"/>
      <c r="Q999"/>
    </row>
    <row r="1000" spans="1:17" ht="20.100000000000001" customHeight="1" x14ac:dyDescent="0.3">
      <c r="A1000" s="66">
        <v>2020</v>
      </c>
      <c r="B1000" s="66">
        <v>9</v>
      </c>
      <c r="C1000" s="66" t="s">
        <v>450</v>
      </c>
      <c r="D1000" s="66" t="s">
        <v>437</v>
      </c>
      <c r="E1000" s="66" t="s">
        <v>444</v>
      </c>
      <c r="F1000" s="66" t="s">
        <v>425</v>
      </c>
      <c r="G1000" s="66" t="s">
        <v>429</v>
      </c>
      <c r="H1000" s="67">
        <v>661</v>
      </c>
      <c r="K1000"/>
      <c r="P1000"/>
      <c r="Q1000"/>
    </row>
    <row r="1001" spans="1:17" ht="20.100000000000001" customHeight="1" x14ac:dyDescent="0.3">
      <c r="A1001" s="66">
        <v>2020</v>
      </c>
      <c r="B1001" s="66">
        <v>9</v>
      </c>
      <c r="C1001" s="66" t="s">
        <v>450</v>
      </c>
      <c r="D1001" s="66" t="s">
        <v>437</v>
      </c>
      <c r="E1001" s="66" t="s">
        <v>444</v>
      </c>
      <c r="F1001" s="66" t="s">
        <v>430</v>
      </c>
      <c r="G1001" s="66" t="s">
        <v>431</v>
      </c>
      <c r="H1001" s="67">
        <v>251</v>
      </c>
      <c r="K1001"/>
      <c r="P1001"/>
      <c r="Q1001"/>
    </row>
    <row r="1002" spans="1:17" ht="20.100000000000001" customHeight="1" x14ac:dyDescent="0.3">
      <c r="A1002" s="66">
        <v>2020</v>
      </c>
      <c r="B1002" s="66">
        <v>9</v>
      </c>
      <c r="C1002" s="66" t="s">
        <v>450</v>
      </c>
      <c r="D1002" s="66" t="s">
        <v>414</v>
      </c>
      <c r="E1002" s="66" t="s">
        <v>416</v>
      </c>
      <c r="F1002" s="66" t="s">
        <v>430</v>
      </c>
      <c r="G1002" s="66" t="s">
        <v>435</v>
      </c>
      <c r="H1002" s="67">
        <v>1041</v>
      </c>
      <c r="K1002"/>
      <c r="P1002"/>
      <c r="Q1002"/>
    </row>
    <row r="1003" spans="1:17" ht="20.100000000000001" customHeight="1" x14ac:dyDescent="0.3">
      <c r="A1003" s="66">
        <v>2020</v>
      </c>
      <c r="B1003" s="66">
        <v>9</v>
      </c>
      <c r="C1003" s="66" t="s">
        <v>450</v>
      </c>
      <c r="D1003" s="66" t="s">
        <v>414</v>
      </c>
      <c r="E1003" s="66" t="s">
        <v>414</v>
      </c>
      <c r="F1003" s="66" t="s">
        <v>430</v>
      </c>
      <c r="G1003" s="66" t="s">
        <v>438</v>
      </c>
      <c r="H1003" s="67">
        <v>931</v>
      </c>
      <c r="K1003"/>
      <c r="P1003"/>
      <c r="Q1003"/>
    </row>
    <row r="1004" spans="1:17" ht="20.100000000000001" customHeight="1" x14ac:dyDescent="0.3">
      <c r="A1004" s="66">
        <v>2020</v>
      </c>
      <c r="B1004" s="66">
        <v>9</v>
      </c>
      <c r="C1004" s="66" t="s">
        <v>450</v>
      </c>
      <c r="D1004" s="66" t="s">
        <v>414</v>
      </c>
      <c r="E1004" s="66" t="s">
        <v>414</v>
      </c>
      <c r="F1004" s="66" t="s">
        <v>430</v>
      </c>
      <c r="G1004" s="66" t="s">
        <v>436</v>
      </c>
      <c r="H1004" s="67">
        <v>547</v>
      </c>
      <c r="K1004"/>
      <c r="P1004"/>
      <c r="Q1004"/>
    </row>
    <row r="1005" spans="1:17" ht="20.100000000000001" customHeight="1" x14ac:dyDescent="0.3">
      <c r="A1005" s="66">
        <v>2020</v>
      </c>
      <c r="B1005" s="66">
        <v>9</v>
      </c>
      <c r="C1005" s="66" t="s">
        <v>450</v>
      </c>
      <c r="D1005" s="66" t="s">
        <v>414</v>
      </c>
      <c r="E1005" s="66" t="s">
        <v>414</v>
      </c>
      <c r="F1005" s="66" t="s">
        <v>430</v>
      </c>
      <c r="G1005" s="66" t="s">
        <v>439</v>
      </c>
      <c r="H1005" s="67">
        <v>968</v>
      </c>
      <c r="K1005"/>
      <c r="P1005"/>
      <c r="Q1005"/>
    </row>
    <row r="1006" spans="1:17" ht="20.100000000000001" customHeight="1" x14ac:dyDescent="0.3">
      <c r="A1006" s="66">
        <v>2020</v>
      </c>
      <c r="B1006" s="66">
        <v>9</v>
      </c>
      <c r="C1006" s="66" t="s">
        <v>450</v>
      </c>
      <c r="D1006" s="66" t="s">
        <v>414</v>
      </c>
      <c r="E1006" s="66" t="s">
        <v>414</v>
      </c>
      <c r="F1006" s="66" t="s">
        <v>425</v>
      </c>
      <c r="G1006" s="66" t="s">
        <v>426</v>
      </c>
      <c r="H1006" s="67">
        <v>902</v>
      </c>
      <c r="K1006"/>
      <c r="P1006"/>
      <c r="Q1006"/>
    </row>
    <row r="1007" spans="1:17" ht="20.100000000000001" customHeight="1" x14ac:dyDescent="0.3">
      <c r="A1007" s="66">
        <v>2020</v>
      </c>
      <c r="B1007" s="66">
        <v>9</v>
      </c>
      <c r="C1007" s="66" t="s">
        <v>450</v>
      </c>
      <c r="D1007" s="66" t="s">
        <v>414</v>
      </c>
      <c r="E1007" s="66" t="s">
        <v>414</v>
      </c>
      <c r="F1007" s="66" t="s">
        <v>425</v>
      </c>
      <c r="G1007" s="66" t="s">
        <v>427</v>
      </c>
      <c r="H1007" s="67">
        <v>890</v>
      </c>
      <c r="K1007"/>
      <c r="P1007"/>
      <c r="Q1007"/>
    </row>
    <row r="1008" spans="1:17" ht="20.100000000000001" customHeight="1" x14ac:dyDescent="0.3">
      <c r="A1008" s="66">
        <v>2020</v>
      </c>
      <c r="B1008" s="66">
        <v>10</v>
      </c>
      <c r="C1008" s="66" t="s">
        <v>292</v>
      </c>
      <c r="D1008" s="66" t="s">
        <v>414</v>
      </c>
      <c r="E1008" s="66" t="s">
        <v>416</v>
      </c>
      <c r="F1008" s="66" t="s">
        <v>425</v>
      </c>
      <c r="G1008" s="66" t="s">
        <v>429</v>
      </c>
      <c r="H1008" s="67">
        <v>839</v>
      </c>
      <c r="K1008"/>
      <c r="P1008"/>
      <c r="Q1008"/>
    </row>
    <row r="1009" spans="1:17" ht="20.100000000000001" customHeight="1" x14ac:dyDescent="0.3">
      <c r="A1009" s="66">
        <v>2020</v>
      </c>
      <c r="B1009" s="66">
        <v>10</v>
      </c>
      <c r="C1009" s="66" t="s">
        <v>292</v>
      </c>
      <c r="D1009" s="66" t="s">
        <v>414</v>
      </c>
      <c r="E1009" s="66" t="s">
        <v>416</v>
      </c>
      <c r="F1009" s="66" t="s">
        <v>430</v>
      </c>
      <c r="G1009" s="66" t="s">
        <v>431</v>
      </c>
      <c r="H1009" s="67">
        <v>603</v>
      </c>
      <c r="K1009"/>
      <c r="P1009"/>
      <c r="Q1009"/>
    </row>
    <row r="1010" spans="1:17" ht="20.100000000000001" customHeight="1" x14ac:dyDescent="0.3">
      <c r="A1010" s="66">
        <v>2020</v>
      </c>
      <c r="B1010" s="66">
        <v>10</v>
      </c>
      <c r="C1010" s="66" t="s">
        <v>292</v>
      </c>
      <c r="D1010" s="66" t="s">
        <v>414</v>
      </c>
      <c r="E1010" s="66" t="s">
        <v>414</v>
      </c>
      <c r="F1010" s="66" t="s">
        <v>430</v>
      </c>
      <c r="G1010" s="66" t="s">
        <v>435</v>
      </c>
      <c r="H1010" s="67">
        <v>792</v>
      </c>
      <c r="K1010"/>
      <c r="P1010"/>
      <c r="Q1010"/>
    </row>
    <row r="1011" spans="1:17" ht="20.100000000000001" customHeight="1" x14ac:dyDescent="0.3">
      <c r="A1011" s="66">
        <v>2020</v>
      </c>
      <c r="B1011" s="66">
        <v>10</v>
      </c>
      <c r="C1011" s="66" t="s">
        <v>292</v>
      </c>
      <c r="D1011" s="66" t="s">
        <v>434</v>
      </c>
      <c r="E1011" s="66" t="s">
        <v>442</v>
      </c>
      <c r="F1011" s="66" t="s">
        <v>430</v>
      </c>
      <c r="G1011" s="66" t="s">
        <v>438</v>
      </c>
      <c r="H1011" s="67">
        <v>1035</v>
      </c>
      <c r="K1011"/>
      <c r="P1011"/>
      <c r="Q1011"/>
    </row>
    <row r="1012" spans="1:17" ht="20.100000000000001" customHeight="1" x14ac:dyDescent="0.3">
      <c r="A1012" s="66">
        <v>2020</v>
      </c>
      <c r="B1012" s="66">
        <v>10</v>
      </c>
      <c r="C1012" s="66" t="s">
        <v>292</v>
      </c>
      <c r="D1012" s="66" t="s">
        <v>437</v>
      </c>
      <c r="E1012" s="66" t="s">
        <v>445</v>
      </c>
      <c r="F1012" s="66" t="s">
        <v>430</v>
      </c>
      <c r="G1012" s="66" t="s">
        <v>436</v>
      </c>
      <c r="H1012" s="67">
        <v>283</v>
      </c>
      <c r="K1012"/>
      <c r="P1012"/>
      <c r="Q1012"/>
    </row>
    <row r="1013" spans="1:17" ht="20.100000000000001" customHeight="1" x14ac:dyDescent="0.3">
      <c r="A1013" s="66">
        <v>2020</v>
      </c>
      <c r="B1013" s="66">
        <v>10</v>
      </c>
      <c r="C1013" s="66" t="s">
        <v>292</v>
      </c>
      <c r="D1013" s="66" t="s">
        <v>437</v>
      </c>
      <c r="E1013" s="66" t="s">
        <v>444</v>
      </c>
      <c r="F1013" s="66" t="s">
        <v>430</v>
      </c>
      <c r="G1013" s="66" t="s">
        <v>439</v>
      </c>
      <c r="H1013" s="67">
        <v>267</v>
      </c>
      <c r="K1013"/>
      <c r="P1013"/>
      <c r="Q1013"/>
    </row>
    <row r="1014" spans="1:17" ht="20.100000000000001" customHeight="1" x14ac:dyDescent="0.3">
      <c r="A1014" s="66">
        <v>2020</v>
      </c>
      <c r="B1014" s="66">
        <v>10</v>
      </c>
      <c r="C1014" s="66" t="s">
        <v>292</v>
      </c>
      <c r="D1014" s="66" t="s">
        <v>437</v>
      </c>
      <c r="E1014" s="66" t="s">
        <v>444</v>
      </c>
      <c r="F1014" s="66" t="s">
        <v>425</v>
      </c>
      <c r="G1014" s="66" t="s">
        <v>426</v>
      </c>
      <c r="H1014" s="67">
        <v>393</v>
      </c>
      <c r="K1014"/>
      <c r="P1014"/>
      <c r="Q1014"/>
    </row>
    <row r="1015" spans="1:17" ht="20.100000000000001" customHeight="1" x14ac:dyDescent="0.3">
      <c r="A1015" s="66">
        <v>2020</v>
      </c>
      <c r="B1015" s="66">
        <v>10</v>
      </c>
      <c r="C1015" s="66" t="s">
        <v>292</v>
      </c>
      <c r="D1015" s="66" t="s">
        <v>437</v>
      </c>
      <c r="E1015" s="66" t="s">
        <v>446</v>
      </c>
      <c r="F1015" s="66" t="s">
        <v>425</v>
      </c>
      <c r="G1015" s="66" t="s">
        <v>427</v>
      </c>
      <c r="H1015" s="67">
        <v>356</v>
      </c>
      <c r="K1015"/>
      <c r="P1015"/>
      <c r="Q1015"/>
    </row>
    <row r="1016" spans="1:17" ht="20.100000000000001" customHeight="1" x14ac:dyDescent="0.3">
      <c r="A1016" s="66">
        <v>2020</v>
      </c>
      <c r="B1016" s="66">
        <v>10</v>
      </c>
      <c r="C1016" s="66" t="s">
        <v>292</v>
      </c>
      <c r="D1016" s="66" t="s">
        <v>437</v>
      </c>
      <c r="E1016" s="66" t="s">
        <v>444</v>
      </c>
      <c r="F1016" s="66" t="s">
        <v>425</v>
      </c>
      <c r="G1016" s="66" t="s">
        <v>429</v>
      </c>
      <c r="H1016" s="67">
        <v>955</v>
      </c>
      <c r="K1016"/>
      <c r="P1016"/>
      <c r="Q1016"/>
    </row>
    <row r="1017" spans="1:17" ht="20.100000000000001" customHeight="1" x14ac:dyDescent="0.3">
      <c r="A1017" s="66">
        <v>2020</v>
      </c>
      <c r="B1017" s="66">
        <v>10</v>
      </c>
      <c r="C1017" s="66" t="s">
        <v>292</v>
      </c>
      <c r="D1017" s="66" t="s">
        <v>414</v>
      </c>
      <c r="E1017" s="66" t="s">
        <v>414</v>
      </c>
      <c r="F1017" s="66" t="s">
        <v>430</v>
      </c>
      <c r="G1017" s="66" t="s">
        <v>431</v>
      </c>
      <c r="H1017" s="67">
        <v>122</v>
      </c>
      <c r="K1017"/>
      <c r="P1017"/>
      <c r="Q1017"/>
    </row>
    <row r="1018" spans="1:17" ht="20.100000000000001" customHeight="1" x14ac:dyDescent="0.3">
      <c r="A1018" s="66">
        <v>2020</v>
      </c>
      <c r="B1018" s="66">
        <v>10</v>
      </c>
      <c r="C1018" s="66" t="s">
        <v>292</v>
      </c>
      <c r="D1018" s="66" t="s">
        <v>414</v>
      </c>
      <c r="E1018" s="66" t="s">
        <v>416</v>
      </c>
      <c r="F1018" s="66" t="s">
        <v>430</v>
      </c>
      <c r="G1018" s="66" t="s">
        <v>435</v>
      </c>
      <c r="H1018" s="67">
        <v>200</v>
      </c>
      <c r="K1018"/>
      <c r="P1018"/>
      <c r="Q1018"/>
    </row>
    <row r="1019" spans="1:17" ht="20.100000000000001" customHeight="1" x14ac:dyDescent="0.3">
      <c r="A1019" s="66">
        <v>2020</v>
      </c>
      <c r="B1019" s="66">
        <v>10</v>
      </c>
      <c r="C1019" s="66" t="s">
        <v>292</v>
      </c>
      <c r="D1019" s="66" t="s">
        <v>414</v>
      </c>
      <c r="E1019" s="66" t="s">
        <v>416</v>
      </c>
      <c r="F1019" s="66" t="s">
        <v>430</v>
      </c>
      <c r="G1019" s="66" t="s">
        <v>438</v>
      </c>
      <c r="H1019" s="67">
        <v>628</v>
      </c>
      <c r="K1019"/>
      <c r="P1019"/>
      <c r="Q1019"/>
    </row>
    <row r="1020" spans="1:17" ht="20.100000000000001" customHeight="1" x14ac:dyDescent="0.3">
      <c r="A1020" s="66">
        <v>2020</v>
      </c>
      <c r="B1020" s="66">
        <v>10</v>
      </c>
      <c r="C1020" s="66" t="s">
        <v>292</v>
      </c>
      <c r="D1020" s="66" t="s">
        <v>414</v>
      </c>
      <c r="E1020" s="66" t="s">
        <v>416</v>
      </c>
      <c r="F1020" s="66" t="s">
        <v>430</v>
      </c>
      <c r="G1020" s="66" t="s">
        <v>436</v>
      </c>
      <c r="H1020" s="67">
        <v>508</v>
      </c>
      <c r="K1020"/>
      <c r="P1020"/>
      <c r="Q1020"/>
    </row>
    <row r="1021" spans="1:17" ht="20.100000000000001" customHeight="1" x14ac:dyDescent="0.3">
      <c r="A1021" s="66">
        <v>2020</v>
      </c>
      <c r="B1021" s="66">
        <v>10</v>
      </c>
      <c r="C1021" s="66" t="s">
        <v>292</v>
      </c>
      <c r="D1021" s="66" t="s">
        <v>434</v>
      </c>
      <c r="E1021" s="66" t="s">
        <v>441</v>
      </c>
      <c r="F1021" s="66" t="s">
        <v>430</v>
      </c>
      <c r="G1021" s="66" t="s">
        <v>439</v>
      </c>
      <c r="H1021" s="67">
        <v>1175</v>
      </c>
      <c r="K1021"/>
      <c r="P1021"/>
      <c r="Q1021"/>
    </row>
    <row r="1022" spans="1:17" ht="20.100000000000001" customHeight="1" x14ac:dyDescent="0.3">
      <c r="A1022" s="66">
        <v>2020</v>
      </c>
      <c r="B1022" s="66">
        <v>10</v>
      </c>
      <c r="C1022" s="66" t="s">
        <v>292</v>
      </c>
      <c r="D1022" s="66" t="s">
        <v>437</v>
      </c>
      <c r="E1022" s="66" t="s">
        <v>445</v>
      </c>
      <c r="F1022" s="66" t="s">
        <v>425</v>
      </c>
      <c r="G1022" s="66" t="s">
        <v>426</v>
      </c>
      <c r="H1022" s="67">
        <v>180</v>
      </c>
      <c r="K1022"/>
      <c r="P1022"/>
      <c r="Q1022"/>
    </row>
    <row r="1023" spans="1:17" ht="20.100000000000001" customHeight="1" x14ac:dyDescent="0.3">
      <c r="A1023" s="66">
        <v>2020</v>
      </c>
      <c r="B1023" s="66">
        <v>10</v>
      </c>
      <c r="C1023" s="66" t="s">
        <v>292</v>
      </c>
      <c r="D1023" s="66" t="s">
        <v>437</v>
      </c>
      <c r="E1023" s="66" t="s">
        <v>445</v>
      </c>
      <c r="F1023" s="66" t="s">
        <v>425</v>
      </c>
      <c r="G1023" s="66" t="s">
        <v>427</v>
      </c>
      <c r="H1023" s="67">
        <v>566</v>
      </c>
      <c r="K1023"/>
      <c r="P1023"/>
      <c r="Q1023"/>
    </row>
    <row r="1024" spans="1:17" ht="20.100000000000001" customHeight="1" x14ac:dyDescent="0.3">
      <c r="A1024" s="66">
        <v>2020</v>
      </c>
      <c r="B1024" s="66">
        <v>10</v>
      </c>
      <c r="C1024" s="66" t="s">
        <v>292</v>
      </c>
      <c r="D1024" s="66" t="s">
        <v>437</v>
      </c>
      <c r="E1024" s="66" t="s">
        <v>443</v>
      </c>
      <c r="F1024" s="66" t="s">
        <v>425</v>
      </c>
      <c r="G1024" s="66" t="s">
        <v>429</v>
      </c>
      <c r="H1024" s="67">
        <v>387</v>
      </c>
      <c r="K1024"/>
      <c r="P1024"/>
      <c r="Q1024"/>
    </row>
    <row r="1025" spans="1:17" ht="20.100000000000001" customHeight="1" x14ac:dyDescent="0.3">
      <c r="A1025" s="66">
        <v>2020</v>
      </c>
      <c r="B1025" s="66">
        <v>10</v>
      </c>
      <c r="C1025" s="66" t="s">
        <v>292</v>
      </c>
      <c r="D1025" s="66" t="s">
        <v>437</v>
      </c>
      <c r="E1025" s="66" t="s">
        <v>444</v>
      </c>
      <c r="F1025" s="66" t="s">
        <v>430</v>
      </c>
      <c r="G1025" s="66" t="s">
        <v>431</v>
      </c>
      <c r="H1025" s="67">
        <v>490</v>
      </c>
      <c r="K1025"/>
      <c r="P1025"/>
      <c r="Q1025"/>
    </row>
    <row r="1026" spans="1:17" ht="20.100000000000001" customHeight="1" x14ac:dyDescent="0.3">
      <c r="A1026" s="66">
        <v>2020</v>
      </c>
      <c r="B1026" s="66">
        <v>10</v>
      </c>
      <c r="C1026" s="66" t="s">
        <v>292</v>
      </c>
      <c r="D1026" s="66" t="s">
        <v>414</v>
      </c>
      <c r="E1026" s="66" t="s">
        <v>414</v>
      </c>
      <c r="F1026" s="66" t="s">
        <v>430</v>
      </c>
      <c r="G1026" s="66" t="s">
        <v>435</v>
      </c>
      <c r="H1026" s="67">
        <v>379</v>
      </c>
      <c r="K1026"/>
      <c r="P1026"/>
      <c r="Q1026"/>
    </row>
    <row r="1027" spans="1:17" ht="20.100000000000001" customHeight="1" x14ac:dyDescent="0.3">
      <c r="A1027" s="66">
        <v>2020</v>
      </c>
      <c r="B1027" s="66">
        <v>10</v>
      </c>
      <c r="C1027" s="66" t="s">
        <v>292</v>
      </c>
      <c r="D1027" s="66" t="s">
        <v>414</v>
      </c>
      <c r="E1027" s="66" t="s">
        <v>416</v>
      </c>
      <c r="F1027" s="66" t="s">
        <v>430</v>
      </c>
      <c r="G1027" s="66" t="s">
        <v>438</v>
      </c>
      <c r="H1027" s="67">
        <v>1199</v>
      </c>
      <c r="K1027"/>
      <c r="P1027"/>
      <c r="Q1027"/>
    </row>
    <row r="1028" spans="1:17" ht="20.100000000000001" customHeight="1" x14ac:dyDescent="0.3">
      <c r="A1028" s="66">
        <v>2020</v>
      </c>
      <c r="B1028" s="66">
        <v>10</v>
      </c>
      <c r="C1028" s="66" t="s">
        <v>292</v>
      </c>
      <c r="D1028" s="66" t="s">
        <v>414</v>
      </c>
      <c r="E1028" s="66" t="s">
        <v>416</v>
      </c>
      <c r="F1028" s="66" t="s">
        <v>430</v>
      </c>
      <c r="G1028" s="66" t="s">
        <v>436</v>
      </c>
      <c r="H1028" s="67">
        <v>962</v>
      </c>
      <c r="K1028"/>
      <c r="P1028"/>
      <c r="Q1028"/>
    </row>
    <row r="1029" spans="1:17" ht="20.100000000000001" customHeight="1" x14ac:dyDescent="0.3">
      <c r="A1029" s="66">
        <v>2020</v>
      </c>
      <c r="B1029" s="66">
        <v>10</v>
      </c>
      <c r="C1029" s="66" t="s">
        <v>292</v>
      </c>
      <c r="D1029" s="66" t="s">
        <v>414</v>
      </c>
      <c r="E1029" s="66" t="s">
        <v>416</v>
      </c>
      <c r="F1029" s="66" t="s">
        <v>430</v>
      </c>
      <c r="G1029" s="66" t="s">
        <v>439</v>
      </c>
      <c r="H1029" s="67">
        <v>970</v>
      </c>
      <c r="K1029"/>
      <c r="P1029"/>
      <c r="Q1029"/>
    </row>
    <row r="1030" spans="1:17" ht="20.100000000000001" customHeight="1" x14ac:dyDescent="0.3">
      <c r="A1030" s="66">
        <v>2020</v>
      </c>
      <c r="B1030" s="66">
        <v>10</v>
      </c>
      <c r="C1030" s="66" t="s">
        <v>292</v>
      </c>
      <c r="D1030" s="66" t="s">
        <v>414</v>
      </c>
      <c r="E1030" s="66" t="s">
        <v>414</v>
      </c>
      <c r="F1030" s="66" t="s">
        <v>425</v>
      </c>
      <c r="G1030" s="66" t="s">
        <v>426</v>
      </c>
      <c r="H1030" s="67">
        <v>786</v>
      </c>
      <c r="K1030"/>
      <c r="P1030"/>
      <c r="Q1030"/>
    </row>
    <row r="1031" spans="1:17" ht="20.100000000000001" customHeight="1" x14ac:dyDescent="0.3">
      <c r="A1031" s="66">
        <v>2020</v>
      </c>
      <c r="B1031" s="66">
        <v>10</v>
      </c>
      <c r="C1031" s="66" t="s">
        <v>292</v>
      </c>
      <c r="D1031" s="66" t="s">
        <v>414</v>
      </c>
      <c r="E1031" s="66" t="s">
        <v>414</v>
      </c>
      <c r="F1031" s="66" t="s">
        <v>425</v>
      </c>
      <c r="G1031" s="66" t="s">
        <v>427</v>
      </c>
      <c r="H1031" s="67">
        <v>318</v>
      </c>
      <c r="K1031"/>
      <c r="P1031"/>
      <c r="Q1031"/>
    </row>
    <row r="1032" spans="1:17" ht="20.100000000000001" customHeight="1" x14ac:dyDescent="0.3">
      <c r="A1032" s="66">
        <v>2020</v>
      </c>
      <c r="B1032" s="66">
        <v>10</v>
      </c>
      <c r="C1032" s="66" t="s">
        <v>292</v>
      </c>
      <c r="D1032" s="66" t="s">
        <v>414</v>
      </c>
      <c r="E1032" s="66" t="s">
        <v>414</v>
      </c>
      <c r="F1032" s="66" t="s">
        <v>425</v>
      </c>
      <c r="G1032" s="66" t="s">
        <v>429</v>
      </c>
      <c r="H1032" s="67">
        <v>668</v>
      </c>
      <c r="K1032"/>
      <c r="P1032"/>
      <c r="Q1032"/>
    </row>
    <row r="1033" spans="1:17" ht="20.100000000000001" customHeight="1" x14ac:dyDescent="0.3">
      <c r="A1033" s="66">
        <v>2020</v>
      </c>
      <c r="B1033" s="66">
        <v>10</v>
      </c>
      <c r="C1033" s="66" t="s">
        <v>292</v>
      </c>
      <c r="D1033" s="66" t="s">
        <v>434</v>
      </c>
      <c r="E1033" s="66" t="s">
        <v>447</v>
      </c>
      <c r="F1033" s="66" t="s">
        <v>430</v>
      </c>
      <c r="G1033" s="66" t="s">
        <v>431</v>
      </c>
      <c r="H1033" s="67">
        <v>229</v>
      </c>
      <c r="K1033"/>
      <c r="P1033"/>
      <c r="Q1033"/>
    </row>
    <row r="1034" spans="1:17" ht="20.100000000000001" customHeight="1" x14ac:dyDescent="0.3">
      <c r="A1034" s="66">
        <v>2020</v>
      </c>
      <c r="B1034" s="66">
        <v>10</v>
      </c>
      <c r="C1034" s="66" t="s">
        <v>292</v>
      </c>
      <c r="D1034" s="66" t="s">
        <v>437</v>
      </c>
      <c r="E1034" s="66" t="s">
        <v>444</v>
      </c>
      <c r="F1034" s="66" t="s">
        <v>430</v>
      </c>
      <c r="G1034" s="66" t="s">
        <v>435</v>
      </c>
      <c r="H1034" s="67">
        <v>585</v>
      </c>
      <c r="K1034"/>
      <c r="P1034"/>
      <c r="Q1034"/>
    </row>
    <row r="1035" spans="1:17" ht="20.100000000000001" customHeight="1" x14ac:dyDescent="0.3">
      <c r="A1035" s="66">
        <v>2020</v>
      </c>
      <c r="B1035" s="66">
        <v>10</v>
      </c>
      <c r="C1035" s="66" t="s">
        <v>292</v>
      </c>
      <c r="D1035" s="66" t="s">
        <v>414</v>
      </c>
      <c r="E1035" s="66" t="s">
        <v>414</v>
      </c>
      <c r="F1035" s="66" t="s">
        <v>430</v>
      </c>
      <c r="G1035" s="66" t="s">
        <v>438</v>
      </c>
      <c r="H1035" s="67">
        <v>313</v>
      </c>
      <c r="K1035"/>
      <c r="P1035"/>
      <c r="Q1035"/>
    </row>
    <row r="1036" spans="1:17" ht="20.100000000000001" customHeight="1" x14ac:dyDescent="0.3">
      <c r="A1036" s="66">
        <v>2020</v>
      </c>
      <c r="B1036" s="66">
        <v>10</v>
      </c>
      <c r="C1036" s="66" t="s">
        <v>292</v>
      </c>
      <c r="D1036" s="66" t="s">
        <v>414</v>
      </c>
      <c r="E1036" s="66" t="s">
        <v>414</v>
      </c>
      <c r="F1036" s="66" t="s">
        <v>430</v>
      </c>
      <c r="G1036" s="66" t="s">
        <v>436</v>
      </c>
      <c r="H1036" s="67">
        <v>695</v>
      </c>
      <c r="K1036"/>
      <c r="P1036"/>
      <c r="Q1036"/>
    </row>
    <row r="1037" spans="1:17" ht="20.100000000000001" customHeight="1" x14ac:dyDescent="0.3">
      <c r="A1037" s="66">
        <v>2020</v>
      </c>
      <c r="B1037" s="66">
        <v>10</v>
      </c>
      <c r="C1037" s="66" t="s">
        <v>292</v>
      </c>
      <c r="D1037" s="66" t="s">
        <v>414</v>
      </c>
      <c r="E1037" s="66" t="s">
        <v>414</v>
      </c>
      <c r="F1037" s="66" t="s">
        <v>430</v>
      </c>
      <c r="G1037" s="66" t="s">
        <v>439</v>
      </c>
      <c r="H1037" s="67">
        <v>956</v>
      </c>
      <c r="K1037"/>
      <c r="P1037"/>
      <c r="Q1037"/>
    </row>
    <row r="1038" spans="1:17" ht="20.100000000000001" customHeight="1" x14ac:dyDescent="0.3">
      <c r="A1038" s="66">
        <v>2020</v>
      </c>
      <c r="B1038" s="66">
        <v>10</v>
      </c>
      <c r="C1038" s="66" t="s">
        <v>292</v>
      </c>
      <c r="D1038" s="66" t="s">
        <v>414</v>
      </c>
      <c r="E1038" s="66" t="s">
        <v>414</v>
      </c>
      <c r="F1038" s="66" t="s">
        <v>425</v>
      </c>
      <c r="G1038" s="66" t="s">
        <v>426</v>
      </c>
      <c r="H1038" s="67">
        <v>202</v>
      </c>
      <c r="K1038"/>
      <c r="P1038"/>
      <c r="Q1038"/>
    </row>
    <row r="1039" spans="1:17" ht="20.100000000000001" customHeight="1" x14ac:dyDescent="0.3">
      <c r="A1039" s="66">
        <v>2020</v>
      </c>
      <c r="B1039" s="66">
        <v>11</v>
      </c>
      <c r="C1039" s="66" t="s">
        <v>293</v>
      </c>
      <c r="D1039" s="66" t="s">
        <v>414</v>
      </c>
      <c r="E1039" s="66" t="s">
        <v>416</v>
      </c>
      <c r="F1039" s="66" t="s">
        <v>425</v>
      </c>
      <c r="G1039" s="66" t="s">
        <v>427</v>
      </c>
      <c r="H1039" s="67">
        <v>411</v>
      </c>
      <c r="K1039"/>
      <c r="P1039"/>
      <c r="Q1039"/>
    </row>
    <row r="1040" spans="1:17" ht="20.100000000000001" customHeight="1" x14ac:dyDescent="0.3">
      <c r="A1040" s="66">
        <v>2020</v>
      </c>
      <c r="B1040" s="66">
        <v>11</v>
      </c>
      <c r="C1040" s="66" t="s">
        <v>293</v>
      </c>
      <c r="D1040" s="66" t="s">
        <v>414</v>
      </c>
      <c r="E1040" s="66" t="s">
        <v>416</v>
      </c>
      <c r="F1040" s="66" t="s">
        <v>425</v>
      </c>
      <c r="G1040" s="66" t="s">
        <v>429</v>
      </c>
      <c r="H1040" s="67">
        <v>548</v>
      </c>
      <c r="K1040"/>
      <c r="P1040"/>
      <c r="Q1040"/>
    </row>
    <row r="1041" spans="1:17" ht="20.100000000000001" customHeight="1" x14ac:dyDescent="0.3">
      <c r="A1041" s="66">
        <v>2020</v>
      </c>
      <c r="B1041" s="66">
        <v>11</v>
      </c>
      <c r="C1041" s="66" t="s">
        <v>293</v>
      </c>
      <c r="D1041" s="66" t="s">
        <v>434</v>
      </c>
      <c r="E1041" s="66" t="s">
        <v>441</v>
      </c>
      <c r="F1041" s="66" t="s">
        <v>430</v>
      </c>
      <c r="G1041" s="66" t="s">
        <v>431</v>
      </c>
      <c r="H1041" s="67">
        <v>981</v>
      </c>
      <c r="K1041"/>
      <c r="P1041"/>
      <c r="Q1041"/>
    </row>
    <row r="1042" spans="1:17" ht="20.100000000000001" customHeight="1" x14ac:dyDescent="0.3">
      <c r="A1042" s="66">
        <v>2020</v>
      </c>
      <c r="B1042" s="66">
        <v>11</v>
      </c>
      <c r="C1042" s="66" t="s">
        <v>293</v>
      </c>
      <c r="D1042" s="66" t="s">
        <v>434</v>
      </c>
      <c r="E1042" s="66" t="s">
        <v>442</v>
      </c>
      <c r="F1042" s="66" t="s">
        <v>430</v>
      </c>
      <c r="G1042" s="66" t="s">
        <v>435</v>
      </c>
      <c r="H1042" s="67">
        <v>197</v>
      </c>
      <c r="K1042"/>
      <c r="P1042"/>
      <c r="Q1042"/>
    </row>
    <row r="1043" spans="1:17" ht="20.100000000000001" customHeight="1" x14ac:dyDescent="0.3">
      <c r="A1043" s="66">
        <v>2020</v>
      </c>
      <c r="B1043" s="66">
        <v>11</v>
      </c>
      <c r="C1043" s="66" t="s">
        <v>293</v>
      </c>
      <c r="D1043" s="66" t="s">
        <v>437</v>
      </c>
      <c r="E1043" s="66" t="s">
        <v>443</v>
      </c>
      <c r="F1043" s="66" t="s">
        <v>430</v>
      </c>
      <c r="G1043" s="66" t="s">
        <v>438</v>
      </c>
      <c r="H1043" s="67">
        <v>1057</v>
      </c>
      <c r="K1043"/>
      <c r="P1043"/>
      <c r="Q1043"/>
    </row>
    <row r="1044" spans="1:17" ht="20.100000000000001" customHeight="1" x14ac:dyDescent="0.3">
      <c r="A1044" s="66">
        <v>2020</v>
      </c>
      <c r="B1044" s="66">
        <v>11</v>
      </c>
      <c r="C1044" s="66" t="s">
        <v>293</v>
      </c>
      <c r="D1044" s="66" t="s">
        <v>437</v>
      </c>
      <c r="E1044" s="66" t="s">
        <v>443</v>
      </c>
      <c r="F1044" s="66" t="s">
        <v>430</v>
      </c>
      <c r="G1044" s="66" t="s">
        <v>436</v>
      </c>
      <c r="H1044" s="67">
        <v>881</v>
      </c>
      <c r="K1044"/>
      <c r="P1044"/>
      <c r="Q1044"/>
    </row>
    <row r="1045" spans="1:17" ht="20.100000000000001" customHeight="1" x14ac:dyDescent="0.3">
      <c r="A1045" s="66">
        <v>2020</v>
      </c>
      <c r="B1045" s="66">
        <v>11</v>
      </c>
      <c r="C1045" s="66" t="s">
        <v>293</v>
      </c>
      <c r="D1045" s="66" t="s">
        <v>437</v>
      </c>
      <c r="E1045" s="66" t="s">
        <v>444</v>
      </c>
      <c r="F1045" s="66" t="s">
        <v>430</v>
      </c>
      <c r="G1045" s="66" t="s">
        <v>439</v>
      </c>
      <c r="H1045" s="67">
        <v>539</v>
      </c>
      <c r="K1045"/>
      <c r="P1045"/>
      <c r="Q1045"/>
    </row>
    <row r="1046" spans="1:17" ht="20.100000000000001" customHeight="1" x14ac:dyDescent="0.3">
      <c r="A1046" s="66">
        <v>2020</v>
      </c>
      <c r="B1046" s="66">
        <v>11</v>
      </c>
      <c r="C1046" s="66" t="s">
        <v>293</v>
      </c>
      <c r="D1046" s="66" t="s">
        <v>414</v>
      </c>
      <c r="E1046" s="66" t="s">
        <v>414</v>
      </c>
      <c r="F1046" s="66" t="s">
        <v>425</v>
      </c>
      <c r="G1046" s="66" t="s">
        <v>426</v>
      </c>
      <c r="H1046" s="67">
        <v>840</v>
      </c>
      <c r="K1046"/>
      <c r="P1046"/>
      <c r="Q1046"/>
    </row>
    <row r="1047" spans="1:17" ht="20.100000000000001" customHeight="1" x14ac:dyDescent="0.3">
      <c r="A1047" s="66">
        <v>2020</v>
      </c>
      <c r="B1047" s="66">
        <v>11</v>
      </c>
      <c r="C1047" s="66" t="s">
        <v>293</v>
      </c>
      <c r="D1047" s="66" t="s">
        <v>414</v>
      </c>
      <c r="E1047" s="66" t="s">
        <v>414</v>
      </c>
      <c r="F1047" s="66" t="s">
        <v>425</v>
      </c>
      <c r="G1047" s="66" t="s">
        <v>427</v>
      </c>
      <c r="H1047" s="67">
        <v>669</v>
      </c>
      <c r="K1047"/>
      <c r="P1047"/>
      <c r="Q1047"/>
    </row>
    <row r="1048" spans="1:17" ht="20.100000000000001" customHeight="1" x14ac:dyDescent="0.3">
      <c r="A1048" s="66">
        <v>2020</v>
      </c>
      <c r="B1048" s="66">
        <v>11</v>
      </c>
      <c r="C1048" s="66" t="s">
        <v>293</v>
      </c>
      <c r="D1048" s="66" t="s">
        <v>414</v>
      </c>
      <c r="E1048" s="66" t="s">
        <v>416</v>
      </c>
      <c r="F1048" s="66" t="s">
        <v>425</v>
      </c>
      <c r="G1048" s="66" t="s">
        <v>429</v>
      </c>
      <c r="H1048" s="67">
        <v>500</v>
      </c>
      <c r="K1048"/>
      <c r="P1048"/>
      <c r="Q1048"/>
    </row>
    <row r="1049" spans="1:17" ht="20.100000000000001" customHeight="1" x14ac:dyDescent="0.3">
      <c r="A1049" s="66">
        <v>2020</v>
      </c>
      <c r="B1049" s="66">
        <v>11</v>
      </c>
      <c r="C1049" s="66" t="s">
        <v>293</v>
      </c>
      <c r="D1049" s="66" t="s">
        <v>414</v>
      </c>
      <c r="E1049" s="66" t="s">
        <v>414</v>
      </c>
      <c r="F1049" s="66" t="s">
        <v>430</v>
      </c>
      <c r="G1049" s="66" t="s">
        <v>431</v>
      </c>
      <c r="H1049" s="67">
        <v>677</v>
      </c>
      <c r="K1049"/>
      <c r="P1049"/>
      <c r="Q1049"/>
    </row>
    <row r="1050" spans="1:17" ht="20.100000000000001" customHeight="1" x14ac:dyDescent="0.3">
      <c r="A1050" s="66">
        <v>2020</v>
      </c>
      <c r="B1050" s="66">
        <v>11</v>
      </c>
      <c r="C1050" s="66" t="s">
        <v>293</v>
      </c>
      <c r="D1050" s="66" t="s">
        <v>414</v>
      </c>
      <c r="E1050" s="66" t="s">
        <v>416</v>
      </c>
      <c r="F1050" s="66" t="s">
        <v>430</v>
      </c>
      <c r="G1050" s="66" t="s">
        <v>435</v>
      </c>
      <c r="H1050" s="67">
        <v>484</v>
      </c>
      <c r="K1050"/>
      <c r="P1050"/>
      <c r="Q1050"/>
    </row>
    <row r="1051" spans="1:17" ht="20.100000000000001" customHeight="1" x14ac:dyDescent="0.3">
      <c r="A1051" s="66">
        <v>2020</v>
      </c>
      <c r="B1051" s="66">
        <v>11</v>
      </c>
      <c r="C1051" s="66" t="s">
        <v>293</v>
      </c>
      <c r="D1051" s="66" t="s">
        <v>414</v>
      </c>
      <c r="E1051" s="66" t="s">
        <v>414</v>
      </c>
      <c r="F1051" s="66" t="s">
        <v>430</v>
      </c>
      <c r="G1051" s="66" t="s">
        <v>438</v>
      </c>
      <c r="H1051" s="67">
        <v>709</v>
      </c>
      <c r="K1051"/>
      <c r="P1051"/>
      <c r="Q1051"/>
    </row>
    <row r="1052" spans="1:17" ht="20.100000000000001" customHeight="1" x14ac:dyDescent="0.3">
      <c r="A1052" s="66">
        <v>2020</v>
      </c>
      <c r="B1052" s="66">
        <v>11</v>
      </c>
      <c r="C1052" s="66" t="s">
        <v>293</v>
      </c>
      <c r="D1052" s="66" t="s">
        <v>414</v>
      </c>
      <c r="E1052" s="66" t="s">
        <v>414</v>
      </c>
      <c r="F1052" s="66" t="s">
        <v>430</v>
      </c>
      <c r="G1052" s="66" t="s">
        <v>436</v>
      </c>
      <c r="H1052" s="67">
        <v>359</v>
      </c>
      <c r="K1052"/>
      <c r="P1052"/>
      <c r="Q1052"/>
    </row>
    <row r="1053" spans="1:17" ht="20.100000000000001" customHeight="1" x14ac:dyDescent="0.3">
      <c r="A1053" s="66">
        <v>2020</v>
      </c>
      <c r="B1053" s="66">
        <v>11</v>
      </c>
      <c r="C1053" s="66" t="s">
        <v>293</v>
      </c>
      <c r="D1053" s="66" t="s">
        <v>434</v>
      </c>
      <c r="E1053" s="66" t="s">
        <v>442</v>
      </c>
      <c r="F1053" s="66" t="s">
        <v>430</v>
      </c>
      <c r="G1053" s="66" t="s">
        <v>439</v>
      </c>
      <c r="H1053" s="67">
        <v>179</v>
      </c>
      <c r="K1053"/>
      <c r="P1053"/>
      <c r="Q1053"/>
    </row>
    <row r="1054" spans="1:17" ht="20.100000000000001" customHeight="1" x14ac:dyDescent="0.3">
      <c r="A1054" s="66">
        <v>2020</v>
      </c>
      <c r="B1054" s="66">
        <v>11</v>
      </c>
      <c r="C1054" s="66" t="s">
        <v>293</v>
      </c>
      <c r="D1054" s="66" t="s">
        <v>437</v>
      </c>
      <c r="E1054" s="66" t="s">
        <v>445</v>
      </c>
      <c r="F1054" s="66" t="s">
        <v>425</v>
      </c>
      <c r="G1054" s="66" t="s">
        <v>426</v>
      </c>
      <c r="H1054" s="67">
        <v>1148</v>
      </c>
      <c r="K1054"/>
      <c r="P1054"/>
      <c r="Q1054"/>
    </row>
    <row r="1055" spans="1:17" ht="20.100000000000001" customHeight="1" x14ac:dyDescent="0.3">
      <c r="A1055" s="66">
        <v>2020</v>
      </c>
      <c r="B1055" s="66">
        <v>11</v>
      </c>
      <c r="C1055" s="66" t="s">
        <v>293</v>
      </c>
      <c r="D1055" s="66" t="s">
        <v>414</v>
      </c>
      <c r="E1055" s="66" t="s">
        <v>414</v>
      </c>
      <c r="F1055" s="66" t="s">
        <v>425</v>
      </c>
      <c r="G1055" s="66" t="s">
        <v>427</v>
      </c>
      <c r="H1055" s="67">
        <v>895</v>
      </c>
      <c r="K1055"/>
      <c r="P1055"/>
      <c r="Q1055"/>
    </row>
    <row r="1056" spans="1:17" ht="20.100000000000001" customHeight="1" x14ac:dyDescent="0.3">
      <c r="A1056" s="66">
        <v>2020</v>
      </c>
      <c r="B1056" s="66">
        <v>11</v>
      </c>
      <c r="C1056" s="66" t="s">
        <v>293</v>
      </c>
      <c r="D1056" s="66" t="s">
        <v>414</v>
      </c>
      <c r="E1056" s="66" t="s">
        <v>416</v>
      </c>
      <c r="F1056" s="66" t="s">
        <v>425</v>
      </c>
      <c r="G1056" s="66" t="s">
        <v>429</v>
      </c>
      <c r="H1056" s="67">
        <v>790</v>
      </c>
      <c r="K1056"/>
      <c r="P1056"/>
      <c r="Q1056"/>
    </row>
    <row r="1057" spans="1:17" ht="20.100000000000001" customHeight="1" x14ac:dyDescent="0.3">
      <c r="A1057" s="66">
        <v>2020</v>
      </c>
      <c r="B1057" s="66">
        <v>11</v>
      </c>
      <c r="C1057" s="66" t="s">
        <v>293</v>
      </c>
      <c r="D1057" s="66" t="s">
        <v>414</v>
      </c>
      <c r="E1057" s="66" t="s">
        <v>414</v>
      </c>
      <c r="F1057" s="66" t="s">
        <v>430</v>
      </c>
      <c r="G1057" s="66" t="s">
        <v>431</v>
      </c>
      <c r="H1057" s="67">
        <v>1102</v>
      </c>
      <c r="K1057"/>
      <c r="P1057"/>
      <c r="Q1057"/>
    </row>
    <row r="1058" spans="1:17" ht="20.100000000000001" customHeight="1" x14ac:dyDescent="0.3">
      <c r="A1058" s="66">
        <v>2020</v>
      </c>
      <c r="B1058" s="66">
        <v>11</v>
      </c>
      <c r="C1058" s="66" t="s">
        <v>293</v>
      </c>
      <c r="D1058" s="66" t="s">
        <v>414</v>
      </c>
      <c r="E1058" s="66" t="s">
        <v>414</v>
      </c>
      <c r="F1058" s="66" t="s">
        <v>430</v>
      </c>
      <c r="G1058" s="66" t="s">
        <v>435</v>
      </c>
      <c r="H1058" s="67">
        <v>200</v>
      </c>
      <c r="K1058"/>
      <c r="P1058"/>
      <c r="Q1058"/>
    </row>
    <row r="1059" spans="1:17" ht="20.100000000000001" customHeight="1" x14ac:dyDescent="0.3">
      <c r="A1059" s="66">
        <v>2020</v>
      </c>
      <c r="B1059" s="66">
        <v>11</v>
      </c>
      <c r="C1059" s="66" t="s">
        <v>293</v>
      </c>
      <c r="D1059" s="66" t="s">
        <v>434</v>
      </c>
      <c r="E1059" s="66" t="s">
        <v>441</v>
      </c>
      <c r="F1059" s="66" t="s">
        <v>430</v>
      </c>
      <c r="G1059" s="66" t="s">
        <v>438</v>
      </c>
      <c r="H1059" s="67">
        <v>544</v>
      </c>
      <c r="K1059"/>
      <c r="P1059"/>
      <c r="Q1059"/>
    </row>
    <row r="1060" spans="1:17" ht="20.100000000000001" customHeight="1" x14ac:dyDescent="0.3">
      <c r="A1060" s="66">
        <v>2020</v>
      </c>
      <c r="B1060" s="66">
        <v>11</v>
      </c>
      <c r="C1060" s="66" t="s">
        <v>293</v>
      </c>
      <c r="D1060" s="66" t="s">
        <v>434</v>
      </c>
      <c r="E1060" s="66" t="s">
        <v>442</v>
      </c>
      <c r="F1060" s="66" t="s">
        <v>430</v>
      </c>
      <c r="G1060" s="66" t="s">
        <v>436</v>
      </c>
      <c r="H1060" s="67">
        <v>267</v>
      </c>
      <c r="K1060"/>
      <c r="P1060"/>
      <c r="Q1060"/>
    </row>
    <row r="1061" spans="1:17" ht="20.100000000000001" customHeight="1" x14ac:dyDescent="0.3">
      <c r="A1061" s="66">
        <v>2020</v>
      </c>
      <c r="B1061" s="66">
        <v>11</v>
      </c>
      <c r="C1061" s="66" t="s">
        <v>293</v>
      </c>
      <c r="D1061" s="66" t="s">
        <v>434</v>
      </c>
      <c r="E1061" s="66" t="s">
        <v>442</v>
      </c>
      <c r="F1061" s="66" t="s">
        <v>430</v>
      </c>
      <c r="G1061" s="66" t="s">
        <v>439</v>
      </c>
      <c r="H1061" s="67">
        <v>286</v>
      </c>
      <c r="K1061"/>
      <c r="P1061"/>
      <c r="Q1061"/>
    </row>
    <row r="1062" spans="1:17" ht="20.100000000000001" customHeight="1" x14ac:dyDescent="0.3">
      <c r="A1062" s="66">
        <v>2020</v>
      </c>
      <c r="B1062" s="66">
        <v>11</v>
      </c>
      <c r="C1062" s="66" t="s">
        <v>293</v>
      </c>
      <c r="D1062" s="66" t="s">
        <v>434</v>
      </c>
      <c r="E1062" s="66" t="s">
        <v>447</v>
      </c>
      <c r="F1062" s="66" t="s">
        <v>425</v>
      </c>
      <c r="G1062" s="66" t="s">
        <v>426</v>
      </c>
      <c r="H1062" s="67">
        <v>619</v>
      </c>
      <c r="K1062"/>
      <c r="P1062"/>
      <c r="Q1062"/>
    </row>
    <row r="1063" spans="1:17" ht="20.100000000000001" customHeight="1" x14ac:dyDescent="0.3">
      <c r="A1063" s="66">
        <v>2020</v>
      </c>
      <c r="B1063" s="66">
        <v>11</v>
      </c>
      <c r="C1063" s="66" t="s">
        <v>293</v>
      </c>
      <c r="D1063" s="66" t="s">
        <v>437</v>
      </c>
      <c r="E1063" s="66" t="s">
        <v>445</v>
      </c>
      <c r="F1063" s="66" t="s">
        <v>425</v>
      </c>
      <c r="G1063" s="66" t="s">
        <v>427</v>
      </c>
      <c r="H1063" s="67">
        <v>696</v>
      </c>
      <c r="K1063"/>
      <c r="P1063"/>
      <c r="Q1063"/>
    </row>
    <row r="1064" spans="1:17" ht="20.100000000000001" customHeight="1" x14ac:dyDescent="0.3">
      <c r="A1064" s="66">
        <v>2020</v>
      </c>
      <c r="B1064" s="66">
        <v>11</v>
      </c>
      <c r="C1064" s="66" t="s">
        <v>293</v>
      </c>
      <c r="D1064" s="66" t="s">
        <v>437</v>
      </c>
      <c r="E1064" s="66" t="s">
        <v>444</v>
      </c>
      <c r="F1064" s="66" t="s">
        <v>425</v>
      </c>
      <c r="G1064" s="66" t="s">
        <v>429</v>
      </c>
      <c r="H1064" s="67">
        <v>971</v>
      </c>
      <c r="K1064"/>
      <c r="P1064"/>
      <c r="Q1064"/>
    </row>
    <row r="1065" spans="1:17" ht="20.100000000000001" customHeight="1" x14ac:dyDescent="0.3">
      <c r="A1065" s="66">
        <v>2020</v>
      </c>
      <c r="B1065" s="66">
        <v>11</v>
      </c>
      <c r="C1065" s="66" t="s">
        <v>293</v>
      </c>
      <c r="D1065" s="66" t="s">
        <v>437</v>
      </c>
      <c r="E1065" s="66" t="s">
        <v>444</v>
      </c>
      <c r="F1065" s="66" t="s">
        <v>430</v>
      </c>
      <c r="G1065" s="66" t="s">
        <v>431</v>
      </c>
      <c r="H1065" s="67">
        <v>541</v>
      </c>
      <c r="K1065"/>
      <c r="P1065"/>
      <c r="Q1065"/>
    </row>
    <row r="1066" spans="1:17" ht="20.100000000000001" customHeight="1" x14ac:dyDescent="0.3">
      <c r="A1066" s="66">
        <v>2020</v>
      </c>
      <c r="B1066" s="66">
        <v>11</v>
      </c>
      <c r="C1066" s="66" t="s">
        <v>293</v>
      </c>
      <c r="D1066" s="66" t="s">
        <v>437</v>
      </c>
      <c r="E1066" s="66" t="s">
        <v>444</v>
      </c>
      <c r="F1066" s="66" t="s">
        <v>430</v>
      </c>
      <c r="G1066" s="66" t="s">
        <v>435</v>
      </c>
      <c r="H1066" s="67">
        <v>298</v>
      </c>
      <c r="K1066"/>
      <c r="P1066"/>
      <c r="Q1066"/>
    </row>
    <row r="1067" spans="1:17" ht="20.100000000000001" customHeight="1" x14ac:dyDescent="0.3">
      <c r="A1067" s="66">
        <v>2020</v>
      </c>
      <c r="B1067" s="66">
        <v>11</v>
      </c>
      <c r="C1067" s="66" t="s">
        <v>293</v>
      </c>
      <c r="D1067" s="66" t="s">
        <v>414</v>
      </c>
      <c r="E1067" s="66" t="s">
        <v>416</v>
      </c>
      <c r="F1067" s="66" t="s">
        <v>430</v>
      </c>
      <c r="G1067" s="66" t="s">
        <v>438</v>
      </c>
      <c r="H1067" s="67">
        <v>227</v>
      </c>
      <c r="K1067"/>
      <c r="P1067"/>
      <c r="Q1067"/>
    </row>
    <row r="1068" spans="1:17" ht="20.100000000000001" customHeight="1" x14ac:dyDescent="0.3">
      <c r="A1068" s="66">
        <v>2020</v>
      </c>
      <c r="B1068" s="66">
        <v>11</v>
      </c>
      <c r="C1068" s="66" t="s">
        <v>293</v>
      </c>
      <c r="D1068" s="66" t="s">
        <v>414</v>
      </c>
      <c r="E1068" s="66" t="s">
        <v>416</v>
      </c>
      <c r="F1068" s="66" t="s">
        <v>430</v>
      </c>
      <c r="G1068" s="66" t="s">
        <v>436</v>
      </c>
      <c r="H1068" s="67">
        <v>827</v>
      </c>
      <c r="K1068"/>
      <c r="P1068"/>
      <c r="Q1068"/>
    </row>
    <row r="1069" spans="1:17" ht="20.100000000000001" customHeight="1" x14ac:dyDescent="0.3">
      <c r="A1069" s="66">
        <v>2020</v>
      </c>
      <c r="B1069" s="66">
        <v>12</v>
      </c>
      <c r="C1069" s="66" t="s">
        <v>294</v>
      </c>
      <c r="D1069" s="66" t="s">
        <v>414</v>
      </c>
      <c r="E1069" s="66" t="s">
        <v>416</v>
      </c>
      <c r="F1069" s="66" t="s">
        <v>430</v>
      </c>
      <c r="G1069" s="66" t="s">
        <v>439</v>
      </c>
      <c r="H1069" s="67">
        <v>989</v>
      </c>
      <c r="K1069"/>
      <c r="P1069"/>
      <c r="Q1069"/>
    </row>
    <row r="1070" spans="1:17" ht="20.100000000000001" customHeight="1" x14ac:dyDescent="0.3">
      <c r="A1070" s="66">
        <v>2020</v>
      </c>
      <c r="B1070" s="66">
        <v>12</v>
      </c>
      <c r="C1070" s="66" t="s">
        <v>294</v>
      </c>
      <c r="D1070" s="66" t="s">
        <v>414</v>
      </c>
      <c r="E1070" s="66" t="s">
        <v>414</v>
      </c>
      <c r="F1070" s="66" t="s">
        <v>425</v>
      </c>
      <c r="G1070" s="66" t="s">
        <v>426</v>
      </c>
      <c r="H1070" s="67">
        <v>513</v>
      </c>
      <c r="K1070"/>
      <c r="P1070"/>
      <c r="Q1070"/>
    </row>
    <row r="1071" spans="1:17" ht="20.100000000000001" customHeight="1" x14ac:dyDescent="0.3">
      <c r="A1071" s="66">
        <v>2020</v>
      </c>
      <c r="B1071" s="66">
        <v>12</v>
      </c>
      <c r="C1071" s="66" t="s">
        <v>294</v>
      </c>
      <c r="D1071" s="66" t="s">
        <v>414</v>
      </c>
      <c r="E1071" s="66" t="s">
        <v>414</v>
      </c>
      <c r="F1071" s="66" t="s">
        <v>425</v>
      </c>
      <c r="G1071" s="66" t="s">
        <v>427</v>
      </c>
      <c r="H1071" s="67">
        <v>736</v>
      </c>
      <c r="K1071"/>
      <c r="P1071"/>
      <c r="Q1071"/>
    </row>
    <row r="1072" spans="1:17" ht="20.100000000000001" customHeight="1" x14ac:dyDescent="0.3">
      <c r="A1072" s="66">
        <v>2020</v>
      </c>
      <c r="B1072" s="66">
        <v>12</v>
      </c>
      <c r="C1072" s="66" t="s">
        <v>294</v>
      </c>
      <c r="D1072" s="66" t="s">
        <v>414</v>
      </c>
      <c r="E1072" s="66" t="s">
        <v>414</v>
      </c>
      <c r="F1072" s="66" t="s">
        <v>425</v>
      </c>
      <c r="G1072" s="66" t="s">
        <v>429</v>
      </c>
      <c r="H1072" s="67">
        <v>380</v>
      </c>
      <c r="K1072"/>
      <c r="P1072"/>
      <c r="Q1072"/>
    </row>
    <row r="1073" spans="1:17" ht="20.100000000000001" customHeight="1" x14ac:dyDescent="0.3">
      <c r="A1073" s="66">
        <v>2020</v>
      </c>
      <c r="B1073" s="66">
        <v>12</v>
      </c>
      <c r="C1073" s="66" t="s">
        <v>294</v>
      </c>
      <c r="D1073" s="66" t="s">
        <v>434</v>
      </c>
      <c r="E1073" s="66" t="s">
        <v>447</v>
      </c>
      <c r="F1073" s="66" t="s">
        <v>430</v>
      </c>
      <c r="G1073" s="66" t="s">
        <v>431</v>
      </c>
      <c r="H1073" s="67">
        <v>726</v>
      </c>
      <c r="K1073"/>
      <c r="P1073"/>
      <c r="Q1073"/>
    </row>
    <row r="1074" spans="1:17" ht="20.100000000000001" customHeight="1" x14ac:dyDescent="0.3">
      <c r="A1074" s="66">
        <v>2020</v>
      </c>
      <c r="B1074" s="66">
        <v>12</v>
      </c>
      <c r="C1074" s="66" t="s">
        <v>294</v>
      </c>
      <c r="D1074" s="66" t="s">
        <v>437</v>
      </c>
      <c r="E1074" s="66" t="s">
        <v>444</v>
      </c>
      <c r="F1074" s="66" t="s">
        <v>430</v>
      </c>
      <c r="G1074" s="66" t="s">
        <v>435</v>
      </c>
      <c r="H1074" s="67">
        <v>259</v>
      </c>
      <c r="K1074"/>
      <c r="P1074"/>
      <c r="Q1074"/>
    </row>
    <row r="1075" spans="1:17" ht="20.100000000000001" customHeight="1" x14ac:dyDescent="0.3">
      <c r="A1075" s="66">
        <v>2020</v>
      </c>
      <c r="B1075" s="66">
        <v>12</v>
      </c>
      <c r="C1075" s="66" t="s">
        <v>294</v>
      </c>
      <c r="D1075" s="66" t="s">
        <v>437</v>
      </c>
      <c r="E1075" s="66" t="s">
        <v>444</v>
      </c>
      <c r="F1075" s="66" t="s">
        <v>430</v>
      </c>
      <c r="G1075" s="66" t="s">
        <v>438</v>
      </c>
      <c r="H1075" s="67">
        <v>271</v>
      </c>
      <c r="K1075"/>
      <c r="P1075"/>
      <c r="Q1075"/>
    </row>
    <row r="1076" spans="1:17" ht="20.100000000000001" customHeight="1" x14ac:dyDescent="0.3">
      <c r="A1076" s="66">
        <v>2020</v>
      </c>
      <c r="B1076" s="66">
        <v>12</v>
      </c>
      <c r="C1076" s="66" t="s">
        <v>294</v>
      </c>
      <c r="D1076" s="66" t="s">
        <v>437</v>
      </c>
      <c r="E1076" s="66" t="s">
        <v>444</v>
      </c>
      <c r="F1076" s="66" t="s">
        <v>430</v>
      </c>
      <c r="G1076" s="66" t="s">
        <v>436</v>
      </c>
      <c r="H1076" s="67">
        <v>131</v>
      </c>
      <c r="K1076"/>
      <c r="P1076"/>
      <c r="Q1076"/>
    </row>
    <row r="1077" spans="1:17" ht="20.100000000000001" customHeight="1" x14ac:dyDescent="0.3">
      <c r="A1077" s="66">
        <v>2020</v>
      </c>
      <c r="B1077" s="66">
        <v>12</v>
      </c>
      <c r="C1077" s="66" t="s">
        <v>294</v>
      </c>
      <c r="D1077" s="66" t="s">
        <v>414</v>
      </c>
      <c r="E1077" s="66" t="s">
        <v>414</v>
      </c>
      <c r="F1077" s="66" t="s">
        <v>430</v>
      </c>
      <c r="G1077" s="66" t="s">
        <v>439</v>
      </c>
      <c r="H1077" s="67">
        <v>914</v>
      </c>
      <c r="K1077"/>
      <c r="P1077"/>
      <c r="Q1077"/>
    </row>
    <row r="1078" spans="1:17" ht="20.100000000000001" customHeight="1" x14ac:dyDescent="0.3">
      <c r="A1078" s="66">
        <v>2020</v>
      </c>
      <c r="B1078" s="66">
        <v>12</v>
      </c>
      <c r="C1078" s="66" t="s">
        <v>294</v>
      </c>
      <c r="D1078" s="66" t="s">
        <v>414</v>
      </c>
      <c r="E1078" s="66" t="s">
        <v>414</v>
      </c>
      <c r="F1078" s="66" t="s">
        <v>425</v>
      </c>
      <c r="G1078" s="66" t="s">
        <v>426</v>
      </c>
      <c r="H1078" s="67">
        <v>182</v>
      </c>
      <c r="K1078"/>
      <c r="P1078"/>
      <c r="Q1078"/>
    </row>
    <row r="1079" spans="1:17" ht="20.100000000000001" customHeight="1" x14ac:dyDescent="0.3">
      <c r="A1079" s="66">
        <v>2020</v>
      </c>
      <c r="B1079" s="66">
        <v>12</v>
      </c>
      <c r="C1079" s="66" t="s">
        <v>294</v>
      </c>
      <c r="D1079" s="66" t="s">
        <v>414</v>
      </c>
      <c r="E1079" s="66" t="s">
        <v>416</v>
      </c>
      <c r="F1079" s="66" t="s">
        <v>425</v>
      </c>
      <c r="G1079" s="66" t="s">
        <v>427</v>
      </c>
      <c r="H1079" s="67">
        <v>1108</v>
      </c>
      <c r="K1079"/>
      <c r="P1079"/>
      <c r="Q1079"/>
    </row>
    <row r="1080" spans="1:17" ht="20.100000000000001" customHeight="1" x14ac:dyDescent="0.3">
      <c r="A1080" s="66">
        <v>2020</v>
      </c>
      <c r="B1080" s="66">
        <v>12</v>
      </c>
      <c r="C1080" s="66" t="s">
        <v>294</v>
      </c>
      <c r="D1080" s="66" t="s">
        <v>414</v>
      </c>
      <c r="E1080" s="66" t="s">
        <v>414</v>
      </c>
      <c r="F1080" s="66" t="s">
        <v>425</v>
      </c>
      <c r="G1080" s="66" t="s">
        <v>429</v>
      </c>
      <c r="H1080" s="67">
        <v>191</v>
      </c>
      <c r="K1080"/>
      <c r="P1080"/>
      <c r="Q1080"/>
    </row>
    <row r="1081" spans="1:17" ht="20.100000000000001" customHeight="1" x14ac:dyDescent="0.3">
      <c r="A1081" s="66">
        <v>2020</v>
      </c>
      <c r="B1081" s="66">
        <v>12</v>
      </c>
      <c r="C1081" s="66" t="s">
        <v>294</v>
      </c>
      <c r="D1081" s="66" t="s">
        <v>414</v>
      </c>
      <c r="E1081" s="66" t="s">
        <v>414</v>
      </c>
      <c r="F1081" s="66" t="s">
        <v>430</v>
      </c>
      <c r="G1081" s="66" t="s">
        <v>431</v>
      </c>
      <c r="H1081" s="67">
        <v>788</v>
      </c>
      <c r="K1081"/>
      <c r="P1081"/>
      <c r="Q1081"/>
    </row>
    <row r="1082" spans="1:17" ht="20.100000000000001" customHeight="1" x14ac:dyDescent="0.3">
      <c r="A1082" s="66">
        <v>2020</v>
      </c>
      <c r="B1082" s="66">
        <v>12</v>
      </c>
      <c r="C1082" s="66" t="s">
        <v>294</v>
      </c>
      <c r="D1082" s="66" t="s">
        <v>414</v>
      </c>
      <c r="E1082" s="66" t="s">
        <v>416</v>
      </c>
      <c r="F1082" s="66" t="s">
        <v>430</v>
      </c>
      <c r="G1082" s="66" t="s">
        <v>435</v>
      </c>
      <c r="H1082" s="67">
        <v>275</v>
      </c>
      <c r="K1082"/>
      <c r="P1082"/>
      <c r="Q1082"/>
    </row>
    <row r="1083" spans="1:17" ht="20.100000000000001" customHeight="1" x14ac:dyDescent="0.3">
      <c r="A1083" s="66">
        <v>2020</v>
      </c>
      <c r="B1083" s="66">
        <v>12</v>
      </c>
      <c r="C1083" s="66" t="s">
        <v>294</v>
      </c>
      <c r="D1083" s="66" t="s">
        <v>414</v>
      </c>
      <c r="E1083" s="66" t="s">
        <v>414</v>
      </c>
      <c r="F1083" s="66" t="s">
        <v>430</v>
      </c>
      <c r="G1083" s="66" t="s">
        <v>438</v>
      </c>
      <c r="H1083" s="67">
        <v>1119</v>
      </c>
      <c r="K1083"/>
      <c r="P1083"/>
      <c r="Q1083"/>
    </row>
    <row r="1084" spans="1:17" ht="20.100000000000001" customHeight="1" x14ac:dyDescent="0.3">
      <c r="A1084" s="66">
        <v>2020</v>
      </c>
      <c r="B1084" s="66">
        <v>12</v>
      </c>
      <c r="C1084" s="66" t="s">
        <v>294</v>
      </c>
      <c r="D1084" s="66" t="s">
        <v>414</v>
      </c>
      <c r="E1084" s="66" t="s">
        <v>416</v>
      </c>
      <c r="F1084" s="66" t="s">
        <v>430</v>
      </c>
      <c r="G1084" s="66" t="s">
        <v>436</v>
      </c>
      <c r="H1084" s="67">
        <v>592</v>
      </c>
      <c r="K1084"/>
      <c r="P1084"/>
      <c r="Q1084"/>
    </row>
    <row r="1085" spans="1:17" ht="20.100000000000001" customHeight="1" x14ac:dyDescent="0.3">
      <c r="A1085" s="66">
        <v>2020</v>
      </c>
      <c r="B1085" s="66">
        <v>12</v>
      </c>
      <c r="C1085" s="66" t="s">
        <v>294</v>
      </c>
      <c r="D1085" s="66" t="s">
        <v>434</v>
      </c>
      <c r="E1085" s="66" t="s">
        <v>441</v>
      </c>
      <c r="F1085" s="66" t="s">
        <v>430</v>
      </c>
      <c r="G1085" s="66" t="s">
        <v>439</v>
      </c>
      <c r="H1085" s="67">
        <v>1155</v>
      </c>
      <c r="K1085"/>
      <c r="P1085"/>
      <c r="Q1085"/>
    </row>
    <row r="1086" spans="1:17" ht="20.100000000000001" customHeight="1" x14ac:dyDescent="0.3">
      <c r="A1086" s="66">
        <v>2020</v>
      </c>
      <c r="B1086" s="66">
        <v>12</v>
      </c>
      <c r="C1086" s="66" t="s">
        <v>294</v>
      </c>
      <c r="D1086" s="66" t="s">
        <v>434</v>
      </c>
      <c r="E1086" s="66" t="s">
        <v>442</v>
      </c>
      <c r="F1086" s="66" t="s">
        <v>425</v>
      </c>
      <c r="G1086" s="66" t="s">
        <v>426</v>
      </c>
      <c r="H1086" s="67">
        <v>679</v>
      </c>
      <c r="K1086"/>
      <c r="P1086"/>
      <c r="Q1086"/>
    </row>
    <row r="1087" spans="1:17" ht="20.100000000000001" customHeight="1" x14ac:dyDescent="0.3">
      <c r="A1087" s="66">
        <v>2020</v>
      </c>
      <c r="B1087" s="66">
        <v>12</v>
      </c>
      <c r="C1087" s="66" t="s">
        <v>294</v>
      </c>
      <c r="D1087" s="66" t="s">
        <v>434</v>
      </c>
      <c r="E1087" s="66" t="s">
        <v>447</v>
      </c>
      <c r="F1087" s="66" t="s">
        <v>425</v>
      </c>
      <c r="G1087" s="66" t="s">
        <v>427</v>
      </c>
      <c r="H1087" s="67">
        <v>281</v>
      </c>
      <c r="K1087"/>
      <c r="P1087"/>
      <c r="Q1087"/>
    </row>
    <row r="1088" spans="1:17" ht="20.100000000000001" customHeight="1" x14ac:dyDescent="0.3">
      <c r="A1088" s="66">
        <v>2020</v>
      </c>
      <c r="B1088" s="66">
        <v>12</v>
      </c>
      <c r="C1088" s="66" t="s">
        <v>294</v>
      </c>
      <c r="D1088" s="66" t="s">
        <v>437</v>
      </c>
      <c r="E1088" s="66" t="s">
        <v>445</v>
      </c>
      <c r="F1088" s="66" t="s">
        <v>425</v>
      </c>
      <c r="G1088" s="66" t="s">
        <v>429</v>
      </c>
      <c r="H1088" s="67">
        <v>163</v>
      </c>
      <c r="K1088"/>
      <c r="P1088"/>
      <c r="Q1088"/>
    </row>
    <row r="1089" spans="1:17" ht="20.100000000000001" customHeight="1" x14ac:dyDescent="0.3">
      <c r="A1089" s="66">
        <v>2020</v>
      </c>
      <c r="B1089" s="66">
        <v>12</v>
      </c>
      <c r="C1089" s="66" t="s">
        <v>294</v>
      </c>
      <c r="D1089" s="66" t="s">
        <v>437</v>
      </c>
      <c r="E1089" s="66" t="s">
        <v>444</v>
      </c>
      <c r="F1089" s="66" t="s">
        <v>430</v>
      </c>
      <c r="G1089" s="66" t="s">
        <v>431</v>
      </c>
      <c r="H1089" s="67">
        <v>228</v>
      </c>
      <c r="K1089"/>
      <c r="P1089"/>
      <c r="Q1089"/>
    </row>
    <row r="1090" spans="1:17" ht="20.100000000000001" customHeight="1" x14ac:dyDescent="0.3">
      <c r="A1090" s="66">
        <v>2020</v>
      </c>
      <c r="B1090" s="66">
        <v>12</v>
      </c>
      <c r="C1090" s="66" t="s">
        <v>294</v>
      </c>
      <c r="D1090" s="66" t="s">
        <v>437</v>
      </c>
      <c r="E1090" s="66" t="s">
        <v>444</v>
      </c>
      <c r="F1090" s="66" t="s">
        <v>430</v>
      </c>
      <c r="G1090" s="66" t="s">
        <v>435</v>
      </c>
      <c r="H1090" s="67">
        <v>657</v>
      </c>
      <c r="K1090"/>
      <c r="P1090"/>
      <c r="Q1090"/>
    </row>
    <row r="1091" spans="1:17" ht="20.100000000000001" customHeight="1" x14ac:dyDescent="0.3">
      <c r="A1091" s="66">
        <v>2020</v>
      </c>
      <c r="B1091" s="66">
        <v>12</v>
      </c>
      <c r="C1091" s="66" t="s">
        <v>294</v>
      </c>
      <c r="D1091" s="66" t="s">
        <v>437</v>
      </c>
      <c r="E1091" s="66" t="s">
        <v>444</v>
      </c>
      <c r="F1091" s="66" t="s">
        <v>430</v>
      </c>
      <c r="G1091" s="66" t="s">
        <v>438</v>
      </c>
      <c r="H1091" s="67">
        <v>404</v>
      </c>
      <c r="K1091"/>
      <c r="P1091"/>
      <c r="Q1091"/>
    </row>
    <row r="1092" spans="1:17" ht="20.100000000000001" customHeight="1" x14ac:dyDescent="0.3">
      <c r="A1092" s="66">
        <v>2020</v>
      </c>
      <c r="B1092" s="66">
        <v>12</v>
      </c>
      <c r="C1092" s="66" t="s">
        <v>294</v>
      </c>
      <c r="D1092" s="66" t="s">
        <v>414</v>
      </c>
      <c r="E1092" s="66" t="s">
        <v>416</v>
      </c>
      <c r="F1092" s="66" t="s">
        <v>430</v>
      </c>
      <c r="G1092" s="66" t="s">
        <v>436</v>
      </c>
      <c r="H1092" s="67">
        <v>159</v>
      </c>
      <c r="K1092"/>
      <c r="P1092"/>
      <c r="Q1092"/>
    </row>
    <row r="1093" spans="1:17" ht="20.100000000000001" customHeight="1" x14ac:dyDescent="0.3">
      <c r="A1093" s="66">
        <v>2020</v>
      </c>
      <c r="B1093" s="66">
        <v>12</v>
      </c>
      <c r="C1093" s="66" t="s">
        <v>294</v>
      </c>
      <c r="D1093" s="66" t="s">
        <v>414</v>
      </c>
      <c r="E1093" s="66" t="s">
        <v>414</v>
      </c>
      <c r="F1093" s="66" t="s">
        <v>430</v>
      </c>
      <c r="G1093" s="66" t="s">
        <v>439</v>
      </c>
      <c r="H1093" s="67">
        <v>163</v>
      </c>
      <c r="K1093"/>
      <c r="P1093"/>
      <c r="Q1093"/>
    </row>
    <row r="1094" spans="1:17" ht="20.100000000000001" customHeight="1" x14ac:dyDescent="0.3">
      <c r="A1094" s="66">
        <v>2020</v>
      </c>
      <c r="B1094" s="66">
        <v>12</v>
      </c>
      <c r="C1094" s="66" t="s">
        <v>294</v>
      </c>
      <c r="D1094" s="66" t="s">
        <v>414</v>
      </c>
      <c r="E1094" s="66" t="s">
        <v>416</v>
      </c>
      <c r="F1094" s="66" t="s">
        <v>425</v>
      </c>
      <c r="G1094" s="66" t="s">
        <v>426</v>
      </c>
      <c r="H1094" s="67">
        <v>176</v>
      </c>
      <c r="K1094"/>
      <c r="P1094"/>
      <c r="Q1094"/>
    </row>
    <row r="1095" spans="1:17" ht="20.100000000000001" customHeight="1" x14ac:dyDescent="0.3">
      <c r="A1095" s="66">
        <v>2020</v>
      </c>
      <c r="B1095" s="66">
        <v>12</v>
      </c>
      <c r="C1095" s="66" t="s">
        <v>294</v>
      </c>
      <c r="D1095" s="66" t="s">
        <v>414</v>
      </c>
      <c r="E1095" s="66" t="s">
        <v>414</v>
      </c>
      <c r="F1095" s="66" t="s">
        <v>425</v>
      </c>
      <c r="G1095" s="66" t="s">
        <v>427</v>
      </c>
      <c r="H1095" s="67">
        <v>696</v>
      </c>
      <c r="K1095"/>
      <c r="P1095"/>
      <c r="Q1095"/>
    </row>
    <row r="1096" spans="1:17" ht="20.100000000000001" customHeight="1" x14ac:dyDescent="0.3">
      <c r="A1096" s="66">
        <v>2020</v>
      </c>
      <c r="B1096" s="66">
        <v>12</v>
      </c>
      <c r="C1096" s="66" t="s">
        <v>294</v>
      </c>
      <c r="D1096" s="66" t="s">
        <v>434</v>
      </c>
      <c r="E1096" s="66" t="s">
        <v>441</v>
      </c>
      <c r="F1096" s="66" t="s">
        <v>425</v>
      </c>
      <c r="G1096" s="66" t="s">
        <v>429</v>
      </c>
      <c r="H1096" s="67">
        <v>835</v>
      </c>
      <c r="K1096"/>
      <c r="P1096"/>
      <c r="Q1096"/>
    </row>
    <row r="1097" spans="1:17" ht="20.100000000000001" customHeight="1" x14ac:dyDescent="0.3">
      <c r="A1097" s="66">
        <v>2020</v>
      </c>
      <c r="B1097" s="66">
        <v>12</v>
      </c>
      <c r="C1097" s="66" t="s">
        <v>294</v>
      </c>
      <c r="D1097" s="66" t="s">
        <v>434</v>
      </c>
      <c r="E1097" s="66" t="s">
        <v>442</v>
      </c>
      <c r="F1097" s="66" t="s">
        <v>430</v>
      </c>
      <c r="G1097" s="66" t="s">
        <v>431</v>
      </c>
      <c r="H1097" s="67">
        <v>701</v>
      </c>
      <c r="K1097"/>
      <c r="P1097"/>
      <c r="Q1097"/>
    </row>
    <row r="1098" spans="1:17" ht="20.100000000000001" customHeight="1" x14ac:dyDescent="0.3">
      <c r="A1098" s="66">
        <v>2020</v>
      </c>
      <c r="B1098" s="66">
        <v>12</v>
      </c>
      <c r="C1098" s="66" t="s">
        <v>294</v>
      </c>
      <c r="D1098" s="66" t="s">
        <v>434</v>
      </c>
      <c r="E1098" s="66" t="s">
        <v>442</v>
      </c>
      <c r="F1098" s="66" t="s">
        <v>430</v>
      </c>
      <c r="G1098" s="66" t="s">
        <v>435</v>
      </c>
      <c r="H1098" s="67">
        <v>417</v>
      </c>
      <c r="K1098"/>
      <c r="P1098"/>
      <c r="Q1098"/>
    </row>
    <row r="1099" spans="1:17" ht="20.100000000000001" customHeight="1" x14ac:dyDescent="0.3">
      <c r="A1099" s="66">
        <v>2020</v>
      </c>
      <c r="B1099" s="66">
        <v>12</v>
      </c>
      <c r="C1099" s="66" t="s">
        <v>294</v>
      </c>
      <c r="D1099" s="66" t="s">
        <v>437</v>
      </c>
      <c r="E1099" s="66" t="s">
        <v>445</v>
      </c>
      <c r="F1099" s="66" t="s">
        <v>430</v>
      </c>
      <c r="G1099" s="66" t="s">
        <v>438</v>
      </c>
      <c r="H1099" s="67">
        <v>552</v>
      </c>
      <c r="K1099"/>
      <c r="P1099"/>
      <c r="Q1099"/>
    </row>
    <row r="1100" spans="1:17" ht="20.100000000000001" customHeight="1" x14ac:dyDescent="0.3">
      <c r="A1100" s="66">
        <v>2020</v>
      </c>
      <c r="B1100" s="66">
        <v>1</v>
      </c>
      <c r="C1100" s="66" t="s">
        <v>424</v>
      </c>
      <c r="D1100" s="66" t="s">
        <v>414</v>
      </c>
      <c r="E1100" s="66" t="s">
        <v>416</v>
      </c>
      <c r="F1100" s="66" t="s">
        <v>425</v>
      </c>
      <c r="G1100" s="66" t="s">
        <v>426</v>
      </c>
      <c r="H1100" s="67">
        <v>427</v>
      </c>
      <c r="K1100"/>
      <c r="P1100"/>
      <c r="Q1100"/>
    </row>
    <row r="1101" spans="1:17" ht="20.100000000000001" customHeight="1" x14ac:dyDescent="0.3">
      <c r="A1101" s="66">
        <v>2020</v>
      </c>
      <c r="B1101" s="66">
        <v>1</v>
      </c>
      <c r="C1101" s="66" t="s">
        <v>424</v>
      </c>
      <c r="D1101" s="66" t="s">
        <v>414</v>
      </c>
      <c r="E1101" s="66" t="s">
        <v>416</v>
      </c>
      <c r="F1101" s="66" t="s">
        <v>425</v>
      </c>
      <c r="G1101" s="66" t="s">
        <v>427</v>
      </c>
      <c r="H1101" s="67">
        <v>665</v>
      </c>
      <c r="K1101"/>
      <c r="P1101"/>
      <c r="Q1101"/>
    </row>
    <row r="1102" spans="1:17" ht="20.100000000000001" customHeight="1" x14ac:dyDescent="0.3">
      <c r="A1102" s="66">
        <v>2020</v>
      </c>
      <c r="B1102" s="66">
        <v>1</v>
      </c>
      <c r="C1102" s="66" t="s">
        <v>424</v>
      </c>
      <c r="D1102" s="66" t="s">
        <v>414</v>
      </c>
      <c r="E1102" s="66" t="s">
        <v>414</v>
      </c>
      <c r="F1102" s="66" t="s">
        <v>425</v>
      </c>
      <c r="G1102" s="66" t="s">
        <v>429</v>
      </c>
      <c r="H1102" s="67">
        <v>189</v>
      </c>
      <c r="K1102"/>
      <c r="P1102"/>
      <c r="Q1102"/>
    </row>
    <row r="1103" spans="1:17" ht="20.100000000000001" customHeight="1" x14ac:dyDescent="0.3">
      <c r="A1103" s="66">
        <v>2020</v>
      </c>
      <c r="B1103" s="66">
        <v>1</v>
      </c>
      <c r="C1103" s="66" t="s">
        <v>424</v>
      </c>
      <c r="D1103" s="66" t="s">
        <v>414</v>
      </c>
      <c r="E1103" s="66" t="s">
        <v>416</v>
      </c>
      <c r="F1103" s="66" t="s">
        <v>430</v>
      </c>
      <c r="G1103" s="66" t="s">
        <v>431</v>
      </c>
      <c r="H1103" s="67">
        <v>1172</v>
      </c>
      <c r="K1103"/>
      <c r="P1103"/>
      <c r="Q1103"/>
    </row>
    <row r="1104" spans="1:17" ht="20.100000000000001" customHeight="1" x14ac:dyDescent="0.3">
      <c r="A1104" s="66">
        <v>2020</v>
      </c>
      <c r="B1104" s="66">
        <v>1</v>
      </c>
      <c r="C1104" s="66" t="s">
        <v>424</v>
      </c>
      <c r="D1104" s="66" t="s">
        <v>414</v>
      </c>
      <c r="E1104" s="66" t="s">
        <v>414</v>
      </c>
      <c r="F1104" s="66" t="s">
        <v>430</v>
      </c>
      <c r="G1104" s="66" t="s">
        <v>435</v>
      </c>
      <c r="H1104" s="67">
        <v>909</v>
      </c>
      <c r="K1104"/>
      <c r="P1104"/>
      <c r="Q1104"/>
    </row>
    <row r="1105" spans="1:17" ht="20.100000000000001" customHeight="1" x14ac:dyDescent="0.3">
      <c r="A1105" s="66">
        <v>2020</v>
      </c>
      <c r="B1105" s="66">
        <v>1</v>
      </c>
      <c r="C1105" s="66" t="s">
        <v>424</v>
      </c>
      <c r="D1105" s="66" t="s">
        <v>414</v>
      </c>
      <c r="E1105" s="66" t="s">
        <v>416</v>
      </c>
      <c r="F1105" s="66" t="s">
        <v>430</v>
      </c>
      <c r="G1105" s="66" t="s">
        <v>438</v>
      </c>
      <c r="H1105" s="67">
        <v>1128</v>
      </c>
      <c r="K1105"/>
      <c r="P1105"/>
      <c r="Q1105"/>
    </row>
    <row r="1106" spans="1:17" ht="20.100000000000001" customHeight="1" x14ac:dyDescent="0.3">
      <c r="A1106" s="66">
        <v>2020</v>
      </c>
      <c r="B1106" s="66">
        <v>1</v>
      </c>
      <c r="C1106" s="66" t="s">
        <v>424</v>
      </c>
      <c r="D1106" s="66" t="s">
        <v>414</v>
      </c>
      <c r="E1106" s="66" t="s">
        <v>414</v>
      </c>
      <c r="F1106" s="66" t="s">
        <v>430</v>
      </c>
      <c r="G1106" s="66" t="s">
        <v>436</v>
      </c>
      <c r="H1106" s="67">
        <v>534</v>
      </c>
      <c r="K1106"/>
      <c r="P1106"/>
      <c r="Q1106"/>
    </row>
    <row r="1107" spans="1:17" ht="20.100000000000001" customHeight="1" x14ac:dyDescent="0.3">
      <c r="A1107" s="66">
        <v>2020</v>
      </c>
      <c r="B1107" s="66">
        <v>1</v>
      </c>
      <c r="C1107" s="66" t="s">
        <v>424</v>
      </c>
      <c r="D1107" s="66" t="s">
        <v>414</v>
      </c>
      <c r="E1107" s="66" t="s">
        <v>414</v>
      </c>
      <c r="F1107" s="66" t="s">
        <v>430</v>
      </c>
      <c r="G1107" s="66" t="s">
        <v>439</v>
      </c>
      <c r="H1107" s="67">
        <v>825</v>
      </c>
      <c r="K1107"/>
      <c r="P1107"/>
      <c r="Q1107"/>
    </row>
    <row r="1108" spans="1:17" ht="20.100000000000001" customHeight="1" x14ac:dyDescent="0.3">
      <c r="A1108" s="66">
        <v>2020</v>
      </c>
      <c r="B1108" s="66">
        <v>1</v>
      </c>
      <c r="C1108" s="66" t="s">
        <v>424</v>
      </c>
      <c r="D1108" s="66" t="s">
        <v>414</v>
      </c>
      <c r="E1108" s="66" t="s">
        <v>414</v>
      </c>
      <c r="F1108" s="66" t="s">
        <v>425</v>
      </c>
      <c r="G1108" s="66" t="s">
        <v>426</v>
      </c>
      <c r="H1108" s="67">
        <v>792</v>
      </c>
      <c r="K1108"/>
      <c r="P1108"/>
      <c r="Q1108"/>
    </row>
    <row r="1109" spans="1:17" ht="20.100000000000001" customHeight="1" x14ac:dyDescent="0.3">
      <c r="A1109" s="66">
        <v>2020</v>
      </c>
      <c r="B1109" s="66">
        <v>1</v>
      </c>
      <c r="C1109" s="66" t="s">
        <v>424</v>
      </c>
      <c r="D1109" s="66" t="s">
        <v>434</v>
      </c>
      <c r="E1109" s="66" t="s">
        <v>441</v>
      </c>
      <c r="F1109" s="66" t="s">
        <v>425</v>
      </c>
      <c r="G1109" s="66" t="s">
        <v>427</v>
      </c>
      <c r="H1109" s="67">
        <v>129</v>
      </c>
      <c r="K1109"/>
      <c r="P1109"/>
      <c r="Q1109"/>
    </row>
    <row r="1110" spans="1:17" ht="20.100000000000001" customHeight="1" x14ac:dyDescent="0.3">
      <c r="A1110" s="66">
        <v>2020</v>
      </c>
      <c r="B1110" s="66">
        <v>1</v>
      </c>
      <c r="C1110" s="66" t="s">
        <v>424</v>
      </c>
      <c r="D1110" s="66" t="s">
        <v>434</v>
      </c>
      <c r="E1110" s="66" t="s">
        <v>442</v>
      </c>
      <c r="F1110" s="66" t="s">
        <v>425</v>
      </c>
      <c r="G1110" s="66" t="s">
        <v>429</v>
      </c>
      <c r="H1110" s="67">
        <v>1148</v>
      </c>
      <c r="K1110"/>
      <c r="P1110"/>
      <c r="Q1110"/>
    </row>
    <row r="1111" spans="1:17" ht="20.100000000000001" customHeight="1" x14ac:dyDescent="0.3">
      <c r="A1111" s="66">
        <v>2020</v>
      </c>
      <c r="B1111" s="66">
        <v>1</v>
      </c>
      <c r="C1111" s="66" t="s">
        <v>424</v>
      </c>
      <c r="D1111" s="66" t="s">
        <v>434</v>
      </c>
      <c r="E1111" s="66" t="s">
        <v>442</v>
      </c>
      <c r="F1111" s="66" t="s">
        <v>430</v>
      </c>
      <c r="G1111" s="66" t="s">
        <v>431</v>
      </c>
      <c r="H1111" s="67">
        <v>731</v>
      </c>
      <c r="K1111"/>
      <c r="P1111"/>
      <c r="Q1111"/>
    </row>
    <row r="1112" spans="1:17" ht="20.100000000000001" customHeight="1" x14ac:dyDescent="0.3">
      <c r="A1112" s="66">
        <v>2020</v>
      </c>
      <c r="B1112" s="66">
        <v>1</v>
      </c>
      <c r="C1112" s="66" t="s">
        <v>424</v>
      </c>
      <c r="D1112" s="66" t="s">
        <v>434</v>
      </c>
      <c r="E1112" s="66" t="s">
        <v>442</v>
      </c>
      <c r="F1112" s="66" t="s">
        <v>430</v>
      </c>
      <c r="G1112" s="66" t="s">
        <v>435</v>
      </c>
      <c r="H1112" s="67">
        <v>849</v>
      </c>
      <c r="K1112"/>
      <c r="P1112"/>
      <c r="Q1112"/>
    </row>
    <row r="1113" spans="1:17" ht="20.100000000000001" customHeight="1" x14ac:dyDescent="0.3">
      <c r="A1113" s="66">
        <v>2020</v>
      </c>
      <c r="B1113" s="66">
        <v>1</v>
      </c>
      <c r="C1113" s="66" t="s">
        <v>424</v>
      </c>
      <c r="D1113" s="66" t="s">
        <v>437</v>
      </c>
      <c r="E1113" s="66" t="s">
        <v>443</v>
      </c>
      <c r="F1113" s="66" t="s">
        <v>430</v>
      </c>
      <c r="G1113" s="66" t="s">
        <v>438</v>
      </c>
      <c r="H1113" s="67">
        <v>312</v>
      </c>
      <c r="K1113"/>
      <c r="P1113"/>
      <c r="Q1113"/>
    </row>
    <row r="1114" spans="1:17" ht="20.100000000000001" customHeight="1" x14ac:dyDescent="0.3">
      <c r="A1114" s="66">
        <v>2020</v>
      </c>
      <c r="B1114" s="66">
        <v>1</v>
      </c>
      <c r="C1114" s="66" t="s">
        <v>424</v>
      </c>
      <c r="D1114" s="66" t="s">
        <v>437</v>
      </c>
      <c r="E1114" s="66" t="s">
        <v>444</v>
      </c>
      <c r="F1114" s="66" t="s">
        <v>430</v>
      </c>
      <c r="G1114" s="66" t="s">
        <v>436</v>
      </c>
      <c r="H1114" s="67">
        <v>860</v>
      </c>
      <c r="K1114"/>
      <c r="P1114"/>
      <c r="Q1114"/>
    </row>
    <row r="1115" spans="1:17" ht="20.100000000000001" customHeight="1" x14ac:dyDescent="0.3">
      <c r="A1115" s="66">
        <v>2020</v>
      </c>
      <c r="B1115" s="66">
        <v>1</v>
      </c>
      <c r="C1115" s="66" t="s">
        <v>424</v>
      </c>
      <c r="D1115" s="66" t="s">
        <v>414</v>
      </c>
      <c r="E1115" s="66" t="s">
        <v>414</v>
      </c>
      <c r="F1115" s="66" t="s">
        <v>430</v>
      </c>
      <c r="G1115" s="66" t="s">
        <v>439</v>
      </c>
      <c r="H1115" s="67">
        <v>360</v>
      </c>
      <c r="K1115"/>
      <c r="P1115"/>
      <c r="Q1115"/>
    </row>
    <row r="1116" spans="1:17" ht="20.100000000000001" customHeight="1" x14ac:dyDescent="0.3">
      <c r="A1116" s="66">
        <v>2020</v>
      </c>
      <c r="B1116" s="66">
        <v>1</v>
      </c>
      <c r="C1116" s="66" t="s">
        <v>424</v>
      </c>
      <c r="D1116" s="66" t="s">
        <v>414</v>
      </c>
      <c r="E1116" s="66" t="s">
        <v>414</v>
      </c>
      <c r="F1116" s="66" t="s">
        <v>425</v>
      </c>
      <c r="G1116" s="66" t="s">
        <v>426</v>
      </c>
      <c r="H1116" s="67">
        <v>619</v>
      </c>
      <c r="K1116"/>
      <c r="P1116"/>
      <c r="Q1116"/>
    </row>
    <row r="1117" spans="1:17" ht="20.100000000000001" customHeight="1" x14ac:dyDescent="0.3">
      <c r="A1117" s="66">
        <v>2020</v>
      </c>
      <c r="B1117" s="66">
        <v>1</v>
      </c>
      <c r="C1117" s="66" t="s">
        <v>424</v>
      </c>
      <c r="D1117" s="66" t="s">
        <v>414</v>
      </c>
      <c r="E1117" s="66" t="s">
        <v>414</v>
      </c>
      <c r="F1117" s="66" t="s">
        <v>425</v>
      </c>
      <c r="G1117" s="66" t="s">
        <v>427</v>
      </c>
      <c r="H1117" s="67">
        <v>451</v>
      </c>
      <c r="K1117"/>
      <c r="P1117"/>
      <c r="Q1117"/>
    </row>
    <row r="1118" spans="1:17" ht="20.100000000000001" customHeight="1" x14ac:dyDescent="0.3">
      <c r="A1118" s="66">
        <v>2020</v>
      </c>
      <c r="B1118" s="66">
        <v>1</v>
      </c>
      <c r="C1118" s="66" t="s">
        <v>424</v>
      </c>
      <c r="D1118" s="66" t="s">
        <v>414</v>
      </c>
      <c r="E1118" s="66" t="s">
        <v>414</v>
      </c>
      <c r="F1118" s="66" t="s">
        <v>425</v>
      </c>
      <c r="G1118" s="66" t="s">
        <v>429</v>
      </c>
      <c r="H1118" s="67">
        <v>753</v>
      </c>
      <c r="K1118"/>
      <c r="P1118"/>
      <c r="Q1118"/>
    </row>
    <row r="1119" spans="1:17" ht="20.100000000000001" customHeight="1" x14ac:dyDescent="0.3">
      <c r="A1119" s="66">
        <v>2020</v>
      </c>
      <c r="B1119" s="66">
        <v>1</v>
      </c>
      <c r="C1119" s="66" t="s">
        <v>424</v>
      </c>
      <c r="D1119" s="66" t="s">
        <v>414</v>
      </c>
      <c r="E1119" s="66" t="s">
        <v>414</v>
      </c>
      <c r="F1119" s="66" t="s">
        <v>430</v>
      </c>
      <c r="G1119" s="66" t="s">
        <v>431</v>
      </c>
      <c r="H1119" s="67">
        <v>568</v>
      </c>
      <c r="K1119"/>
      <c r="P1119"/>
      <c r="Q1119"/>
    </row>
    <row r="1120" spans="1:17" ht="20.100000000000001" customHeight="1" x14ac:dyDescent="0.3">
      <c r="A1120" s="66">
        <v>2020</v>
      </c>
      <c r="B1120" s="66">
        <v>1</v>
      </c>
      <c r="C1120" s="66" t="s">
        <v>424</v>
      </c>
      <c r="D1120" s="66" t="s">
        <v>414</v>
      </c>
      <c r="E1120" s="66" t="s">
        <v>414</v>
      </c>
      <c r="F1120" s="66" t="s">
        <v>430</v>
      </c>
      <c r="G1120" s="66" t="s">
        <v>435</v>
      </c>
      <c r="H1120" s="67">
        <v>483</v>
      </c>
      <c r="K1120"/>
      <c r="P1120"/>
      <c r="Q1120"/>
    </row>
    <row r="1121" spans="1:17" ht="20.100000000000001" customHeight="1" x14ac:dyDescent="0.3">
      <c r="A1121" s="66">
        <v>2020</v>
      </c>
      <c r="B1121" s="66">
        <v>1</v>
      </c>
      <c r="C1121" s="66" t="s">
        <v>424</v>
      </c>
      <c r="D1121" s="66" t="s">
        <v>414</v>
      </c>
      <c r="E1121" s="66" t="s">
        <v>414</v>
      </c>
      <c r="F1121" s="66" t="s">
        <v>430</v>
      </c>
      <c r="G1121" s="66" t="s">
        <v>438</v>
      </c>
      <c r="H1121" s="67">
        <v>1000</v>
      </c>
      <c r="K1121"/>
      <c r="P1121"/>
      <c r="Q1121"/>
    </row>
    <row r="1122" spans="1:17" ht="20.100000000000001" customHeight="1" x14ac:dyDescent="0.3">
      <c r="A1122" s="66">
        <v>2020</v>
      </c>
      <c r="B1122" s="66">
        <v>1</v>
      </c>
      <c r="C1122" s="66" t="s">
        <v>424</v>
      </c>
      <c r="D1122" s="66" t="s">
        <v>414</v>
      </c>
      <c r="E1122" s="66" t="s">
        <v>416</v>
      </c>
      <c r="F1122" s="66" t="s">
        <v>430</v>
      </c>
      <c r="G1122" s="66" t="s">
        <v>436</v>
      </c>
      <c r="H1122" s="67">
        <v>1131</v>
      </c>
      <c r="K1122"/>
      <c r="P1122"/>
      <c r="Q1122"/>
    </row>
    <row r="1123" spans="1:17" ht="20.100000000000001" customHeight="1" x14ac:dyDescent="0.3">
      <c r="A1123" s="66">
        <v>2020</v>
      </c>
      <c r="B1123" s="66">
        <v>1</v>
      </c>
      <c r="C1123" s="66" t="s">
        <v>424</v>
      </c>
      <c r="D1123" s="66" t="s">
        <v>434</v>
      </c>
      <c r="E1123" s="66" t="s">
        <v>441</v>
      </c>
      <c r="F1123" s="66" t="s">
        <v>430</v>
      </c>
      <c r="G1123" s="66" t="s">
        <v>439</v>
      </c>
      <c r="H1123" s="67">
        <v>521</v>
      </c>
      <c r="K1123"/>
      <c r="P1123"/>
      <c r="Q1123"/>
    </row>
    <row r="1124" spans="1:17" ht="20.100000000000001" customHeight="1" x14ac:dyDescent="0.3">
      <c r="A1124" s="66">
        <v>2020</v>
      </c>
      <c r="B1124" s="66">
        <v>1</v>
      </c>
      <c r="C1124" s="66" t="s">
        <v>424</v>
      </c>
      <c r="D1124" s="66" t="s">
        <v>434</v>
      </c>
      <c r="E1124" s="66" t="s">
        <v>441</v>
      </c>
      <c r="F1124" s="66" t="s">
        <v>425</v>
      </c>
      <c r="G1124" s="66" t="s">
        <v>426</v>
      </c>
      <c r="H1124" s="67">
        <v>898</v>
      </c>
      <c r="K1124"/>
      <c r="P1124"/>
      <c r="Q1124"/>
    </row>
    <row r="1125" spans="1:17" ht="20.100000000000001" customHeight="1" x14ac:dyDescent="0.3">
      <c r="A1125" s="66">
        <v>2020</v>
      </c>
      <c r="B1125" s="66">
        <v>1</v>
      </c>
      <c r="C1125" s="66" t="s">
        <v>424</v>
      </c>
      <c r="D1125" s="66" t="s">
        <v>434</v>
      </c>
      <c r="E1125" s="66" t="s">
        <v>441</v>
      </c>
      <c r="F1125" s="66" t="s">
        <v>425</v>
      </c>
      <c r="G1125" s="66" t="s">
        <v>427</v>
      </c>
      <c r="H1125" s="67">
        <v>572</v>
      </c>
      <c r="K1125"/>
      <c r="P1125"/>
      <c r="Q1125"/>
    </row>
    <row r="1126" spans="1:17" ht="20.100000000000001" customHeight="1" x14ac:dyDescent="0.3">
      <c r="A1126" s="66">
        <v>2020</v>
      </c>
      <c r="B1126" s="66">
        <v>1</v>
      </c>
      <c r="C1126" s="66" t="s">
        <v>424</v>
      </c>
      <c r="D1126" s="66" t="s">
        <v>434</v>
      </c>
      <c r="E1126" s="66" t="s">
        <v>442</v>
      </c>
      <c r="F1126" s="66" t="s">
        <v>425</v>
      </c>
      <c r="G1126" s="66" t="s">
        <v>429</v>
      </c>
      <c r="H1126" s="67">
        <v>733</v>
      </c>
      <c r="K1126"/>
      <c r="P1126"/>
      <c r="Q1126"/>
    </row>
    <row r="1127" spans="1:17" ht="20.100000000000001" customHeight="1" x14ac:dyDescent="0.3">
      <c r="A1127" s="66">
        <v>2020</v>
      </c>
      <c r="B1127" s="66">
        <v>1</v>
      </c>
      <c r="C1127" s="66" t="s">
        <v>424</v>
      </c>
      <c r="D1127" s="66" t="s">
        <v>434</v>
      </c>
      <c r="E1127" s="66" t="s">
        <v>442</v>
      </c>
      <c r="F1127" s="66" t="s">
        <v>430</v>
      </c>
      <c r="G1127" s="66" t="s">
        <v>431</v>
      </c>
      <c r="H1127" s="67">
        <v>639</v>
      </c>
      <c r="K1127"/>
      <c r="P1127"/>
      <c r="Q1127"/>
    </row>
    <row r="1128" spans="1:17" ht="20.100000000000001" customHeight="1" x14ac:dyDescent="0.3">
      <c r="A1128" s="66">
        <v>2020</v>
      </c>
      <c r="B1128" s="66">
        <v>1</v>
      </c>
      <c r="C1128" s="66" t="s">
        <v>424</v>
      </c>
      <c r="D1128" s="66" t="s">
        <v>437</v>
      </c>
      <c r="E1128" s="66" t="s">
        <v>445</v>
      </c>
      <c r="F1128" s="66" t="s">
        <v>430</v>
      </c>
      <c r="G1128" s="66" t="s">
        <v>435</v>
      </c>
      <c r="H1128" s="67">
        <v>681</v>
      </c>
      <c r="K1128"/>
      <c r="P1128"/>
      <c r="Q1128"/>
    </row>
    <row r="1129" spans="1:17" ht="20.100000000000001" customHeight="1" x14ac:dyDescent="0.3">
      <c r="A1129" s="66">
        <v>2020</v>
      </c>
      <c r="B1129" s="66">
        <v>1</v>
      </c>
      <c r="C1129" s="66" t="s">
        <v>424</v>
      </c>
      <c r="D1129" s="66" t="s">
        <v>437</v>
      </c>
      <c r="E1129" s="66" t="s">
        <v>443</v>
      </c>
      <c r="F1129" s="66" t="s">
        <v>430</v>
      </c>
      <c r="G1129" s="66" t="s">
        <v>438</v>
      </c>
      <c r="H1129" s="67">
        <v>198</v>
      </c>
      <c r="K1129"/>
      <c r="P1129"/>
      <c r="Q1129"/>
    </row>
    <row r="1130" spans="1:17" ht="20.100000000000001" customHeight="1" x14ac:dyDescent="0.3">
      <c r="A1130" s="66">
        <v>2020</v>
      </c>
      <c r="B1130" s="66">
        <v>1</v>
      </c>
      <c r="C1130" s="66" t="s">
        <v>424</v>
      </c>
      <c r="D1130" s="66" t="s">
        <v>437</v>
      </c>
      <c r="E1130" s="66" t="s">
        <v>444</v>
      </c>
      <c r="F1130" s="66" t="s">
        <v>430</v>
      </c>
      <c r="G1130" s="66" t="s">
        <v>436</v>
      </c>
      <c r="H1130" s="67">
        <v>927</v>
      </c>
      <c r="K1130"/>
      <c r="P1130"/>
      <c r="Q1130"/>
    </row>
    <row r="1131" spans="1:17" ht="20.100000000000001" customHeight="1" x14ac:dyDescent="0.3">
      <c r="A1131" s="66">
        <v>2020</v>
      </c>
      <c r="B1131" s="66">
        <v>2</v>
      </c>
      <c r="C1131" s="66" t="s">
        <v>289</v>
      </c>
      <c r="D1131" s="66" t="s">
        <v>437</v>
      </c>
      <c r="E1131" s="66" t="s">
        <v>444</v>
      </c>
      <c r="F1131" s="66" t="s">
        <v>430</v>
      </c>
      <c r="G1131" s="66" t="s">
        <v>439</v>
      </c>
      <c r="H1131" s="67">
        <v>976</v>
      </c>
      <c r="K1131"/>
      <c r="P1131"/>
      <c r="Q1131"/>
    </row>
    <row r="1132" spans="1:17" ht="20.100000000000001" customHeight="1" x14ac:dyDescent="0.3">
      <c r="A1132" s="66">
        <v>2020</v>
      </c>
      <c r="B1132" s="66">
        <v>2</v>
      </c>
      <c r="C1132" s="66" t="s">
        <v>289</v>
      </c>
      <c r="D1132" s="66" t="s">
        <v>437</v>
      </c>
      <c r="E1132" s="66" t="s">
        <v>446</v>
      </c>
      <c r="F1132" s="66" t="s">
        <v>425</v>
      </c>
      <c r="G1132" s="66" t="s">
        <v>426</v>
      </c>
      <c r="H1132" s="67">
        <v>130</v>
      </c>
      <c r="K1132"/>
      <c r="P1132"/>
      <c r="Q1132"/>
    </row>
    <row r="1133" spans="1:17" ht="20.100000000000001" customHeight="1" x14ac:dyDescent="0.3">
      <c r="A1133" s="66">
        <v>2020</v>
      </c>
      <c r="B1133" s="66">
        <v>2</v>
      </c>
      <c r="C1133" s="66" t="s">
        <v>289</v>
      </c>
      <c r="D1133" s="66" t="s">
        <v>414</v>
      </c>
      <c r="E1133" s="66" t="s">
        <v>416</v>
      </c>
      <c r="F1133" s="66" t="s">
        <v>425</v>
      </c>
      <c r="G1133" s="66" t="s">
        <v>427</v>
      </c>
      <c r="H1133" s="67">
        <v>835</v>
      </c>
      <c r="K1133"/>
      <c r="P1133"/>
      <c r="Q1133"/>
    </row>
    <row r="1134" spans="1:17" ht="20.100000000000001" customHeight="1" x14ac:dyDescent="0.3">
      <c r="A1134" s="66">
        <v>2020</v>
      </c>
      <c r="B1134" s="66">
        <v>2</v>
      </c>
      <c r="C1134" s="66" t="s">
        <v>289</v>
      </c>
      <c r="D1134" s="66" t="s">
        <v>414</v>
      </c>
      <c r="E1134" s="66" t="s">
        <v>414</v>
      </c>
      <c r="F1134" s="66" t="s">
        <v>425</v>
      </c>
      <c r="G1134" s="66" t="s">
        <v>429</v>
      </c>
      <c r="H1134" s="67">
        <v>415</v>
      </c>
      <c r="K1134"/>
      <c r="P1134"/>
      <c r="Q1134"/>
    </row>
    <row r="1135" spans="1:17" ht="20.100000000000001" customHeight="1" x14ac:dyDescent="0.3">
      <c r="A1135" s="66">
        <v>2020</v>
      </c>
      <c r="B1135" s="66">
        <v>2</v>
      </c>
      <c r="C1135" s="66" t="s">
        <v>289</v>
      </c>
      <c r="D1135" s="66" t="s">
        <v>414</v>
      </c>
      <c r="E1135" s="66" t="s">
        <v>416</v>
      </c>
      <c r="F1135" s="66" t="s">
        <v>430</v>
      </c>
      <c r="G1135" s="66" t="s">
        <v>431</v>
      </c>
      <c r="H1135" s="67">
        <v>378</v>
      </c>
      <c r="K1135"/>
      <c r="P1135"/>
      <c r="Q1135"/>
    </row>
    <row r="1136" spans="1:17" ht="20.100000000000001" customHeight="1" x14ac:dyDescent="0.3">
      <c r="A1136" s="66">
        <v>2020</v>
      </c>
      <c r="B1136" s="66">
        <v>2</v>
      </c>
      <c r="C1136" s="66" t="s">
        <v>289</v>
      </c>
      <c r="D1136" s="66" t="s">
        <v>414</v>
      </c>
      <c r="E1136" s="66" t="s">
        <v>416</v>
      </c>
      <c r="F1136" s="66" t="s">
        <v>430</v>
      </c>
      <c r="G1136" s="66" t="s">
        <v>435</v>
      </c>
      <c r="H1136" s="67">
        <v>802</v>
      </c>
      <c r="K1136"/>
      <c r="P1136"/>
      <c r="Q1136"/>
    </row>
    <row r="1137" spans="1:17" ht="20.100000000000001" customHeight="1" x14ac:dyDescent="0.3">
      <c r="A1137" s="66">
        <v>2020</v>
      </c>
      <c r="B1137" s="66">
        <v>2</v>
      </c>
      <c r="C1137" s="66" t="s">
        <v>289</v>
      </c>
      <c r="D1137" s="66" t="s">
        <v>414</v>
      </c>
      <c r="E1137" s="66" t="s">
        <v>414</v>
      </c>
      <c r="F1137" s="66" t="s">
        <v>430</v>
      </c>
      <c r="G1137" s="66" t="s">
        <v>438</v>
      </c>
      <c r="H1137" s="67">
        <v>350</v>
      </c>
      <c r="K1137"/>
      <c r="P1137"/>
      <c r="Q1137"/>
    </row>
    <row r="1138" spans="1:17" ht="20.100000000000001" customHeight="1" x14ac:dyDescent="0.3">
      <c r="A1138" s="66">
        <v>2020</v>
      </c>
      <c r="B1138" s="66">
        <v>2</v>
      </c>
      <c r="C1138" s="66" t="s">
        <v>289</v>
      </c>
      <c r="D1138" s="66" t="s">
        <v>414</v>
      </c>
      <c r="E1138" s="66" t="s">
        <v>414</v>
      </c>
      <c r="F1138" s="66" t="s">
        <v>430</v>
      </c>
      <c r="G1138" s="66" t="s">
        <v>436</v>
      </c>
      <c r="H1138" s="67">
        <v>237</v>
      </c>
      <c r="K1138"/>
      <c r="P1138"/>
      <c r="Q1138"/>
    </row>
    <row r="1139" spans="1:17" ht="20.100000000000001" customHeight="1" x14ac:dyDescent="0.3">
      <c r="A1139" s="66">
        <v>2020</v>
      </c>
      <c r="B1139" s="66">
        <v>2</v>
      </c>
      <c r="C1139" s="66" t="s">
        <v>289</v>
      </c>
      <c r="D1139" s="66" t="s">
        <v>414</v>
      </c>
      <c r="E1139" s="66" t="s">
        <v>416</v>
      </c>
      <c r="F1139" s="66" t="s">
        <v>430</v>
      </c>
      <c r="G1139" s="66" t="s">
        <v>439</v>
      </c>
      <c r="H1139" s="67">
        <v>1129</v>
      </c>
      <c r="K1139"/>
      <c r="P1139"/>
      <c r="Q1139"/>
    </row>
    <row r="1140" spans="1:17" ht="20.100000000000001" customHeight="1" x14ac:dyDescent="0.3">
      <c r="A1140" s="66">
        <v>2020</v>
      </c>
      <c r="B1140" s="66">
        <v>2</v>
      </c>
      <c r="C1140" s="66" t="s">
        <v>289</v>
      </c>
      <c r="D1140" s="66" t="s">
        <v>434</v>
      </c>
      <c r="E1140" s="66" t="s">
        <v>441</v>
      </c>
      <c r="F1140" s="66" t="s">
        <v>425</v>
      </c>
      <c r="G1140" s="66" t="s">
        <v>426</v>
      </c>
      <c r="H1140" s="67">
        <v>546</v>
      </c>
      <c r="K1140"/>
      <c r="P1140"/>
      <c r="Q1140"/>
    </row>
    <row r="1141" spans="1:17" ht="20.100000000000001" customHeight="1" x14ac:dyDescent="0.3">
      <c r="A1141" s="66">
        <v>2020</v>
      </c>
      <c r="B1141" s="66">
        <v>2</v>
      </c>
      <c r="C1141" s="66" t="s">
        <v>289</v>
      </c>
      <c r="D1141" s="66" t="s">
        <v>434</v>
      </c>
      <c r="E1141" s="66" t="s">
        <v>442</v>
      </c>
      <c r="F1141" s="66" t="s">
        <v>425</v>
      </c>
      <c r="G1141" s="66" t="s">
        <v>427</v>
      </c>
      <c r="H1141" s="67">
        <v>327</v>
      </c>
      <c r="K1141"/>
      <c r="P1141"/>
      <c r="Q1141"/>
    </row>
    <row r="1142" spans="1:17" ht="20.100000000000001" customHeight="1" x14ac:dyDescent="0.3">
      <c r="A1142" s="66">
        <v>2020</v>
      </c>
      <c r="B1142" s="66">
        <v>2</v>
      </c>
      <c r="C1142" s="66" t="s">
        <v>289</v>
      </c>
      <c r="D1142" s="66" t="s">
        <v>434</v>
      </c>
      <c r="E1142" s="66" t="s">
        <v>442</v>
      </c>
      <c r="F1142" s="66" t="s">
        <v>425</v>
      </c>
      <c r="G1142" s="66" t="s">
        <v>429</v>
      </c>
      <c r="H1142" s="67">
        <v>1073</v>
      </c>
      <c r="K1142"/>
      <c r="P1142"/>
      <c r="Q1142"/>
    </row>
    <row r="1143" spans="1:17" ht="20.100000000000001" customHeight="1" x14ac:dyDescent="0.3">
      <c r="A1143" s="66">
        <v>2020</v>
      </c>
      <c r="B1143" s="66">
        <v>2</v>
      </c>
      <c r="C1143" s="66" t="s">
        <v>289</v>
      </c>
      <c r="D1143" s="66" t="s">
        <v>434</v>
      </c>
      <c r="E1143" s="66" t="s">
        <v>442</v>
      </c>
      <c r="F1143" s="66" t="s">
        <v>430</v>
      </c>
      <c r="G1143" s="66" t="s">
        <v>431</v>
      </c>
      <c r="H1143" s="67">
        <v>386</v>
      </c>
      <c r="K1143"/>
      <c r="P1143"/>
      <c r="Q1143"/>
    </row>
    <row r="1144" spans="1:17" ht="20.100000000000001" customHeight="1" x14ac:dyDescent="0.3">
      <c r="A1144" s="66">
        <v>2020</v>
      </c>
      <c r="B1144" s="66">
        <v>2</v>
      </c>
      <c r="C1144" s="66" t="s">
        <v>289</v>
      </c>
      <c r="D1144" s="66" t="s">
        <v>437</v>
      </c>
      <c r="E1144" s="66" t="s">
        <v>445</v>
      </c>
      <c r="F1144" s="66" t="s">
        <v>430</v>
      </c>
      <c r="G1144" s="66" t="s">
        <v>435</v>
      </c>
      <c r="H1144" s="67">
        <v>376</v>
      </c>
      <c r="K1144"/>
      <c r="P1144"/>
      <c r="Q1144"/>
    </row>
    <row r="1145" spans="1:17" ht="20.100000000000001" customHeight="1" x14ac:dyDescent="0.3">
      <c r="A1145" s="66">
        <v>2020</v>
      </c>
      <c r="B1145" s="66">
        <v>2</v>
      </c>
      <c r="C1145" s="66" t="s">
        <v>289</v>
      </c>
      <c r="D1145" s="66" t="s">
        <v>437</v>
      </c>
      <c r="E1145" s="66" t="s">
        <v>443</v>
      </c>
      <c r="F1145" s="66" t="s">
        <v>430</v>
      </c>
      <c r="G1145" s="66" t="s">
        <v>438</v>
      </c>
      <c r="H1145" s="67">
        <v>104</v>
      </c>
      <c r="K1145"/>
      <c r="P1145"/>
      <c r="Q1145"/>
    </row>
    <row r="1146" spans="1:17" ht="20.100000000000001" customHeight="1" x14ac:dyDescent="0.3">
      <c r="A1146" s="66">
        <v>2020</v>
      </c>
      <c r="B1146" s="66">
        <v>2</v>
      </c>
      <c r="C1146" s="66" t="s">
        <v>289</v>
      </c>
      <c r="D1146" s="66" t="s">
        <v>437</v>
      </c>
      <c r="E1146" s="66" t="s">
        <v>444</v>
      </c>
      <c r="F1146" s="66" t="s">
        <v>430</v>
      </c>
      <c r="G1146" s="66" t="s">
        <v>436</v>
      </c>
      <c r="H1146" s="67">
        <v>877</v>
      </c>
      <c r="K1146"/>
      <c r="P1146"/>
      <c r="Q1146"/>
    </row>
    <row r="1147" spans="1:17" ht="20.100000000000001" customHeight="1" x14ac:dyDescent="0.3">
      <c r="A1147" s="66">
        <v>2020</v>
      </c>
      <c r="B1147" s="66">
        <v>2</v>
      </c>
      <c r="C1147" s="66" t="s">
        <v>289</v>
      </c>
      <c r="D1147" s="66" t="s">
        <v>437</v>
      </c>
      <c r="E1147" s="66" t="s">
        <v>444</v>
      </c>
      <c r="F1147" s="66" t="s">
        <v>430</v>
      </c>
      <c r="G1147" s="66" t="s">
        <v>439</v>
      </c>
      <c r="H1147" s="67">
        <v>839</v>
      </c>
      <c r="K1147"/>
      <c r="P1147"/>
      <c r="Q1147"/>
    </row>
    <row r="1148" spans="1:17" ht="20.100000000000001" customHeight="1" x14ac:dyDescent="0.3">
      <c r="A1148" s="66">
        <v>2020</v>
      </c>
      <c r="B1148" s="66">
        <v>2</v>
      </c>
      <c r="C1148" s="66" t="s">
        <v>289</v>
      </c>
      <c r="D1148" s="66" t="s">
        <v>437</v>
      </c>
      <c r="E1148" s="66" t="s">
        <v>444</v>
      </c>
      <c r="F1148" s="66" t="s">
        <v>425</v>
      </c>
      <c r="G1148" s="66" t="s">
        <v>426</v>
      </c>
      <c r="H1148" s="67">
        <v>387</v>
      </c>
      <c r="K1148"/>
      <c r="P1148"/>
      <c r="Q1148"/>
    </row>
    <row r="1149" spans="1:17" ht="20.100000000000001" customHeight="1" x14ac:dyDescent="0.3">
      <c r="A1149" s="66">
        <v>2020</v>
      </c>
      <c r="B1149" s="66">
        <v>2</v>
      </c>
      <c r="C1149" s="66" t="s">
        <v>289</v>
      </c>
      <c r="D1149" s="66" t="s">
        <v>437</v>
      </c>
      <c r="E1149" s="66" t="s">
        <v>444</v>
      </c>
      <c r="F1149" s="66" t="s">
        <v>425</v>
      </c>
      <c r="G1149" s="66" t="s">
        <v>427</v>
      </c>
      <c r="H1149" s="67">
        <v>1190</v>
      </c>
      <c r="K1149"/>
      <c r="P1149"/>
      <c r="Q1149"/>
    </row>
    <row r="1150" spans="1:17" ht="20.100000000000001" customHeight="1" x14ac:dyDescent="0.3">
      <c r="A1150" s="66">
        <v>2020</v>
      </c>
      <c r="B1150" s="66">
        <v>2</v>
      </c>
      <c r="C1150" s="66" t="s">
        <v>289</v>
      </c>
      <c r="D1150" s="66" t="s">
        <v>437</v>
      </c>
      <c r="E1150" s="66" t="s">
        <v>446</v>
      </c>
      <c r="F1150" s="66" t="s">
        <v>425</v>
      </c>
      <c r="G1150" s="66" t="s">
        <v>429</v>
      </c>
      <c r="H1150" s="67">
        <v>804</v>
      </c>
      <c r="K1150"/>
      <c r="P1150"/>
      <c r="Q1150"/>
    </row>
    <row r="1151" spans="1:17" ht="20.100000000000001" customHeight="1" x14ac:dyDescent="0.3">
      <c r="A1151" s="66">
        <v>2020</v>
      </c>
      <c r="B1151" s="66">
        <v>2</v>
      </c>
      <c r="C1151" s="66" t="s">
        <v>289</v>
      </c>
      <c r="D1151" s="66" t="s">
        <v>414</v>
      </c>
      <c r="E1151" s="66" t="s">
        <v>416</v>
      </c>
      <c r="F1151" s="66" t="s">
        <v>430</v>
      </c>
      <c r="G1151" s="66" t="s">
        <v>431</v>
      </c>
      <c r="H1151" s="67">
        <v>238</v>
      </c>
      <c r="K1151"/>
      <c r="P1151"/>
      <c r="Q1151"/>
    </row>
    <row r="1152" spans="1:17" ht="20.100000000000001" customHeight="1" x14ac:dyDescent="0.3">
      <c r="A1152" s="66">
        <v>2020</v>
      </c>
      <c r="B1152" s="66">
        <v>2</v>
      </c>
      <c r="C1152" s="66" t="s">
        <v>289</v>
      </c>
      <c r="D1152" s="66" t="s">
        <v>414</v>
      </c>
      <c r="E1152" s="66" t="s">
        <v>416</v>
      </c>
      <c r="F1152" s="66" t="s">
        <v>430</v>
      </c>
      <c r="G1152" s="66" t="s">
        <v>435</v>
      </c>
      <c r="H1152" s="67">
        <v>739</v>
      </c>
      <c r="K1152"/>
      <c r="P1152"/>
      <c r="Q1152"/>
    </row>
    <row r="1153" spans="1:17" ht="20.100000000000001" customHeight="1" x14ac:dyDescent="0.3">
      <c r="A1153" s="66">
        <v>2020</v>
      </c>
      <c r="B1153" s="66">
        <v>2</v>
      </c>
      <c r="C1153" s="66" t="s">
        <v>289</v>
      </c>
      <c r="D1153" s="66" t="s">
        <v>414</v>
      </c>
      <c r="E1153" s="66" t="s">
        <v>414</v>
      </c>
      <c r="F1153" s="66" t="s">
        <v>430</v>
      </c>
      <c r="G1153" s="66" t="s">
        <v>438</v>
      </c>
      <c r="H1153" s="67">
        <v>522</v>
      </c>
      <c r="K1153"/>
      <c r="P1153"/>
      <c r="Q1153"/>
    </row>
    <row r="1154" spans="1:17" ht="20.100000000000001" customHeight="1" x14ac:dyDescent="0.3">
      <c r="A1154" s="66">
        <v>2020</v>
      </c>
      <c r="B1154" s="66">
        <v>2</v>
      </c>
      <c r="C1154" s="66" t="s">
        <v>289</v>
      </c>
      <c r="D1154" s="66" t="s">
        <v>414</v>
      </c>
      <c r="E1154" s="66" t="s">
        <v>414</v>
      </c>
      <c r="F1154" s="66" t="s">
        <v>430</v>
      </c>
      <c r="G1154" s="66" t="s">
        <v>436</v>
      </c>
      <c r="H1154" s="67">
        <v>1007</v>
      </c>
      <c r="K1154"/>
      <c r="P1154"/>
      <c r="Q1154"/>
    </row>
    <row r="1155" spans="1:17" ht="20.100000000000001" customHeight="1" x14ac:dyDescent="0.3">
      <c r="A1155" s="66">
        <v>2020</v>
      </c>
      <c r="B1155" s="66">
        <v>2</v>
      </c>
      <c r="C1155" s="66" t="s">
        <v>289</v>
      </c>
      <c r="D1155" s="66" t="s">
        <v>414</v>
      </c>
      <c r="E1155" s="66" t="s">
        <v>416</v>
      </c>
      <c r="F1155" s="66" t="s">
        <v>430</v>
      </c>
      <c r="G1155" s="66" t="s">
        <v>439</v>
      </c>
      <c r="H1155" s="67">
        <v>461</v>
      </c>
      <c r="K1155"/>
      <c r="P1155"/>
      <c r="Q1155"/>
    </row>
    <row r="1156" spans="1:17" ht="20.100000000000001" customHeight="1" x14ac:dyDescent="0.3">
      <c r="A1156" s="66">
        <v>2020</v>
      </c>
      <c r="B1156" s="66">
        <v>2</v>
      </c>
      <c r="C1156" s="66" t="s">
        <v>289</v>
      </c>
      <c r="D1156" s="66" t="s">
        <v>414</v>
      </c>
      <c r="E1156" s="66" t="s">
        <v>414</v>
      </c>
      <c r="F1156" s="66" t="s">
        <v>425</v>
      </c>
      <c r="G1156" s="66" t="s">
        <v>426</v>
      </c>
      <c r="H1156" s="67">
        <v>373</v>
      </c>
      <c r="K1156"/>
      <c r="P1156"/>
      <c r="Q1156"/>
    </row>
    <row r="1157" spans="1:17" ht="20.100000000000001" customHeight="1" x14ac:dyDescent="0.3">
      <c r="A1157" s="66">
        <v>2020</v>
      </c>
      <c r="B1157" s="66">
        <v>2</v>
      </c>
      <c r="C1157" s="66" t="s">
        <v>289</v>
      </c>
      <c r="D1157" s="66" t="s">
        <v>414</v>
      </c>
      <c r="E1157" s="66" t="s">
        <v>416</v>
      </c>
      <c r="F1157" s="66" t="s">
        <v>425</v>
      </c>
      <c r="G1157" s="66" t="s">
        <v>427</v>
      </c>
      <c r="H1157" s="67">
        <v>1137</v>
      </c>
      <c r="K1157"/>
      <c r="P1157"/>
      <c r="Q1157"/>
    </row>
    <row r="1158" spans="1:17" ht="20.100000000000001" customHeight="1" x14ac:dyDescent="0.3">
      <c r="A1158" s="66">
        <v>2020</v>
      </c>
      <c r="B1158" s="66">
        <v>2</v>
      </c>
      <c r="C1158" s="66" t="s">
        <v>289</v>
      </c>
      <c r="D1158" s="66" t="s">
        <v>414</v>
      </c>
      <c r="E1158" s="66" t="s">
        <v>416</v>
      </c>
      <c r="F1158" s="66" t="s">
        <v>425</v>
      </c>
      <c r="G1158" s="66" t="s">
        <v>429</v>
      </c>
      <c r="H1158" s="67">
        <v>1119</v>
      </c>
      <c r="K1158"/>
      <c r="P1158"/>
      <c r="Q1158"/>
    </row>
    <row r="1159" spans="1:17" ht="20.100000000000001" customHeight="1" x14ac:dyDescent="0.3">
      <c r="A1159" s="66">
        <v>2020</v>
      </c>
      <c r="B1159" s="66">
        <v>2</v>
      </c>
      <c r="C1159" s="66" t="s">
        <v>289</v>
      </c>
      <c r="D1159" s="66" t="s">
        <v>414</v>
      </c>
      <c r="E1159" s="66" t="s">
        <v>414</v>
      </c>
      <c r="F1159" s="66" t="s">
        <v>430</v>
      </c>
      <c r="G1159" s="66" t="s">
        <v>431</v>
      </c>
      <c r="H1159" s="67">
        <v>807</v>
      </c>
      <c r="K1159"/>
      <c r="P1159"/>
      <c r="Q1159"/>
    </row>
    <row r="1160" spans="1:17" ht="20.100000000000001" customHeight="1" x14ac:dyDescent="0.3">
      <c r="A1160" s="66">
        <v>2020</v>
      </c>
      <c r="B1160" s="66">
        <v>3</v>
      </c>
      <c r="C1160" s="66" t="s">
        <v>290</v>
      </c>
      <c r="D1160" s="66" t="s">
        <v>414</v>
      </c>
      <c r="E1160" s="66" t="s">
        <v>416</v>
      </c>
      <c r="F1160" s="66" t="s">
        <v>430</v>
      </c>
      <c r="G1160" s="66" t="s">
        <v>435</v>
      </c>
      <c r="H1160" s="67">
        <v>395</v>
      </c>
      <c r="K1160"/>
      <c r="P1160"/>
      <c r="Q1160"/>
    </row>
    <row r="1161" spans="1:17" ht="20.100000000000001" customHeight="1" x14ac:dyDescent="0.3">
      <c r="A1161" s="66">
        <v>2020</v>
      </c>
      <c r="B1161" s="66">
        <v>3</v>
      </c>
      <c r="C1161" s="66" t="s">
        <v>290</v>
      </c>
      <c r="D1161" s="66" t="s">
        <v>434</v>
      </c>
      <c r="E1161" s="66" t="s">
        <v>441</v>
      </c>
      <c r="F1161" s="66" t="s">
        <v>430</v>
      </c>
      <c r="G1161" s="66" t="s">
        <v>438</v>
      </c>
      <c r="H1161" s="67">
        <v>847</v>
      </c>
      <c r="K1161"/>
      <c r="P1161"/>
      <c r="Q1161"/>
    </row>
    <row r="1162" spans="1:17" ht="20.100000000000001" customHeight="1" x14ac:dyDescent="0.3">
      <c r="A1162" s="66">
        <v>2020</v>
      </c>
      <c r="B1162" s="66">
        <v>3</v>
      </c>
      <c r="C1162" s="66" t="s">
        <v>290</v>
      </c>
      <c r="D1162" s="66" t="s">
        <v>434</v>
      </c>
      <c r="E1162" s="66" t="s">
        <v>441</v>
      </c>
      <c r="F1162" s="66" t="s">
        <v>430</v>
      </c>
      <c r="G1162" s="66" t="s">
        <v>436</v>
      </c>
      <c r="H1162" s="67">
        <v>269</v>
      </c>
      <c r="K1162"/>
      <c r="P1162"/>
      <c r="Q1162"/>
    </row>
    <row r="1163" spans="1:17" ht="20.100000000000001" customHeight="1" x14ac:dyDescent="0.3">
      <c r="A1163" s="66">
        <v>2020</v>
      </c>
      <c r="B1163" s="66">
        <v>3</v>
      </c>
      <c r="C1163" s="66" t="s">
        <v>290</v>
      </c>
      <c r="D1163" s="66" t="s">
        <v>434</v>
      </c>
      <c r="E1163" s="66" t="s">
        <v>442</v>
      </c>
      <c r="F1163" s="66" t="s">
        <v>430</v>
      </c>
      <c r="G1163" s="66" t="s">
        <v>439</v>
      </c>
      <c r="H1163" s="67">
        <v>778</v>
      </c>
      <c r="K1163"/>
      <c r="P1163"/>
      <c r="Q1163"/>
    </row>
    <row r="1164" spans="1:17" ht="20.100000000000001" customHeight="1" x14ac:dyDescent="0.3">
      <c r="A1164" s="66">
        <v>2020</v>
      </c>
      <c r="B1164" s="66">
        <v>3</v>
      </c>
      <c r="C1164" s="66" t="s">
        <v>290</v>
      </c>
      <c r="D1164" s="66" t="s">
        <v>434</v>
      </c>
      <c r="E1164" s="66" t="s">
        <v>442</v>
      </c>
      <c r="F1164" s="66" t="s">
        <v>425</v>
      </c>
      <c r="G1164" s="66" t="s">
        <v>426</v>
      </c>
      <c r="H1164" s="67">
        <v>831</v>
      </c>
      <c r="K1164"/>
      <c r="P1164"/>
      <c r="Q1164"/>
    </row>
    <row r="1165" spans="1:17" ht="20.100000000000001" customHeight="1" x14ac:dyDescent="0.3">
      <c r="A1165" s="66">
        <v>2020</v>
      </c>
      <c r="B1165" s="66">
        <v>3</v>
      </c>
      <c r="C1165" s="66" t="s">
        <v>290</v>
      </c>
      <c r="D1165" s="66" t="s">
        <v>434</v>
      </c>
      <c r="E1165" s="66" t="s">
        <v>442</v>
      </c>
      <c r="F1165" s="66" t="s">
        <v>425</v>
      </c>
      <c r="G1165" s="66" t="s">
        <v>427</v>
      </c>
      <c r="H1165" s="67">
        <v>596</v>
      </c>
      <c r="K1165"/>
      <c r="P1165"/>
      <c r="Q1165"/>
    </row>
    <row r="1166" spans="1:17" ht="20.100000000000001" customHeight="1" x14ac:dyDescent="0.3">
      <c r="A1166" s="66">
        <v>2020</v>
      </c>
      <c r="B1166" s="66">
        <v>3</v>
      </c>
      <c r="C1166" s="66" t="s">
        <v>290</v>
      </c>
      <c r="D1166" s="66" t="s">
        <v>434</v>
      </c>
      <c r="E1166" s="66" t="s">
        <v>447</v>
      </c>
      <c r="F1166" s="66" t="s">
        <v>425</v>
      </c>
      <c r="G1166" s="66" t="s">
        <v>429</v>
      </c>
      <c r="H1166" s="67">
        <v>904</v>
      </c>
      <c r="K1166"/>
      <c r="P1166"/>
      <c r="Q1166"/>
    </row>
    <row r="1167" spans="1:17" ht="20.100000000000001" customHeight="1" x14ac:dyDescent="0.3">
      <c r="A1167" s="66">
        <v>2020</v>
      </c>
      <c r="B1167" s="66">
        <v>3</v>
      </c>
      <c r="C1167" s="66" t="s">
        <v>290</v>
      </c>
      <c r="D1167" s="66" t="s">
        <v>437</v>
      </c>
      <c r="E1167" s="66" t="s">
        <v>443</v>
      </c>
      <c r="F1167" s="66" t="s">
        <v>430</v>
      </c>
      <c r="G1167" s="66" t="s">
        <v>431</v>
      </c>
      <c r="H1167" s="67">
        <v>1071</v>
      </c>
      <c r="K1167"/>
      <c r="P1167"/>
      <c r="Q1167"/>
    </row>
    <row r="1168" spans="1:17" ht="20.100000000000001" customHeight="1" x14ac:dyDescent="0.3">
      <c r="A1168" s="66">
        <v>2020</v>
      </c>
      <c r="B1168" s="66">
        <v>3</v>
      </c>
      <c r="C1168" s="66" t="s">
        <v>290</v>
      </c>
      <c r="D1168" s="66" t="s">
        <v>437</v>
      </c>
      <c r="E1168" s="66" t="s">
        <v>444</v>
      </c>
      <c r="F1168" s="66" t="s">
        <v>430</v>
      </c>
      <c r="G1168" s="66" t="s">
        <v>435</v>
      </c>
      <c r="H1168" s="67">
        <v>313</v>
      </c>
      <c r="K1168"/>
      <c r="P1168"/>
      <c r="Q1168"/>
    </row>
    <row r="1169" spans="1:17" ht="20.100000000000001" customHeight="1" x14ac:dyDescent="0.3">
      <c r="A1169" s="66">
        <v>2020</v>
      </c>
      <c r="B1169" s="66">
        <v>3</v>
      </c>
      <c r="C1169" s="66" t="s">
        <v>290</v>
      </c>
      <c r="D1169" s="66" t="s">
        <v>437</v>
      </c>
      <c r="E1169" s="66" t="s">
        <v>444</v>
      </c>
      <c r="F1169" s="66" t="s">
        <v>430</v>
      </c>
      <c r="G1169" s="66" t="s">
        <v>438</v>
      </c>
      <c r="H1169" s="67">
        <v>519</v>
      </c>
      <c r="K1169"/>
      <c r="P1169"/>
      <c r="Q1169"/>
    </row>
    <row r="1170" spans="1:17" ht="20.100000000000001" customHeight="1" x14ac:dyDescent="0.3">
      <c r="A1170" s="66">
        <v>2020</v>
      </c>
      <c r="B1170" s="66">
        <v>3</v>
      </c>
      <c r="C1170" s="66" t="s">
        <v>290</v>
      </c>
      <c r="D1170" s="66" t="s">
        <v>437</v>
      </c>
      <c r="E1170" s="66" t="s">
        <v>444</v>
      </c>
      <c r="F1170" s="66" t="s">
        <v>430</v>
      </c>
      <c r="G1170" s="66" t="s">
        <v>436</v>
      </c>
      <c r="H1170" s="67">
        <v>666</v>
      </c>
      <c r="K1170"/>
      <c r="P1170"/>
      <c r="Q1170"/>
    </row>
    <row r="1171" spans="1:17" ht="20.100000000000001" customHeight="1" x14ac:dyDescent="0.3">
      <c r="A1171" s="66">
        <v>2020</v>
      </c>
      <c r="B1171" s="66">
        <v>3</v>
      </c>
      <c r="C1171" s="66" t="s">
        <v>290</v>
      </c>
      <c r="D1171" s="66" t="s">
        <v>414</v>
      </c>
      <c r="E1171" s="66" t="s">
        <v>414</v>
      </c>
      <c r="F1171" s="66" t="s">
        <v>430</v>
      </c>
      <c r="G1171" s="66" t="s">
        <v>439</v>
      </c>
      <c r="H1171" s="67">
        <v>602</v>
      </c>
      <c r="K1171"/>
      <c r="P1171"/>
      <c r="Q1171"/>
    </row>
    <row r="1172" spans="1:17" ht="20.100000000000001" customHeight="1" x14ac:dyDescent="0.3">
      <c r="A1172" s="66">
        <v>2020</v>
      </c>
      <c r="B1172" s="66">
        <v>3</v>
      </c>
      <c r="C1172" s="66" t="s">
        <v>290</v>
      </c>
      <c r="D1172" s="66" t="s">
        <v>414</v>
      </c>
      <c r="E1172" s="66" t="s">
        <v>414</v>
      </c>
      <c r="F1172" s="66" t="s">
        <v>425</v>
      </c>
      <c r="G1172" s="66" t="s">
        <v>426</v>
      </c>
      <c r="H1172" s="67">
        <v>437</v>
      </c>
      <c r="K1172"/>
      <c r="P1172"/>
      <c r="Q1172"/>
    </row>
    <row r="1173" spans="1:17" ht="20.100000000000001" customHeight="1" x14ac:dyDescent="0.3">
      <c r="A1173" s="66">
        <v>2020</v>
      </c>
      <c r="B1173" s="66">
        <v>3</v>
      </c>
      <c r="C1173" s="66" t="s">
        <v>290</v>
      </c>
      <c r="D1173" s="66" t="s">
        <v>414</v>
      </c>
      <c r="E1173" s="66" t="s">
        <v>414</v>
      </c>
      <c r="F1173" s="66" t="s">
        <v>425</v>
      </c>
      <c r="G1173" s="66" t="s">
        <v>427</v>
      </c>
      <c r="H1173" s="67">
        <v>437</v>
      </c>
      <c r="K1173"/>
      <c r="P1173"/>
      <c r="Q1173"/>
    </row>
    <row r="1174" spans="1:17" ht="20.100000000000001" customHeight="1" x14ac:dyDescent="0.3">
      <c r="A1174" s="66">
        <v>2020</v>
      </c>
      <c r="B1174" s="66">
        <v>3</v>
      </c>
      <c r="C1174" s="66" t="s">
        <v>290</v>
      </c>
      <c r="D1174" s="66" t="s">
        <v>414</v>
      </c>
      <c r="E1174" s="66" t="s">
        <v>416</v>
      </c>
      <c r="F1174" s="66" t="s">
        <v>425</v>
      </c>
      <c r="G1174" s="66" t="s">
        <v>429</v>
      </c>
      <c r="H1174" s="67">
        <v>109</v>
      </c>
      <c r="K1174"/>
      <c r="P1174"/>
      <c r="Q1174"/>
    </row>
    <row r="1175" spans="1:17" ht="20.100000000000001" customHeight="1" x14ac:dyDescent="0.3">
      <c r="A1175" s="66">
        <v>2020</v>
      </c>
      <c r="B1175" s="66">
        <v>3</v>
      </c>
      <c r="C1175" s="66" t="s">
        <v>290</v>
      </c>
      <c r="D1175" s="66" t="s">
        <v>414</v>
      </c>
      <c r="E1175" s="66" t="s">
        <v>414</v>
      </c>
      <c r="F1175" s="66" t="s">
        <v>430</v>
      </c>
      <c r="G1175" s="66" t="s">
        <v>431</v>
      </c>
      <c r="H1175" s="67">
        <v>177</v>
      </c>
      <c r="K1175"/>
      <c r="P1175"/>
      <c r="Q1175"/>
    </row>
    <row r="1176" spans="1:17" ht="20.100000000000001" customHeight="1" x14ac:dyDescent="0.3">
      <c r="A1176" s="66">
        <v>2020</v>
      </c>
      <c r="B1176" s="66">
        <v>3</v>
      </c>
      <c r="C1176" s="66" t="s">
        <v>290</v>
      </c>
      <c r="D1176" s="66" t="s">
        <v>414</v>
      </c>
      <c r="E1176" s="66" t="s">
        <v>416</v>
      </c>
      <c r="F1176" s="66" t="s">
        <v>430</v>
      </c>
      <c r="G1176" s="66" t="s">
        <v>435</v>
      </c>
      <c r="H1176" s="67">
        <v>847</v>
      </c>
      <c r="K1176"/>
      <c r="P1176"/>
      <c r="Q1176"/>
    </row>
    <row r="1177" spans="1:17" ht="20.100000000000001" customHeight="1" x14ac:dyDescent="0.3">
      <c r="A1177" s="66">
        <v>2020</v>
      </c>
      <c r="B1177" s="66">
        <v>3</v>
      </c>
      <c r="C1177" s="66" t="s">
        <v>290</v>
      </c>
      <c r="D1177" s="66" t="s">
        <v>434</v>
      </c>
      <c r="E1177" s="66" t="s">
        <v>441</v>
      </c>
      <c r="F1177" s="66" t="s">
        <v>430</v>
      </c>
      <c r="G1177" s="66" t="s">
        <v>438</v>
      </c>
      <c r="H1177" s="67">
        <v>384</v>
      </c>
      <c r="K1177"/>
      <c r="P1177"/>
      <c r="Q1177"/>
    </row>
    <row r="1178" spans="1:17" ht="20.100000000000001" customHeight="1" x14ac:dyDescent="0.3">
      <c r="A1178" s="66">
        <v>2020</v>
      </c>
      <c r="B1178" s="66">
        <v>3</v>
      </c>
      <c r="C1178" s="66" t="s">
        <v>290</v>
      </c>
      <c r="D1178" s="66" t="s">
        <v>434</v>
      </c>
      <c r="E1178" s="66" t="s">
        <v>442</v>
      </c>
      <c r="F1178" s="66" t="s">
        <v>430</v>
      </c>
      <c r="G1178" s="66" t="s">
        <v>436</v>
      </c>
      <c r="H1178" s="67">
        <v>278</v>
      </c>
      <c r="K1178"/>
      <c r="P1178"/>
      <c r="Q1178"/>
    </row>
    <row r="1179" spans="1:17" ht="20.100000000000001" customHeight="1" x14ac:dyDescent="0.3">
      <c r="A1179" s="66">
        <v>2020</v>
      </c>
      <c r="B1179" s="66">
        <v>3</v>
      </c>
      <c r="C1179" s="66" t="s">
        <v>290</v>
      </c>
      <c r="D1179" s="66" t="s">
        <v>434</v>
      </c>
      <c r="E1179" s="66" t="s">
        <v>442</v>
      </c>
      <c r="F1179" s="66" t="s">
        <v>430</v>
      </c>
      <c r="G1179" s="66" t="s">
        <v>439</v>
      </c>
      <c r="H1179" s="67">
        <v>863</v>
      </c>
      <c r="K1179"/>
      <c r="P1179"/>
      <c r="Q1179"/>
    </row>
    <row r="1180" spans="1:17" ht="20.100000000000001" customHeight="1" x14ac:dyDescent="0.3">
      <c r="A1180" s="66">
        <v>2020</v>
      </c>
      <c r="B1180" s="66">
        <v>3</v>
      </c>
      <c r="C1180" s="66" t="s">
        <v>290</v>
      </c>
      <c r="D1180" s="66" t="s">
        <v>437</v>
      </c>
      <c r="E1180" s="66" t="s">
        <v>444</v>
      </c>
      <c r="F1180" s="66" t="s">
        <v>425</v>
      </c>
      <c r="G1180" s="66" t="s">
        <v>426</v>
      </c>
      <c r="H1180" s="67">
        <v>725</v>
      </c>
      <c r="K1180"/>
      <c r="P1180"/>
      <c r="Q1180"/>
    </row>
    <row r="1181" spans="1:17" ht="20.100000000000001" customHeight="1" x14ac:dyDescent="0.3">
      <c r="A1181" s="66">
        <v>2020</v>
      </c>
      <c r="B1181" s="66">
        <v>3</v>
      </c>
      <c r="C1181" s="66" t="s">
        <v>290</v>
      </c>
      <c r="D1181" s="66" t="s">
        <v>437</v>
      </c>
      <c r="E1181" s="66" t="s">
        <v>444</v>
      </c>
      <c r="F1181" s="66" t="s">
        <v>425</v>
      </c>
      <c r="G1181" s="66" t="s">
        <v>427</v>
      </c>
      <c r="H1181" s="67">
        <v>1100</v>
      </c>
      <c r="K1181"/>
      <c r="P1181"/>
      <c r="Q1181"/>
    </row>
    <row r="1182" spans="1:17" ht="20.100000000000001" customHeight="1" x14ac:dyDescent="0.3">
      <c r="A1182" s="66">
        <v>2020</v>
      </c>
      <c r="B1182" s="66">
        <v>3</v>
      </c>
      <c r="C1182" s="66" t="s">
        <v>290</v>
      </c>
      <c r="D1182" s="66" t="s">
        <v>437</v>
      </c>
      <c r="E1182" s="66" t="s">
        <v>444</v>
      </c>
      <c r="F1182" s="66" t="s">
        <v>425</v>
      </c>
      <c r="G1182" s="66" t="s">
        <v>429</v>
      </c>
      <c r="H1182" s="67">
        <v>600</v>
      </c>
      <c r="K1182"/>
      <c r="P1182"/>
      <c r="Q1182"/>
    </row>
    <row r="1183" spans="1:17" ht="20.100000000000001" customHeight="1" x14ac:dyDescent="0.3">
      <c r="A1183" s="66">
        <v>2020</v>
      </c>
      <c r="B1183" s="66">
        <v>3</v>
      </c>
      <c r="C1183" s="66" t="s">
        <v>290</v>
      </c>
      <c r="D1183" s="66" t="s">
        <v>414</v>
      </c>
      <c r="E1183" s="66" t="s">
        <v>416</v>
      </c>
      <c r="F1183" s="66" t="s">
        <v>430</v>
      </c>
      <c r="G1183" s="66" t="s">
        <v>431</v>
      </c>
      <c r="H1183" s="67">
        <v>623</v>
      </c>
      <c r="K1183"/>
      <c r="P1183"/>
      <c r="Q1183"/>
    </row>
    <row r="1184" spans="1:17" ht="20.100000000000001" customHeight="1" x14ac:dyDescent="0.3">
      <c r="A1184" s="66">
        <v>2020</v>
      </c>
      <c r="B1184" s="66">
        <v>3</v>
      </c>
      <c r="C1184" s="66" t="s">
        <v>290</v>
      </c>
      <c r="D1184" s="66" t="s">
        <v>414</v>
      </c>
      <c r="E1184" s="66" t="s">
        <v>414</v>
      </c>
      <c r="F1184" s="66" t="s">
        <v>430</v>
      </c>
      <c r="G1184" s="66" t="s">
        <v>435</v>
      </c>
      <c r="H1184" s="67">
        <v>928</v>
      </c>
      <c r="K1184"/>
      <c r="P1184"/>
      <c r="Q1184"/>
    </row>
    <row r="1185" spans="1:17" ht="20.100000000000001" customHeight="1" x14ac:dyDescent="0.3">
      <c r="A1185" s="66">
        <v>2020</v>
      </c>
      <c r="B1185" s="66">
        <v>3</v>
      </c>
      <c r="C1185" s="66" t="s">
        <v>290</v>
      </c>
      <c r="D1185" s="66" t="s">
        <v>414</v>
      </c>
      <c r="E1185" s="66" t="s">
        <v>414</v>
      </c>
      <c r="F1185" s="66" t="s">
        <v>430</v>
      </c>
      <c r="G1185" s="66" t="s">
        <v>438</v>
      </c>
      <c r="H1185" s="67">
        <v>1022</v>
      </c>
      <c r="K1185"/>
      <c r="P1185"/>
      <c r="Q1185"/>
    </row>
    <row r="1186" spans="1:17" ht="20.100000000000001" customHeight="1" x14ac:dyDescent="0.3">
      <c r="A1186" s="66">
        <v>2020</v>
      </c>
      <c r="B1186" s="66">
        <v>3</v>
      </c>
      <c r="C1186" s="66" t="s">
        <v>290</v>
      </c>
      <c r="D1186" s="66" t="s">
        <v>414</v>
      </c>
      <c r="E1186" s="66" t="s">
        <v>414</v>
      </c>
      <c r="F1186" s="66" t="s">
        <v>430</v>
      </c>
      <c r="G1186" s="66" t="s">
        <v>436</v>
      </c>
      <c r="H1186" s="67">
        <v>624</v>
      </c>
      <c r="K1186"/>
      <c r="P1186"/>
      <c r="Q1186"/>
    </row>
    <row r="1187" spans="1:17" ht="20.100000000000001" customHeight="1" x14ac:dyDescent="0.3">
      <c r="A1187" s="66">
        <v>2020</v>
      </c>
      <c r="B1187" s="66">
        <v>3</v>
      </c>
      <c r="C1187" s="66" t="s">
        <v>290</v>
      </c>
      <c r="D1187" s="66" t="s">
        <v>414</v>
      </c>
      <c r="E1187" s="66" t="s">
        <v>416</v>
      </c>
      <c r="F1187" s="66" t="s">
        <v>430</v>
      </c>
      <c r="G1187" s="66" t="s">
        <v>439</v>
      </c>
      <c r="H1187" s="67">
        <v>804</v>
      </c>
      <c r="K1187"/>
      <c r="P1187"/>
      <c r="Q1187"/>
    </row>
    <row r="1188" spans="1:17" ht="20.100000000000001" customHeight="1" x14ac:dyDescent="0.3">
      <c r="A1188" s="66">
        <v>2020</v>
      </c>
      <c r="B1188" s="66">
        <v>3</v>
      </c>
      <c r="C1188" s="66" t="s">
        <v>290</v>
      </c>
      <c r="D1188" s="66" t="s">
        <v>414</v>
      </c>
      <c r="E1188" s="66" t="s">
        <v>416</v>
      </c>
      <c r="F1188" s="66" t="s">
        <v>425</v>
      </c>
      <c r="G1188" s="66" t="s">
        <v>426</v>
      </c>
      <c r="H1188" s="67">
        <v>300</v>
      </c>
      <c r="K1188"/>
      <c r="P1188"/>
      <c r="Q1188"/>
    </row>
    <row r="1189" spans="1:17" ht="20.100000000000001" customHeight="1" x14ac:dyDescent="0.3">
      <c r="A1189" s="66">
        <v>2020</v>
      </c>
      <c r="B1189" s="66">
        <v>3</v>
      </c>
      <c r="C1189" s="66" t="s">
        <v>290</v>
      </c>
      <c r="D1189" s="66" t="s">
        <v>414</v>
      </c>
      <c r="E1189" s="66" t="s">
        <v>416</v>
      </c>
      <c r="F1189" s="66" t="s">
        <v>425</v>
      </c>
      <c r="G1189" s="66" t="s">
        <v>427</v>
      </c>
      <c r="H1189" s="67">
        <v>1134</v>
      </c>
      <c r="K1189"/>
      <c r="P1189"/>
      <c r="Q1189"/>
    </row>
    <row r="1190" spans="1:17" ht="20.100000000000001" customHeight="1" x14ac:dyDescent="0.3">
      <c r="A1190" s="66">
        <v>2020</v>
      </c>
      <c r="B1190" s="66">
        <v>3</v>
      </c>
      <c r="C1190" s="66" t="s">
        <v>290</v>
      </c>
      <c r="D1190" s="66" t="s">
        <v>414</v>
      </c>
      <c r="E1190" s="66" t="s">
        <v>414</v>
      </c>
      <c r="F1190" s="66" t="s">
        <v>425</v>
      </c>
      <c r="G1190" s="66" t="s">
        <v>429</v>
      </c>
      <c r="H1190" s="67">
        <v>559</v>
      </c>
      <c r="K1190"/>
      <c r="P1190"/>
      <c r="Q1190"/>
    </row>
    <row r="1191" spans="1:17" ht="20.100000000000001" customHeight="1" x14ac:dyDescent="0.3">
      <c r="A1191" s="66">
        <v>2020</v>
      </c>
      <c r="B1191" s="66">
        <v>4</v>
      </c>
      <c r="C1191" s="66" t="s">
        <v>286</v>
      </c>
      <c r="D1191" s="66" t="s">
        <v>414</v>
      </c>
      <c r="E1191" s="66" t="s">
        <v>414</v>
      </c>
      <c r="F1191" s="66" t="s">
        <v>430</v>
      </c>
      <c r="G1191" s="66" t="s">
        <v>431</v>
      </c>
      <c r="H1191" s="67">
        <v>478</v>
      </c>
      <c r="K1191"/>
      <c r="P1191"/>
      <c r="Q1191"/>
    </row>
    <row r="1192" spans="1:17" ht="20.100000000000001" customHeight="1" x14ac:dyDescent="0.3">
      <c r="A1192" s="66">
        <v>2020</v>
      </c>
      <c r="B1192" s="66">
        <v>4</v>
      </c>
      <c r="C1192" s="66" t="s">
        <v>286</v>
      </c>
      <c r="D1192" s="66" t="s">
        <v>414</v>
      </c>
      <c r="E1192" s="66" t="s">
        <v>414</v>
      </c>
      <c r="F1192" s="66" t="s">
        <v>430</v>
      </c>
      <c r="G1192" s="66" t="s">
        <v>435</v>
      </c>
      <c r="H1192" s="67">
        <v>331</v>
      </c>
      <c r="K1192"/>
      <c r="P1192"/>
      <c r="Q1192"/>
    </row>
    <row r="1193" spans="1:17" ht="20.100000000000001" customHeight="1" x14ac:dyDescent="0.3">
      <c r="A1193" s="66">
        <v>2020</v>
      </c>
      <c r="B1193" s="66">
        <v>4</v>
      </c>
      <c r="C1193" s="66" t="s">
        <v>286</v>
      </c>
      <c r="D1193" s="66" t="s">
        <v>414</v>
      </c>
      <c r="E1193" s="66" t="s">
        <v>414</v>
      </c>
      <c r="F1193" s="66" t="s">
        <v>430</v>
      </c>
      <c r="G1193" s="66" t="s">
        <v>438</v>
      </c>
      <c r="H1193" s="67">
        <v>596</v>
      </c>
      <c r="K1193"/>
      <c r="P1193"/>
      <c r="Q1193"/>
    </row>
    <row r="1194" spans="1:17" ht="20.100000000000001" customHeight="1" x14ac:dyDescent="0.3">
      <c r="A1194" s="66">
        <v>2020</v>
      </c>
      <c r="B1194" s="66">
        <v>4</v>
      </c>
      <c r="C1194" s="66" t="s">
        <v>286</v>
      </c>
      <c r="D1194" s="66" t="s">
        <v>434</v>
      </c>
      <c r="E1194" s="66" t="s">
        <v>441</v>
      </c>
      <c r="F1194" s="66" t="s">
        <v>430</v>
      </c>
      <c r="G1194" s="66" t="s">
        <v>436</v>
      </c>
      <c r="H1194" s="67">
        <v>510</v>
      </c>
      <c r="K1194"/>
      <c r="P1194"/>
      <c r="Q1194"/>
    </row>
    <row r="1195" spans="1:17" ht="20.100000000000001" customHeight="1" x14ac:dyDescent="0.3">
      <c r="A1195" s="66">
        <v>2020</v>
      </c>
      <c r="B1195" s="66">
        <v>4</v>
      </c>
      <c r="C1195" s="66" t="s">
        <v>286</v>
      </c>
      <c r="D1195" s="66" t="s">
        <v>434</v>
      </c>
      <c r="E1195" s="66" t="s">
        <v>442</v>
      </c>
      <c r="F1195" s="66" t="s">
        <v>430</v>
      </c>
      <c r="G1195" s="66" t="s">
        <v>439</v>
      </c>
      <c r="H1195" s="67">
        <v>636</v>
      </c>
      <c r="K1195"/>
      <c r="P1195"/>
      <c r="Q1195"/>
    </row>
    <row r="1196" spans="1:17" ht="20.100000000000001" customHeight="1" x14ac:dyDescent="0.3">
      <c r="A1196" s="66">
        <v>2020</v>
      </c>
      <c r="B1196" s="66">
        <v>4</v>
      </c>
      <c r="C1196" s="66" t="s">
        <v>286</v>
      </c>
      <c r="D1196" s="66" t="s">
        <v>434</v>
      </c>
      <c r="E1196" s="66" t="s">
        <v>447</v>
      </c>
      <c r="F1196" s="66" t="s">
        <v>425</v>
      </c>
      <c r="G1196" s="66" t="s">
        <v>426</v>
      </c>
      <c r="H1196" s="67">
        <v>946</v>
      </c>
      <c r="K1196"/>
      <c r="P1196"/>
      <c r="Q1196"/>
    </row>
    <row r="1197" spans="1:17" ht="20.100000000000001" customHeight="1" x14ac:dyDescent="0.3">
      <c r="A1197" s="66">
        <v>2020</v>
      </c>
      <c r="B1197" s="66">
        <v>4</v>
      </c>
      <c r="C1197" s="66" t="s">
        <v>286</v>
      </c>
      <c r="D1197" s="66" t="s">
        <v>437</v>
      </c>
      <c r="E1197" s="66" t="s">
        <v>445</v>
      </c>
      <c r="F1197" s="66" t="s">
        <v>425</v>
      </c>
      <c r="G1197" s="66" t="s">
        <v>427</v>
      </c>
      <c r="H1197" s="67">
        <v>1176</v>
      </c>
      <c r="K1197"/>
      <c r="P1197"/>
      <c r="Q1197"/>
    </row>
    <row r="1198" spans="1:17" ht="20.100000000000001" customHeight="1" x14ac:dyDescent="0.3">
      <c r="A1198" s="66">
        <v>2020</v>
      </c>
      <c r="B1198" s="66">
        <v>4</v>
      </c>
      <c r="C1198" s="66" t="s">
        <v>286</v>
      </c>
      <c r="D1198" s="66" t="s">
        <v>437</v>
      </c>
      <c r="E1198" s="66" t="s">
        <v>443</v>
      </c>
      <c r="F1198" s="66" t="s">
        <v>425</v>
      </c>
      <c r="G1198" s="66" t="s">
        <v>429</v>
      </c>
      <c r="H1198" s="67">
        <v>303</v>
      </c>
      <c r="K1198"/>
      <c r="P1198"/>
      <c r="Q1198"/>
    </row>
    <row r="1199" spans="1:17" ht="20.100000000000001" customHeight="1" x14ac:dyDescent="0.3">
      <c r="A1199" s="66">
        <v>2020</v>
      </c>
      <c r="B1199" s="66">
        <v>4</v>
      </c>
      <c r="C1199" s="66" t="s">
        <v>286</v>
      </c>
      <c r="D1199" s="66" t="s">
        <v>437</v>
      </c>
      <c r="E1199" s="66" t="s">
        <v>443</v>
      </c>
      <c r="F1199" s="66" t="s">
        <v>430</v>
      </c>
      <c r="G1199" s="66" t="s">
        <v>431</v>
      </c>
      <c r="H1199" s="67">
        <v>396</v>
      </c>
      <c r="K1199"/>
      <c r="P1199"/>
      <c r="Q1199"/>
    </row>
    <row r="1200" spans="1:17" ht="20.100000000000001" customHeight="1" x14ac:dyDescent="0.3">
      <c r="A1200" s="66">
        <v>2020</v>
      </c>
      <c r="B1200" s="66">
        <v>4</v>
      </c>
      <c r="C1200" s="66" t="s">
        <v>286</v>
      </c>
      <c r="D1200" s="66" t="s">
        <v>437</v>
      </c>
      <c r="E1200" s="66" t="s">
        <v>443</v>
      </c>
      <c r="F1200" s="66" t="s">
        <v>430</v>
      </c>
      <c r="G1200" s="66" t="s">
        <v>435</v>
      </c>
      <c r="H1200" s="67">
        <v>221</v>
      </c>
      <c r="K1200"/>
      <c r="P1200"/>
      <c r="Q1200"/>
    </row>
    <row r="1201" spans="1:17" ht="20.100000000000001" customHeight="1" x14ac:dyDescent="0.3">
      <c r="A1201" s="66">
        <v>2020</v>
      </c>
      <c r="B1201" s="66">
        <v>4</v>
      </c>
      <c r="C1201" s="66" t="s">
        <v>286</v>
      </c>
      <c r="D1201" s="66" t="s">
        <v>437</v>
      </c>
      <c r="E1201" s="66" t="s">
        <v>444</v>
      </c>
      <c r="F1201" s="66" t="s">
        <v>430</v>
      </c>
      <c r="G1201" s="66" t="s">
        <v>438</v>
      </c>
      <c r="H1201" s="67">
        <v>237</v>
      </c>
      <c r="K1201"/>
      <c r="P1201"/>
      <c r="Q1201"/>
    </row>
    <row r="1202" spans="1:17" ht="20.100000000000001" customHeight="1" x14ac:dyDescent="0.3">
      <c r="A1202" s="66">
        <v>2020</v>
      </c>
      <c r="B1202" s="66">
        <v>4</v>
      </c>
      <c r="C1202" s="66" t="s">
        <v>286</v>
      </c>
      <c r="D1202" s="66" t="s">
        <v>437</v>
      </c>
      <c r="E1202" s="66" t="s">
        <v>444</v>
      </c>
      <c r="F1202" s="66" t="s">
        <v>430</v>
      </c>
      <c r="G1202" s="66" t="s">
        <v>436</v>
      </c>
      <c r="H1202" s="67">
        <v>507</v>
      </c>
      <c r="K1202"/>
      <c r="P1202"/>
      <c r="Q1202"/>
    </row>
    <row r="1203" spans="1:17" ht="20.100000000000001" customHeight="1" x14ac:dyDescent="0.3">
      <c r="A1203" s="66">
        <v>2020</v>
      </c>
      <c r="B1203" s="66">
        <v>4</v>
      </c>
      <c r="C1203" s="66" t="s">
        <v>286</v>
      </c>
      <c r="D1203" s="66" t="s">
        <v>414</v>
      </c>
      <c r="E1203" s="66" t="s">
        <v>416</v>
      </c>
      <c r="F1203" s="66" t="s">
        <v>430</v>
      </c>
      <c r="G1203" s="66" t="s">
        <v>439</v>
      </c>
      <c r="H1203" s="67">
        <v>277</v>
      </c>
      <c r="K1203"/>
      <c r="P1203"/>
      <c r="Q1203"/>
    </row>
    <row r="1204" spans="1:17" ht="20.100000000000001" customHeight="1" x14ac:dyDescent="0.3">
      <c r="A1204" s="66">
        <v>2020</v>
      </c>
      <c r="B1204" s="66">
        <v>4</v>
      </c>
      <c r="C1204" s="66" t="s">
        <v>286</v>
      </c>
      <c r="D1204" s="66" t="s">
        <v>414</v>
      </c>
      <c r="E1204" s="66" t="s">
        <v>414</v>
      </c>
      <c r="F1204" s="66" t="s">
        <v>425</v>
      </c>
      <c r="G1204" s="66" t="s">
        <v>426</v>
      </c>
      <c r="H1204" s="67">
        <v>252</v>
      </c>
      <c r="K1204"/>
      <c r="P1204"/>
      <c r="Q1204"/>
    </row>
    <row r="1205" spans="1:17" ht="20.100000000000001" customHeight="1" x14ac:dyDescent="0.3">
      <c r="A1205" s="66">
        <v>2020</v>
      </c>
      <c r="B1205" s="66">
        <v>4</v>
      </c>
      <c r="C1205" s="66" t="s">
        <v>286</v>
      </c>
      <c r="D1205" s="66" t="s">
        <v>414</v>
      </c>
      <c r="E1205" s="66" t="s">
        <v>414</v>
      </c>
      <c r="F1205" s="66" t="s">
        <v>425</v>
      </c>
      <c r="G1205" s="66" t="s">
        <v>427</v>
      </c>
      <c r="H1205" s="67">
        <v>162</v>
      </c>
      <c r="K1205"/>
      <c r="P1205"/>
      <c r="Q1205"/>
    </row>
    <row r="1206" spans="1:17" ht="20.100000000000001" customHeight="1" x14ac:dyDescent="0.3">
      <c r="A1206" s="66">
        <v>2020</v>
      </c>
      <c r="B1206" s="66">
        <v>4</v>
      </c>
      <c r="C1206" s="66" t="s">
        <v>286</v>
      </c>
      <c r="D1206" s="66" t="s">
        <v>414</v>
      </c>
      <c r="E1206" s="66" t="s">
        <v>414</v>
      </c>
      <c r="F1206" s="66" t="s">
        <v>425</v>
      </c>
      <c r="G1206" s="66" t="s">
        <v>429</v>
      </c>
      <c r="H1206" s="67">
        <v>1189</v>
      </c>
      <c r="K1206"/>
      <c r="P1206"/>
      <c r="Q1206"/>
    </row>
    <row r="1207" spans="1:17" ht="20.100000000000001" customHeight="1" x14ac:dyDescent="0.3">
      <c r="A1207" s="66">
        <v>2020</v>
      </c>
      <c r="B1207" s="66">
        <v>4</v>
      </c>
      <c r="C1207" s="66" t="s">
        <v>286</v>
      </c>
      <c r="D1207" s="66" t="s">
        <v>414</v>
      </c>
      <c r="E1207" s="66" t="s">
        <v>414</v>
      </c>
      <c r="F1207" s="66" t="s">
        <v>430</v>
      </c>
      <c r="G1207" s="66" t="s">
        <v>431</v>
      </c>
      <c r="H1207" s="67">
        <v>882</v>
      </c>
      <c r="K1207"/>
      <c r="P1207"/>
      <c r="Q1207"/>
    </row>
    <row r="1208" spans="1:17" ht="20.100000000000001" customHeight="1" x14ac:dyDescent="0.3">
      <c r="A1208" s="66">
        <v>2020</v>
      </c>
      <c r="B1208" s="66">
        <v>4</v>
      </c>
      <c r="C1208" s="66" t="s">
        <v>286</v>
      </c>
      <c r="D1208" s="66" t="s">
        <v>434</v>
      </c>
      <c r="E1208" s="66" t="s">
        <v>442</v>
      </c>
      <c r="F1208" s="66" t="s">
        <v>430</v>
      </c>
      <c r="G1208" s="66" t="s">
        <v>435</v>
      </c>
      <c r="H1208" s="67">
        <v>212</v>
      </c>
      <c r="K1208"/>
      <c r="P1208"/>
      <c r="Q1208"/>
    </row>
    <row r="1209" spans="1:17" ht="20.100000000000001" customHeight="1" x14ac:dyDescent="0.3">
      <c r="A1209" s="66">
        <v>2020</v>
      </c>
      <c r="B1209" s="66">
        <v>4</v>
      </c>
      <c r="C1209" s="66" t="s">
        <v>286</v>
      </c>
      <c r="D1209" s="66" t="s">
        <v>434</v>
      </c>
      <c r="E1209" s="66" t="s">
        <v>442</v>
      </c>
      <c r="F1209" s="66" t="s">
        <v>430</v>
      </c>
      <c r="G1209" s="66" t="s">
        <v>438</v>
      </c>
      <c r="H1209" s="67">
        <v>605</v>
      </c>
      <c r="K1209"/>
      <c r="P1209"/>
      <c r="Q1209"/>
    </row>
    <row r="1210" spans="1:17" ht="20.100000000000001" customHeight="1" x14ac:dyDescent="0.3">
      <c r="A1210" s="66">
        <v>2020</v>
      </c>
      <c r="B1210" s="66">
        <v>4</v>
      </c>
      <c r="C1210" s="66" t="s">
        <v>286</v>
      </c>
      <c r="D1210" s="66" t="s">
        <v>434</v>
      </c>
      <c r="E1210" s="66" t="s">
        <v>442</v>
      </c>
      <c r="F1210" s="66" t="s">
        <v>430</v>
      </c>
      <c r="G1210" s="66" t="s">
        <v>436</v>
      </c>
      <c r="H1210" s="67">
        <v>369</v>
      </c>
      <c r="K1210"/>
      <c r="P1210"/>
      <c r="Q1210"/>
    </row>
    <row r="1211" spans="1:17" ht="20.100000000000001" customHeight="1" x14ac:dyDescent="0.3">
      <c r="A1211" s="66">
        <v>2020</v>
      </c>
      <c r="B1211" s="66">
        <v>4</v>
      </c>
      <c r="C1211" s="66" t="s">
        <v>286</v>
      </c>
      <c r="D1211" s="66" t="s">
        <v>434</v>
      </c>
      <c r="E1211" s="66" t="s">
        <v>447</v>
      </c>
      <c r="F1211" s="66" t="s">
        <v>430</v>
      </c>
      <c r="G1211" s="66" t="s">
        <v>439</v>
      </c>
      <c r="H1211" s="67">
        <v>1174</v>
      </c>
      <c r="K1211"/>
      <c r="P1211"/>
      <c r="Q1211"/>
    </row>
    <row r="1212" spans="1:17" ht="20.100000000000001" customHeight="1" x14ac:dyDescent="0.3">
      <c r="A1212" s="66">
        <v>2020</v>
      </c>
      <c r="B1212" s="66">
        <v>4</v>
      </c>
      <c r="C1212" s="66" t="s">
        <v>286</v>
      </c>
      <c r="D1212" s="66" t="s">
        <v>437</v>
      </c>
      <c r="E1212" s="66" t="s">
        <v>444</v>
      </c>
      <c r="F1212" s="66" t="s">
        <v>425</v>
      </c>
      <c r="G1212" s="66" t="s">
        <v>426</v>
      </c>
      <c r="H1212" s="67">
        <v>945</v>
      </c>
      <c r="K1212"/>
      <c r="P1212"/>
      <c r="Q1212"/>
    </row>
    <row r="1213" spans="1:17" ht="20.100000000000001" customHeight="1" x14ac:dyDescent="0.3">
      <c r="A1213" s="66">
        <v>2020</v>
      </c>
      <c r="B1213" s="66">
        <v>4</v>
      </c>
      <c r="C1213" s="66" t="s">
        <v>286</v>
      </c>
      <c r="D1213" s="66" t="s">
        <v>437</v>
      </c>
      <c r="E1213" s="66" t="s">
        <v>444</v>
      </c>
      <c r="F1213" s="66" t="s">
        <v>425</v>
      </c>
      <c r="G1213" s="66" t="s">
        <v>427</v>
      </c>
      <c r="H1213" s="67">
        <v>547</v>
      </c>
      <c r="K1213"/>
      <c r="P1213"/>
      <c r="Q1213"/>
    </row>
    <row r="1214" spans="1:17" ht="20.100000000000001" customHeight="1" x14ac:dyDescent="0.3">
      <c r="A1214" s="66">
        <v>2020</v>
      </c>
      <c r="B1214" s="66">
        <v>4</v>
      </c>
      <c r="C1214" s="66" t="s">
        <v>286</v>
      </c>
      <c r="D1214" s="66" t="s">
        <v>437</v>
      </c>
      <c r="E1214" s="66" t="s">
        <v>444</v>
      </c>
      <c r="F1214" s="66" t="s">
        <v>425</v>
      </c>
      <c r="G1214" s="66" t="s">
        <v>429</v>
      </c>
      <c r="H1214" s="67">
        <v>930</v>
      </c>
      <c r="K1214"/>
      <c r="P1214"/>
      <c r="Q1214"/>
    </row>
    <row r="1215" spans="1:17" ht="20.100000000000001" customHeight="1" x14ac:dyDescent="0.3">
      <c r="A1215" s="66">
        <v>2020</v>
      </c>
      <c r="B1215" s="66">
        <v>4</v>
      </c>
      <c r="C1215" s="66" t="s">
        <v>286</v>
      </c>
      <c r="D1215" s="66" t="s">
        <v>414</v>
      </c>
      <c r="E1215" s="66" t="s">
        <v>414</v>
      </c>
      <c r="F1215" s="66" t="s">
        <v>430</v>
      </c>
      <c r="G1215" s="66" t="s">
        <v>431</v>
      </c>
      <c r="H1215" s="67">
        <v>716</v>
      </c>
      <c r="K1215"/>
      <c r="P1215"/>
      <c r="Q1215"/>
    </row>
    <row r="1216" spans="1:17" ht="20.100000000000001" customHeight="1" x14ac:dyDescent="0.3">
      <c r="A1216" s="66">
        <v>2020</v>
      </c>
      <c r="B1216" s="66">
        <v>4</v>
      </c>
      <c r="C1216" s="66" t="s">
        <v>286</v>
      </c>
      <c r="D1216" s="66" t="s">
        <v>414</v>
      </c>
      <c r="E1216" s="66" t="s">
        <v>414</v>
      </c>
      <c r="F1216" s="66" t="s">
        <v>430</v>
      </c>
      <c r="G1216" s="66" t="s">
        <v>435</v>
      </c>
      <c r="H1216" s="67">
        <v>998</v>
      </c>
      <c r="K1216"/>
      <c r="P1216"/>
      <c r="Q1216"/>
    </row>
    <row r="1217" spans="1:17" ht="20.100000000000001" customHeight="1" x14ac:dyDescent="0.3">
      <c r="A1217" s="66">
        <v>2020</v>
      </c>
      <c r="B1217" s="66">
        <v>4</v>
      </c>
      <c r="C1217" s="66" t="s">
        <v>286</v>
      </c>
      <c r="D1217" s="66" t="s">
        <v>414</v>
      </c>
      <c r="E1217" s="66" t="s">
        <v>414</v>
      </c>
      <c r="F1217" s="66" t="s">
        <v>430</v>
      </c>
      <c r="G1217" s="66" t="s">
        <v>438</v>
      </c>
      <c r="H1217" s="67">
        <v>997</v>
      </c>
      <c r="K1217"/>
      <c r="P1217"/>
      <c r="Q1217"/>
    </row>
    <row r="1218" spans="1:17" ht="20.100000000000001" customHeight="1" x14ac:dyDescent="0.3">
      <c r="A1218" s="66">
        <v>2020</v>
      </c>
      <c r="B1218" s="66">
        <v>4</v>
      </c>
      <c r="C1218" s="66" t="s">
        <v>286</v>
      </c>
      <c r="D1218" s="66" t="s">
        <v>414</v>
      </c>
      <c r="E1218" s="66" t="s">
        <v>414</v>
      </c>
      <c r="F1218" s="66" t="s">
        <v>430</v>
      </c>
      <c r="G1218" s="66" t="s">
        <v>436</v>
      </c>
      <c r="H1218" s="67">
        <v>737</v>
      </c>
      <c r="K1218"/>
      <c r="P1218"/>
      <c r="Q1218"/>
    </row>
    <row r="1219" spans="1:17" ht="20.100000000000001" customHeight="1" x14ac:dyDescent="0.3">
      <c r="A1219" s="66">
        <v>2020</v>
      </c>
      <c r="B1219" s="66">
        <v>4</v>
      </c>
      <c r="C1219" s="66" t="s">
        <v>286</v>
      </c>
      <c r="D1219" s="66" t="s">
        <v>414</v>
      </c>
      <c r="E1219" s="66" t="s">
        <v>414</v>
      </c>
      <c r="F1219" s="66" t="s">
        <v>430</v>
      </c>
      <c r="G1219" s="66" t="s">
        <v>439</v>
      </c>
      <c r="H1219" s="67">
        <v>864</v>
      </c>
      <c r="K1219"/>
      <c r="P1219"/>
      <c r="Q1219"/>
    </row>
    <row r="1220" spans="1:17" ht="20.100000000000001" customHeight="1" x14ac:dyDescent="0.3">
      <c r="A1220" s="66">
        <v>2020</v>
      </c>
      <c r="B1220" s="66">
        <v>4</v>
      </c>
      <c r="C1220" s="66" t="s">
        <v>286</v>
      </c>
      <c r="D1220" s="66" t="s">
        <v>414</v>
      </c>
      <c r="E1220" s="66" t="s">
        <v>414</v>
      </c>
      <c r="F1220" s="66" t="s">
        <v>425</v>
      </c>
      <c r="G1220" s="66" t="s">
        <v>426</v>
      </c>
      <c r="H1220" s="67">
        <v>1134</v>
      </c>
      <c r="K1220"/>
      <c r="P1220"/>
      <c r="Q1220"/>
    </row>
    <row r="1221" spans="1:17" ht="20.100000000000001" customHeight="1" x14ac:dyDescent="0.3">
      <c r="A1221" s="66">
        <v>2020</v>
      </c>
      <c r="B1221" s="66">
        <v>5</v>
      </c>
      <c r="C1221" s="66" t="s">
        <v>287</v>
      </c>
      <c r="D1221" s="66" t="s">
        <v>414</v>
      </c>
      <c r="E1221" s="66" t="s">
        <v>414</v>
      </c>
      <c r="F1221" s="66" t="s">
        <v>425</v>
      </c>
      <c r="G1221" s="66" t="s">
        <v>427</v>
      </c>
      <c r="H1221" s="67">
        <v>177</v>
      </c>
      <c r="K1221"/>
      <c r="P1221"/>
      <c r="Q1221"/>
    </row>
    <row r="1222" spans="1:17" ht="20.100000000000001" customHeight="1" x14ac:dyDescent="0.3">
      <c r="A1222" s="66">
        <v>2020</v>
      </c>
      <c r="B1222" s="66">
        <v>5</v>
      </c>
      <c r="C1222" s="66" t="s">
        <v>287</v>
      </c>
      <c r="D1222" s="66" t="s">
        <v>414</v>
      </c>
      <c r="E1222" s="66" t="s">
        <v>414</v>
      </c>
      <c r="F1222" s="66" t="s">
        <v>425</v>
      </c>
      <c r="G1222" s="66" t="s">
        <v>429</v>
      </c>
      <c r="H1222" s="67">
        <v>464</v>
      </c>
      <c r="K1222"/>
      <c r="P1222"/>
      <c r="Q1222"/>
    </row>
    <row r="1223" spans="1:17" ht="20.100000000000001" customHeight="1" x14ac:dyDescent="0.3">
      <c r="A1223" s="66">
        <v>2020</v>
      </c>
      <c r="B1223" s="66">
        <v>5</v>
      </c>
      <c r="C1223" s="66" t="s">
        <v>287</v>
      </c>
      <c r="D1223" s="66" t="s">
        <v>414</v>
      </c>
      <c r="E1223" s="66" t="s">
        <v>414</v>
      </c>
      <c r="F1223" s="66" t="s">
        <v>430</v>
      </c>
      <c r="G1223" s="66" t="s">
        <v>431</v>
      </c>
      <c r="H1223" s="67">
        <v>1104</v>
      </c>
      <c r="K1223"/>
      <c r="P1223"/>
      <c r="Q1223"/>
    </row>
    <row r="1224" spans="1:17" ht="20.100000000000001" customHeight="1" x14ac:dyDescent="0.3">
      <c r="A1224" s="66">
        <v>2020</v>
      </c>
      <c r="B1224" s="66">
        <v>5</v>
      </c>
      <c r="C1224" s="66" t="s">
        <v>287</v>
      </c>
      <c r="D1224" s="66" t="s">
        <v>414</v>
      </c>
      <c r="E1224" s="66" t="s">
        <v>414</v>
      </c>
      <c r="F1224" s="66" t="s">
        <v>430</v>
      </c>
      <c r="G1224" s="66" t="s">
        <v>435</v>
      </c>
      <c r="H1224" s="67">
        <v>1117</v>
      </c>
      <c r="K1224"/>
      <c r="P1224"/>
      <c r="Q1224"/>
    </row>
    <row r="1225" spans="1:17" ht="20.100000000000001" customHeight="1" x14ac:dyDescent="0.3">
      <c r="A1225" s="66">
        <v>2020</v>
      </c>
      <c r="B1225" s="66">
        <v>5</v>
      </c>
      <c r="C1225" s="66" t="s">
        <v>287</v>
      </c>
      <c r="D1225" s="66" t="s">
        <v>434</v>
      </c>
      <c r="E1225" s="66" t="s">
        <v>442</v>
      </c>
      <c r="F1225" s="66" t="s">
        <v>430</v>
      </c>
      <c r="G1225" s="66" t="s">
        <v>438</v>
      </c>
      <c r="H1225" s="67">
        <v>298</v>
      </c>
      <c r="K1225"/>
      <c r="P1225"/>
      <c r="Q1225"/>
    </row>
    <row r="1226" spans="1:17" ht="20.100000000000001" customHeight="1" x14ac:dyDescent="0.3">
      <c r="A1226" s="66">
        <v>2020</v>
      </c>
      <c r="B1226" s="66">
        <v>5</v>
      </c>
      <c r="C1226" s="66" t="s">
        <v>287</v>
      </c>
      <c r="D1226" s="66" t="s">
        <v>434</v>
      </c>
      <c r="E1226" s="66" t="s">
        <v>442</v>
      </c>
      <c r="F1226" s="66" t="s">
        <v>430</v>
      </c>
      <c r="G1226" s="66" t="s">
        <v>436</v>
      </c>
      <c r="H1226" s="67">
        <v>819</v>
      </c>
      <c r="K1226"/>
      <c r="P1226"/>
      <c r="Q1226"/>
    </row>
    <row r="1227" spans="1:17" ht="20.100000000000001" customHeight="1" x14ac:dyDescent="0.3">
      <c r="A1227" s="66">
        <v>2020</v>
      </c>
      <c r="B1227" s="66">
        <v>5</v>
      </c>
      <c r="C1227" s="66" t="s">
        <v>287</v>
      </c>
      <c r="D1227" s="66" t="s">
        <v>434</v>
      </c>
      <c r="E1227" s="66" t="s">
        <v>447</v>
      </c>
      <c r="F1227" s="66" t="s">
        <v>430</v>
      </c>
      <c r="G1227" s="66" t="s">
        <v>439</v>
      </c>
      <c r="H1227" s="67">
        <v>1026</v>
      </c>
      <c r="K1227"/>
      <c r="P1227"/>
      <c r="Q1227"/>
    </row>
    <row r="1228" spans="1:17" ht="20.100000000000001" customHeight="1" x14ac:dyDescent="0.3">
      <c r="A1228" s="66">
        <v>2020</v>
      </c>
      <c r="B1228" s="66">
        <v>5</v>
      </c>
      <c r="C1228" s="66" t="s">
        <v>287</v>
      </c>
      <c r="D1228" s="66" t="s">
        <v>437</v>
      </c>
      <c r="E1228" s="66" t="s">
        <v>445</v>
      </c>
      <c r="F1228" s="66" t="s">
        <v>425</v>
      </c>
      <c r="G1228" s="66" t="s">
        <v>426</v>
      </c>
      <c r="H1228" s="67">
        <v>392</v>
      </c>
      <c r="K1228"/>
      <c r="P1228"/>
      <c r="Q1228"/>
    </row>
    <row r="1229" spans="1:17" ht="20.100000000000001" customHeight="1" x14ac:dyDescent="0.3">
      <c r="A1229" s="66">
        <v>2020</v>
      </c>
      <c r="B1229" s="66">
        <v>5</v>
      </c>
      <c r="C1229" s="66" t="s">
        <v>287</v>
      </c>
      <c r="D1229" s="66" t="s">
        <v>437</v>
      </c>
      <c r="E1229" s="66" t="s">
        <v>445</v>
      </c>
      <c r="F1229" s="66" t="s">
        <v>425</v>
      </c>
      <c r="G1229" s="66" t="s">
        <v>427</v>
      </c>
      <c r="H1229" s="67">
        <v>944</v>
      </c>
      <c r="K1229"/>
      <c r="P1229"/>
      <c r="Q1229"/>
    </row>
    <row r="1230" spans="1:17" ht="20.100000000000001" customHeight="1" x14ac:dyDescent="0.3">
      <c r="A1230" s="66">
        <v>2020</v>
      </c>
      <c r="B1230" s="66">
        <v>5</v>
      </c>
      <c r="C1230" s="66" t="s">
        <v>287</v>
      </c>
      <c r="D1230" s="66" t="s">
        <v>437</v>
      </c>
      <c r="E1230" s="66" t="s">
        <v>443</v>
      </c>
      <c r="F1230" s="66" t="s">
        <v>425</v>
      </c>
      <c r="G1230" s="66" t="s">
        <v>429</v>
      </c>
      <c r="H1230" s="67">
        <v>978</v>
      </c>
      <c r="K1230"/>
      <c r="P1230"/>
      <c r="Q1230"/>
    </row>
    <row r="1231" spans="1:17" ht="20.100000000000001" customHeight="1" x14ac:dyDescent="0.3">
      <c r="A1231" s="66">
        <v>2020</v>
      </c>
      <c r="B1231" s="66">
        <v>5</v>
      </c>
      <c r="C1231" s="66" t="s">
        <v>287</v>
      </c>
      <c r="D1231" s="66" t="s">
        <v>437</v>
      </c>
      <c r="E1231" s="66" t="s">
        <v>444</v>
      </c>
      <c r="F1231" s="66" t="s">
        <v>430</v>
      </c>
      <c r="G1231" s="66" t="s">
        <v>431</v>
      </c>
      <c r="H1231" s="67">
        <v>670</v>
      </c>
      <c r="K1231"/>
      <c r="P1231"/>
      <c r="Q1231"/>
    </row>
    <row r="1232" spans="1:17" ht="20.100000000000001" customHeight="1" x14ac:dyDescent="0.3">
      <c r="A1232" s="66">
        <v>2020</v>
      </c>
      <c r="B1232" s="66">
        <v>5</v>
      </c>
      <c r="C1232" s="66" t="s">
        <v>287</v>
      </c>
      <c r="D1232" s="66" t="s">
        <v>437</v>
      </c>
      <c r="E1232" s="66" t="s">
        <v>444</v>
      </c>
      <c r="F1232" s="66" t="s">
        <v>430</v>
      </c>
      <c r="G1232" s="66" t="s">
        <v>435</v>
      </c>
      <c r="H1232" s="67">
        <v>1162</v>
      </c>
      <c r="K1232"/>
      <c r="P1232"/>
      <c r="Q1232"/>
    </row>
    <row r="1233" spans="1:17" ht="20.100000000000001" customHeight="1" x14ac:dyDescent="0.3">
      <c r="A1233" s="66">
        <v>2020</v>
      </c>
      <c r="B1233" s="66">
        <v>5</v>
      </c>
      <c r="C1233" s="66" t="s">
        <v>287</v>
      </c>
      <c r="D1233" s="66" t="s">
        <v>437</v>
      </c>
      <c r="E1233" s="66" t="s">
        <v>446</v>
      </c>
      <c r="F1233" s="66" t="s">
        <v>430</v>
      </c>
      <c r="G1233" s="66" t="s">
        <v>438</v>
      </c>
      <c r="H1233" s="67">
        <v>403</v>
      </c>
      <c r="K1233"/>
      <c r="P1233"/>
      <c r="Q1233"/>
    </row>
    <row r="1234" spans="1:17" ht="20.100000000000001" customHeight="1" x14ac:dyDescent="0.3">
      <c r="A1234" s="66">
        <v>2020</v>
      </c>
      <c r="B1234" s="66">
        <v>5</v>
      </c>
      <c r="C1234" s="66" t="s">
        <v>287</v>
      </c>
      <c r="D1234" s="66" t="s">
        <v>437</v>
      </c>
      <c r="E1234" s="66" t="s">
        <v>444</v>
      </c>
      <c r="F1234" s="66" t="s">
        <v>430</v>
      </c>
      <c r="G1234" s="66" t="s">
        <v>436</v>
      </c>
      <c r="H1234" s="67">
        <v>319</v>
      </c>
      <c r="K1234"/>
      <c r="P1234"/>
      <c r="Q1234"/>
    </row>
    <row r="1235" spans="1:17" ht="20.100000000000001" customHeight="1" x14ac:dyDescent="0.3">
      <c r="A1235" s="66">
        <v>2020</v>
      </c>
      <c r="B1235" s="66">
        <v>5</v>
      </c>
      <c r="C1235" s="66" t="s">
        <v>287</v>
      </c>
      <c r="D1235" s="66" t="s">
        <v>414</v>
      </c>
      <c r="E1235" s="66" t="s">
        <v>414</v>
      </c>
      <c r="F1235" s="66" t="s">
        <v>430</v>
      </c>
      <c r="G1235" s="66" t="s">
        <v>439</v>
      </c>
      <c r="H1235" s="67">
        <v>592</v>
      </c>
      <c r="K1235"/>
      <c r="P1235"/>
      <c r="Q1235"/>
    </row>
    <row r="1236" spans="1:17" ht="20.100000000000001" customHeight="1" x14ac:dyDescent="0.3">
      <c r="A1236" s="66">
        <v>2020</v>
      </c>
      <c r="B1236" s="66">
        <v>5</v>
      </c>
      <c r="C1236" s="66" t="s">
        <v>287</v>
      </c>
      <c r="D1236" s="66" t="s">
        <v>414</v>
      </c>
      <c r="E1236" s="66" t="s">
        <v>416</v>
      </c>
      <c r="F1236" s="66" t="s">
        <v>425</v>
      </c>
      <c r="G1236" s="66" t="s">
        <v>426</v>
      </c>
      <c r="H1236" s="67">
        <v>439</v>
      </c>
      <c r="K1236"/>
      <c r="P1236"/>
      <c r="Q1236"/>
    </row>
    <row r="1237" spans="1:17" ht="20.100000000000001" customHeight="1" x14ac:dyDescent="0.3">
      <c r="A1237" s="66">
        <v>2020</v>
      </c>
      <c r="B1237" s="66">
        <v>5</v>
      </c>
      <c r="C1237" s="66" t="s">
        <v>287</v>
      </c>
      <c r="D1237" s="66" t="s">
        <v>414</v>
      </c>
      <c r="E1237" s="66" t="s">
        <v>416</v>
      </c>
      <c r="F1237" s="66" t="s">
        <v>425</v>
      </c>
      <c r="G1237" s="66" t="s">
        <v>427</v>
      </c>
      <c r="H1237" s="67">
        <v>775</v>
      </c>
      <c r="K1237"/>
      <c r="P1237"/>
      <c r="Q1237"/>
    </row>
    <row r="1238" spans="1:17" ht="20.100000000000001" customHeight="1" x14ac:dyDescent="0.3">
      <c r="A1238" s="66">
        <v>2020</v>
      </c>
      <c r="B1238" s="66">
        <v>5</v>
      </c>
      <c r="C1238" s="66" t="s">
        <v>287</v>
      </c>
      <c r="D1238" s="66" t="s">
        <v>414</v>
      </c>
      <c r="E1238" s="66" t="s">
        <v>416</v>
      </c>
      <c r="F1238" s="66" t="s">
        <v>425</v>
      </c>
      <c r="G1238" s="66" t="s">
        <v>429</v>
      </c>
      <c r="H1238" s="67">
        <v>1092</v>
      </c>
      <c r="K1238"/>
      <c r="P1238"/>
      <c r="Q1238"/>
    </row>
    <row r="1239" spans="1:17" ht="20.100000000000001" customHeight="1" x14ac:dyDescent="0.3">
      <c r="A1239" s="66">
        <v>2020</v>
      </c>
      <c r="B1239" s="66">
        <v>5</v>
      </c>
      <c r="C1239" s="66" t="s">
        <v>287</v>
      </c>
      <c r="D1239" s="66" t="s">
        <v>414</v>
      </c>
      <c r="E1239" s="66" t="s">
        <v>414</v>
      </c>
      <c r="F1239" s="66" t="s">
        <v>430</v>
      </c>
      <c r="G1239" s="66" t="s">
        <v>431</v>
      </c>
      <c r="H1239" s="67">
        <v>561</v>
      </c>
      <c r="K1239"/>
      <c r="P1239"/>
      <c r="Q1239"/>
    </row>
    <row r="1240" spans="1:17" ht="20.100000000000001" customHeight="1" x14ac:dyDescent="0.3">
      <c r="A1240" s="66">
        <v>2020</v>
      </c>
      <c r="B1240" s="66">
        <v>5</v>
      </c>
      <c r="C1240" s="66" t="s">
        <v>287</v>
      </c>
      <c r="D1240" s="66" t="s">
        <v>414</v>
      </c>
      <c r="E1240" s="66" t="s">
        <v>414</v>
      </c>
      <c r="F1240" s="66" t="s">
        <v>430</v>
      </c>
      <c r="G1240" s="66" t="s">
        <v>435</v>
      </c>
      <c r="H1240" s="67">
        <v>868</v>
      </c>
      <c r="K1240"/>
      <c r="P1240"/>
      <c r="Q1240"/>
    </row>
    <row r="1241" spans="1:17" ht="20.100000000000001" customHeight="1" x14ac:dyDescent="0.3">
      <c r="A1241" s="66">
        <v>2020</v>
      </c>
      <c r="B1241" s="66">
        <v>5</v>
      </c>
      <c r="C1241" s="66" t="s">
        <v>287</v>
      </c>
      <c r="D1241" s="66" t="s">
        <v>414</v>
      </c>
      <c r="E1241" s="66" t="s">
        <v>414</v>
      </c>
      <c r="F1241" s="66" t="s">
        <v>430</v>
      </c>
      <c r="G1241" s="66" t="s">
        <v>438</v>
      </c>
      <c r="H1241" s="67">
        <v>756</v>
      </c>
      <c r="K1241"/>
      <c r="P1241"/>
      <c r="Q1241"/>
    </row>
    <row r="1242" spans="1:17" ht="20.100000000000001" customHeight="1" x14ac:dyDescent="0.3">
      <c r="A1242" s="66">
        <v>2020</v>
      </c>
      <c r="B1242" s="66">
        <v>5</v>
      </c>
      <c r="C1242" s="66" t="s">
        <v>287</v>
      </c>
      <c r="D1242" s="66" t="s">
        <v>434</v>
      </c>
      <c r="E1242" s="66" t="s">
        <v>442</v>
      </c>
      <c r="F1242" s="66" t="s">
        <v>430</v>
      </c>
      <c r="G1242" s="66" t="s">
        <v>436</v>
      </c>
      <c r="H1242" s="67">
        <v>346</v>
      </c>
      <c r="K1242"/>
      <c r="P1242"/>
      <c r="Q1242"/>
    </row>
    <row r="1243" spans="1:17" ht="20.100000000000001" customHeight="1" x14ac:dyDescent="0.3">
      <c r="A1243" s="66">
        <v>2020</v>
      </c>
      <c r="B1243" s="66">
        <v>5</v>
      </c>
      <c r="C1243" s="66" t="s">
        <v>287</v>
      </c>
      <c r="D1243" s="66" t="s">
        <v>437</v>
      </c>
      <c r="E1243" s="66" t="s">
        <v>445</v>
      </c>
      <c r="F1243" s="66" t="s">
        <v>430</v>
      </c>
      <c r="G1243" s="66" t="s">
        <v>439</v>
      </c>
      <c r="H1243" s="67">
        <v>1033</v>
      </c>
      <c r="K1243"/>
      <c r="P1243"/>
      <c r="Q1243"/>
    </row>
    <row r="1244" spans="1:17" ht="20.100000000000001" customHeight="1" x14ac:dyDescent="0.3">
      <c r="A1244" s="66">
        <v>2020</v>
      </c>
      <c r="B1244" s="66">
        <v>5</v>
      </c>
      <c r="C1244" s="66" t="s">
        <v>287</v>
      </c>
      <c r="D1244" s="66" t="s">
        <v>437</v>
      </c>
      <c r="E1244" s="66" t="s">
        <v>443</v>
      </c>
      <c r="F1244" s="66" t="s">
        <v>425</v>
      </c>
      <c r="G1244" s="66" t="s">
        <v>426</v>
      </c>
      <c r="H1244" s="67">
        <v>1047</v>
      </c>
      <c r="K1244"/>
      <c r="P1244"/>
      <c r="Q1244"/>
    </row>
    <row r="1245" spans="1:17" ht="20.100000000000001" customHeight="1" x14ac:dyDescent="0.3">
      <c r="A1245" s="66">
        <v>2020</v>
      </c>
      <c r="B1245" s="66">
        <v>5</v>
      </c>
      <c r="C1245" s="66" t="s">
        <v>287</v>
      </c>
      <c r="D1245" s="66" t="s">
        <v>437</v>
      </c>
      <c r="E1245" s="66" t="s">
        <v>444</v>
      </c>
      <c r="F1245" s="66" t="s">
        <v>425</v>
      </c>
      <c r="G1245" s="66" t="s">
        <v>427</v>
      </c>
      <c r="H1245" s="67">
        <v>840</v>
      </c>
      <c r="K1245"/>
      <c r="P1245"/>
      <c r="Q1245"/>
    </row>
    <row r="1246" spans="1:17" ht="20.100000000000001" customHeight="1" x14ac:dyDescent="0.3">
      <c r="A1246" s="66">
        <v>2020</v>
      </c>
      <c r="B1246" s="66">
        <v>5</v>
      </c>
      <c r="C1246" s="66" t="s">
        <v>287</v>
      </c>
      <c r="D1246" s="66" t="s">
        <v>437</v>
      </c>
      <c r="E1246" s="66" t="s">
        <v>444</v>
      </c>
      <c r="F1246" s="66" t="s">
        <v>425</v>
      </c>
      <c r="G1246" s="66" t="s">
        <v>429</v>
      </c>
      <c r="H1246" s="67">
        <v>261</v>
      </c>
      <c r="K1246"/>
      <c r="P1246"/>
      <c r="Q1246"/>
    </row>
    <row r="1247" spans="1:17" ht="20.100000000000001" customHeight="1" x14ac:dyDescent="0.3">
      <c r="A1247" s="66">
        <v>2020</v>
      </c>
      <c r="B1247" s="66">
        <v>5</v>
      </c>
      <c r="C1247" s="66" t="s">
        <v>287</v>
      </c>
      <c r="D1247" s="66" t="s">
        <v>437</v>
      </c>
      <c r="E1247" s="66" t="s">
        <v>444</v>
      </c>
      <c r="F1247" s="66" t="s">
        <v>430</v>
      </c>
      <c r="G1247" s="66" t="s">
        <v>431</v>
      </c>
      <c r="H1247" s="67">
        <v>545</v>
      </c>
      <c r="K1247"/>
      <c r="P1247"/>
      <c r="Q1247"/>
    </row>
    <row r="1248" spans="1:17" ht="20.100000000000001" customHeight="1" x14ac:dyDescent="0.3">
      <c r="A1248" s="66">
        <v>2020</v>
      </c>
      <c r="B1248" s="66">
        <v>5</v>
      </c>
      <c r="C1248" s="66" t="s">
        <v>287</v>
      </c>
      <c r="D1248" s="66" t="s">
        <v>414</v>
      </c>
      <c r="E1248" s="66" t="s">
        <v>414</v>
      </c>
      <c r="F1248" s="66" t="s">
        <v>430</v>
      </c>
      <c r="G1248" s="66" t="s">
        <v>435</v>
      </c>
      <c r="H1248" s="67">
        <v>1092</v>
      </c>
      <c r="K1248"/>
      <c r="P1248"/>
      <c r="Q1248"/>
    </row>
    <row r="1249" spans="1:17" ht="20.100000000000001" customHeight="1" x14ac:dyDescent="0.3">
      <c r="A1249" s="66">
        <v>2020</v>
      </c>
      <c r="B1249" s="66">
        <v>5</v>
      </c>
      <c r="C1249" s="66" t="s">
        <v>287</v>
      </c>
      <c r="D1249" s="66" t="s">
        <v>414</v>
      </c>
      <c r="E1249" s="66" t="s">
        <v>414</v>
      </c>
      <c r="F1249" s="66" t="s">
        <v>430</v>
      </c>
      <c r="G1249" s="66" t="s">
        <v>438</v>
      </c>
      <c r="H1249" s="67">
        <v>975</v>
      </c>
      <c r="K1249"/>
      <c r="P1249"/>
      <c r="Q1249"/>
    </row>
    <row r="1250" spans="1:17" ht="20.100000000000001" customHeight="1" x14ac:dyDescent="0.3">
      <c r="A1250" s="66">
        <v>2020</v>
      </c>
      <c r="B1250" s="66">
        <v>5</v>
      </c>
      <c r="C1250" s="66" t="s">
        <v>287</v>
      </c>
      <c r="D1250" s="66" t="s">
        <v>414</v>
      </c>
      <c r="E1250" s="66" t="s">
        <v>416</v>
      </c>
      <c r="F1250" s="66" t="s">
        <v>430</v>
      </c>
      <c r="G1250" s="66" t="s">
        <v>436</v>
      </c>
      <c r="H1250" s="67">
        <v>699</v>
      </c>
      <c r="K1250"/>
      <c r="P1250"/>
      <c r="Q1250"/>
    </row>
    <row r="1251" spans="1:17" ht="20.100000000000001" customHeight="1" x14ac:dyDescent="0.3">
      <c r="A1251" s="66">
        <v>2020</v>
      </c>
      <c r="B1251" s="66">
        <v>5</v>
      </c>
      <c r="C1251" s="66" t="s">
        <v>287</v>
      </c>
      <c r="D1251" s="66" t="s">
        <v>414</v>
      </c>
      <c r="E1251" s="66" t="s">
        <v>416</v>
      </c>
      <c r="F1251" s="66" t="s">
        <v>430</v>
      </c>
      <c r="G1251" s="66" t="s">
        <v>439</v>
      </c>
      <c r="H1251" s="67">
        <v>1158</v>
      </c>
      <c r="K1251"/>
      <c r="P1251"/>
      <c r="Q1251"/>
    </row>
    <row r="1252" spans="1:17" ht="20.100000000000001" customHeight="1" x14ac:dyDescent="0.3">
      <c r="A1252" s="66">
        <v>2020</v>
      </c>
      <c r="B1252" s="66">
        <v>6</v>
      </c>
      <c r="C1252" s="66" t="s">
        <v>448</v>
      </c>
      <c r="D1252" s="66" t="s">
        <v>414</v>
      </c>
      <c r="E1252" s="66" t="s">
        <v>414</v>
      </c>
      <c r="F1252" s="66" t="s">
        <v>425</v>
      </c>
      <c r="G1252" s="66" t="s">
        <v>426</v>
      </c>
      <c r="H1252" s="67">
        <v>487</v>
      </c>
      <c r="K1252"/>
      <c r="P1252"/>
      <c r="Q1252"/>
    </row>
    <row r="1253" spans="1:17" ht="20.100000000000001" customHeight="1" x14ac:dyDescent="0.3">
      <c r="A1253" s="66">
        <v>2020</v>
      </c>
      <c r="B1253" s="66">
        <v>6</v>
      </c>
      <c r="C1253" s="66" t="s">
        <v>448</v>
      </c>
      <c r="D1253" s="66" t="s">
        <v>414</v>
      </c>
      <c r="E1253" s="66" t="s">
        <v>414</v>
      </c>
      <c r="F1253" s="66" t="s">
        <v>425</v>
      </c>
      <c r="G1253" s="66" t="s">
        <v>427</v>
      </c>
      <c r="H1253" s="67">
        <v>602</v>
      </c>
      <c r="K1253"/>
      <c r="P1253"/>
      <c r="Q1253"/>
    </row>
    <row r="1254" spans="1:17" ht="20.100000000000001" customHeight="1" x14ac:dyDescent="0.3">
      <c r="A1254" s="66">
        <v>2020</v>
      </c>
      <c r="B1254" s="66">
        <v>6</v>
      </c>
      <c r="C1254" s="66" t="s">
        <v>448</v>
      </c>
      <c r="D1254" s="66" t="s">
        <v>414</v>
      </c>
      <c r="E1254" s="66" t="s">
        <v>416</v>
      </c>
      <c r="F1254" s="66" t="s">
        <v>425</v>
      </c>
      <c r="G1254" s="66" t="s">
        <v>429</v>
      </c>
      <c r="H1254" s="67">
        <v>1130</v>
      </c>
      <c r="K1254"/>
      <c r="P1254"/>
      <c r="Q1254"/>
    </row>
    <row r="1255" spans="1:17" ht="20.100000000000001" customHeight="1" x14ac:dyDescent="0.3">
      <c r="A1255" s="66">
        <v>2020</v>
      </c>
      <c r="B1255" s="66">
        <v>6</v>
      </c>
      <c r="C1255" s="66" t="s">
        <v>448</v>
      </c>
      <c r="D1255" s="66" t="s">
        <v>414</v>
      </c>
      <c r="E1255" s="66" t="s">
        <v>414</v>
      </c>
      <c r="F1255" s="66" t="s">
        <v>430</v>
      </c>
      <c r="G1255" s="66" t="s">
        <v>431</v>
      </c>
      <c r="H1255" s="67">
        <v>598</v>
      </c>
      <c r="K1255"/>
      <c r="P1255"/>
      <c r="Q1255"/>
    </row>
    <row r="1256" spans="1:17" ht="20.100000000000001" customHeight="1" x14ac:dyDescent="0.3">
      <c r="A1256" s="66">
        <v>2020</v>
      </c>
      <c r="B1256" s="66">
        <v>6</v>
      </c>
      <c r="C1256" s="66" t="s">
        <v>448</v>
      </c>
      <c r="D1256" s="66" t="s">
        <v>414</v>
      </c>
      <c r="E1256" s="66" t="s">
        <v>414</v>
      </c>
      <c r="F1256" s="66" t="s">
        <v>430</v>
      </c>
      <c r="G1256" s="66" t="s">
        <v>435</v>
      </c>
      <c r="H1256" s="67">
        <v>1078</v>
      </c>
      <c r="K1256"/>
      <c r="P1256"/>
      <c r="Q1256"/>
    </row>
    <row r="1257" spans="1:17" ht="20.100000000000001" customHeight="1" x14ac:dyDescent="0.3">
      <c r="A1257" s="66">
        <v>2020</v>
      </c>
      <c r="B1257" s="66">
        <v>6</v>
      </c>
      <c r="C1257" s="66" t="s">
        <v>448</v>
      </c>
      <c r="D1257" s="66" t="s">
        <v>414</v>
      </c>
      <c r="E1257" s="66" t="s">
        <v>414</v>
      </c>
      <c r="F1257" s="66" t="s">
        <v>430</v>
      </c>
      <c r="G1257" s="66" t="s">
        <v>438</v>
      </c>
      <c r="H1257" s="67">
        <v>410</v>
      </c>
      <c r="K1257"/>
      <c r="P1257"/>
      <c r="Q1257"/>
    </row>
    <row r="1258" spans="1:17" ht="20.100000000000001" customHeight="1" x14ac:dyDescent="0.3">
      <c r="A1258" s="66">
        <v>2020</v>
      </c>
      <c r="B1258" s="66">
        <v>6</v>
      </c>
      <c r="C1258" s="66" t="s">
        <v>448</v>
      </c>
      <c r="D1258" s="66" t="s">
        <v>414</v>
      </c>
      <c r="E1258" s="66" t="s">
        <v>416</v>
      </c>
      <c r="F1258" s="66" t="s">
        <v>430</v>
      </c>
      <c r="G1258" s="66" t="s">
        <v>436</v>
      </c>
      <c r="H1258" s="67">
        <v>153</v>
      </c>
      <c r="K1258"/>
      <c r="P1258"/>
      <c r="Q1258"/>
    </row>
    <row r="1259" spans="1:17" ht="20.100000000000001" customHeight="1" x14ac:dyDescent="0.3">
      <c r="A1259" s="66">
        <v>2020</v>
      </c>
      <c r="B1259" s="66">
        <v>6</v>
      </c>
      <c r="C1259" s="66" t="s">
        <v>448</v>
      </c>
      <c r="D1259" s="66" t="s">
        <v>414</v>
      </c>
      <c r="E1259" s="66" t="s">
        <v>414</v>
      </c>
      <c r="F1259" s="66" t="s">
        <v>430</v>
      </c>
      <c r="G1259" s="66" t="s">
        <v>439</v>
      </c>
      <c r="H1259" s="67">
        <v>839</v>
      </c>
      <c r="K1259"/>
      <c r="P1259"/>
      <c r="Q1259"/>
    </row>
    <row r="1260" spans="1:17" ht="20.100000000000001" customHeight="1" x14ac:dyDescent="0.3">
      <c r="A1260" s="66">
        <v>2020</v>
      </c>
      <c r="B1260" s="66">
        <v>6</v>
      </c>
      <c r="C1260" s="66" t="s">
        <v>448</v>
      </c>
      <c r="D1260" s="66" t="s">
        <v>414</v>
      </c>
      <c r="E1260" s="66" t="s">
        <v>414</v>
      </c>
      <c r="F1260" s="66" t="s">
        <v>425</v>
      </c>
      <c r="G1260" s="66" t="s">
        <v>426</v>
      </c>
      <c r="H1260" s="67">
        <v>824</v>
      </c>
      <c r="K1260"/>
      <c r="P1260"/>
      <c r="Q1260"/>
    </row>
    <row r="1261" spans="1:17" ht="20.100000000000001" customHeight="1" x14ac:dyDescent="0.3">
      <c r="A1261" s="66">
        <v>2020</v>
      </c>
      <c r="B1261" s="66">
        <v>6</v>
      </c>
      <c r="C1261" s="66" t="s">
        <v>448</v>
      </c>
      <c r="D1261" s="66" t="s">
        <v>414</v>
      </c>
      <c r="E1261" s="66" t="s">
        <v>416</v>
      </c>
      <c r="F1261" s="66" t="s">
        <v>425</v>
      </c>
      <c r="G1261" s="66" t="s">
        <v>427</v>
      </c>
      <c r="H1261" s="67">
        <v>518</v>
      </c>
      <c r="K1261"/>
      <c r="P1261"/>
      <c r="Q1261"/>
    </row>
    <row r="1262" spans="1:17" ht="20.100000000000001" customHeight="1" x14ac:dyDescent="0.3">
      <c r="A1262" s="66">
        <v>2020</v>
      </c>
      <c r="B1262" s="66">
        <v>6</v>
      </c>
      <c r="C1262" s="66" t="s">
        <v>448</v>
      </c>
      <c r="D1262" s="66" t="s">
        <v>434</v>
      </c>
      <c r="E1262" s="66" t="s">
        <v>441</v>
      </c>
      <c r="F1262" s="66" t="s">
        <v>425</v>
      </c>
      <c r="G1262" s="66" t="s">
        <v>429</v>
      </c>
      <c r="H1262" s="67">
        <v>1144</v>
      </c>
      <c r="K1262"/>
      <c r="P1262"/>
      <c r="Q1262"/>
    </row>
    <row r="1263" spans="1:17" ht="20.100000000000001" customHeight="1" x14ac:dyDescent="0.3">
      <c r="A1263" s="66">
        <v>2020</v>
      </c>
      <c r="B1263" s="66">
        <v>6</v>
      </c>
      <c r="C1263" s="66" t="s">
        <v>448</v>
      </c>
      <c r="D1263" s="66" t="s">
        <v>434</v>
      </c>
      <c r="E1263" s="66" t="s">
        <v>441</v>
      </c>
      <c r="F1263" s="66" t="s">
        <v>430</v>
      </c>
      <c r="G1263" s="66" t="s">
        <v>431</v>
      </c>
      <c r="H1263" s="67">
        <v>124</v>
      </c>
      <c r="K1263"/>
      <c r="P1263"/>
      <c r="Q1263"/>
    </row>
    <row r="1264" spans="1:17" ht="20.100000000000001" customHeight="1" x14ac:dyDescent="0.3">
      <c r="A1264" s="66">
        <v>2020</v>
      </c>
      <c r="B1264" s="66">
        <v>6</v>
      </c>
      <c r="C1264" s="66" t="s">
        <v>448</v>
      </c>
      <c r="D1264" s="66" t="s">
        <v>434</v>
      </c>
      <c r="E1264" s="66" t="s">
        <v>441</v>
      </c>
      <c r="F1264" s="66" t="s">
        <v>430</v>
      </c>
      <c r="G1264" s="66" t="s">
        <v>435</v>
      </c>
      <c r="H1264" s="67">
        <v>100</v>
      </c>
      <c r="K1264"/>
      <c r="P1264"/>
      <c r="Q1264"/>
    </row>
    <row r="1265" spans="1:17" ht="20.100000000000001" customHeight="1" x14ac:dyDescent="0.3">
      <c r="A1265" s="66">
        <v>2020</v>
      </c>
      <c r="B1265" s="66">
        <v>6</v>
      </c>
      <c r="C1265" s="66" t="s">
        <v>448</v>
      </c>
      <c r="D1265" s="66" t="s">
        <v>434</v>
      </c>
      <c r="E1265" s="66" t="s">
        <v>441</v>
      </c>
      <c r="F1265" s="66" t="s">
        <v>430</v>
      </c>
      <c r="G1265" s="66" t="s">
        <v>438</v>
      </c>
      <c r="H1265" s="67">
        <v>1030</v>
      </c>
      <c r="K1265"/>
      <c r="P1265"/>
      <c r="Q1265"/>
    </row>
    <row r="1266" spans="1:17" ht="20.100000000000001" customHeight="1" x14ac:dyDescent="0.3">
      <c r="A1266" s="66">
        <v>2020</v>
      </c>
      <c r="B1266" s="66">
        <v>6</v>
      </c>
      <c r="C1266" s="66" t="s">
        <v>448</v>
      </c>
      <c r="D1266" s="66" t="s">
        <v>434</v>
      </c>
      <c r="E1266" s="66" t="s">
        <v>442</v>
      </c>
      <c r="F1266" s="66" t="s">
        <v>430</v>
      </c>
      <c r="G1266" s="66" t="s">
        <v>436</v>
      </c>
      <c r="H1266" s="67">
        <v>337</v>
      </c>
      <c r="K1266"/>
      <c r="P1266"/>
      <c r="Q1266"/>
    </row>
    <row r="1267" spans="1:17" ht="20.100000000000001" customHeight="1" x14ac:dyDescent="0.3">
      <c r="A1267" s="66">
        <v>2020</v>
      </c>
      <c r="B1267" s="66">
        <v>6</v>
      </c>
      <c r="C1267" s="66" t="s">
        <v>448</v>
      </c>
      <c r="D1267" s="66" t="s">
        <v>434</v>
      </c>
      <c r="E1267" s="66" t="s">
        <v>442</v>
      </c>
      <c r="F1267" s="66" t="s">
        <v>430</v>
      </c>
      <c r="G1267" s="66" t="s">
        <v>439</v>
      </c>
      <c r="H1267" s="67">
        <v>403</v>
      </c>
      <c r="K1267"/>
      <c r="P1267"/>
      <c r="Q1267"/>
    </row>
    <row r="1268" spans="1:17" ht="20.100000000000001" customHeight="1" x14ac:dyDescent="0.3">
      <c r="A1268" s="66">
        <v>2020</v>
      </c>
      <c r="B1268" s="66">
        <v>6</v>
      </c>
      <c r="C1268" s="66" t="s">
        <v>448</v>
      </c>
      <c r="D1268" s="66" t="s">
        <v>434</v>
      </c>
      <c r="E1268" s="66" t="s">
        <v>442</v>
      </c>
      <c r="F1268" s="66" t="s">
        <v>425</v>
      </c>
      <c r="G1268" s="66" t="s">
        <v>426</v>
      </c>
      <c r="H1268" s="67">
        <v>318</v>
      </c>
      <c r="K1268"/>
      <c r="P1268"/>
      <c r="Q1268"/>
    </row>
    <row r="1269" spans="1:17" ht="20.100000000000001" customHeight="1" x14ac:dyDescent="0.3">
      <c r="A1269" s="66">
        <v>2020</v>
      </c>
      <c r="B1269" s="66">
        <v>6</v>
      </c>
      <c r="C1269" s="66" t="s">
        <v>448</v>
      </c>
      <c r="D1269" s="66" t="s">
        <v>434</v>
      </c>
      <c r="E1269" s="66" t="s">
        <v>442</v>
      </c>
      <c r="F1269" s="66" t="s">
        <v>425</v>
      </c>
      <c r="G1269" s="66" t="s">
        <v>427</v>
      </c>
      <c r="H1269" s="67">
        <v>390</v>
      </c>
      <c r="K1269"/>
      <c r="P1269"/>
      <c r="Q1269"/>
    </row>
    <row r="1270" spans="1:17" ht="20.100000000000001" customHeight="1" x14ac:dyDescent="0.3">
      <c r="A1270" s="66">
        <v>2020</v>
      </c>
      <c r="B1270" s="66">
        <v>6</v>
      </c>
      <c r="C1270" s="66" t="s">
        <v>448</v>
      </c>
      <c r="D1270" s="66" t="s">
        <v>434</v>
      </c>
      <c r="E1270" s="66" t="s">
        <v>442</v>
      </c>
      <c r="F1270" s="66" t="s">
        <v>425</v>
      </c>
      <c r="G1270" s="66" t="s">
        <v>429</v>
      </c>
      <c r="H1270" s="67">
        <v>1002</v>
      </c>
      <c r="K1270"/>
      <c r="P1270"/>
      <c r="Q1270"/>
    </row>
    <row r="1271" spans="1:17" ht="20.100000000000001" customHeight="1" x14ac:dyDescent="0.3">
      <c r="A1271" s="66">
        <v>2020</v>
      </c>
      <c r="B1271" s="66">
        <v>6</v>
      </c>
      <c r="C1271" s="66" t="s">
        <v>448</v>
      </c>
      <c r="D1271" s="66" t="s">
        <v>434</v>
      </c>
      <c r="E1271" s="66" t="s">
        <v>447</v>
      </c>
      <c r="F1271" s="66" t="s">
        <v>430</v>
      </c>
      <c r="G1271" s="66" t="s">
        <v>431</v>
      </c>
      <c r="H1271" s="67">
        <v>199</v>
      </c>
      <c r="K1271"/>
      <c r="P1271"/>
      <c r="Q1271"/>
    </row>
    <row r="1272" spans="1:17" ht="20.100000000000001" customHeight="1" x14ac:dyDescent="0.3">
      <c r="A1272" s="66">
        <v>2020</v>
      </c>
      <c r="B1272" s="66">
        <v>6</v>
      </c>
      <c r="C1272" s="66" t="s">
        <v>448</v>
      </c>
      <c r="D1272" s="66" t="s">
        <v>434</v>
      </c>
      <c r="E1272" s="66" t="s">
        <v>447</v>
      </c>
      <c r="F1272" s="66" t="s">
        <v>430</v>
      </c>
      <c r="G1272" s="66" t="s">
        <v>435</v>
      </c>
      <c r="H1272" s="67">
        <v>424</v>
      </c>
      <c r="K1272"/>
      <c r="P1272"/>
      <c r="Q1272"/>
    </row>
    <row r="1273" spans="1:17" ht="20.100000000000001" customHeight="1" x14ac:dyDescent="0.3">
      <c r="A1273" s="66">
        <v>2020</v>
      </c>
      <c r="B1273" s="66">
        <v>6</v>
      </c>
      <c r="C1273" s="66" t="s">
        <v>448</v>
      </c>
      <c r="D1273" s="66" t="s">
        <v>437</v>
      </c>
      <c r="E1273" s="66" t="s">
        <v>445</v>
      </c>
      <c r="F1273" s="66" t="s">
        <v>430</v>
      </c>
      <c r="G1273" s="66" t="s">
        <v>438</v>
      </c>
      <c r="H1273" s="67">
        <v>344</v>
      </c>
      <c r="K1273"/>
      <c r="P1273"/>
      <c r="Q1273"/>
    </row>
    <row r="1274" spans="1:17" ht="20.100000000000001" customHeight="1" x14ac:dyDescent="0.3">
      <c r="A1274" s="66">
        <v>2020</v>
      </c>
      <c r="B1274" s="66">
        <v>6</v>
      </c>
      <c r="C1274" s="66" t="s">
        <v>448</v>
      </c>
      <c r="D1274" s="66" t="s">
        <v>437</v>
      </c>
      <c r="E1274" s="66" t="s">
        <v>445</v>
      </c>
      <c r="F1274" s="66" t="s">
        <v>430</v>
      </c>
      <c r="G1274" s="66" t="s">
        <v>436</v>
      </c>
      <c r="H1274" s="67">
        <v>1141</v>
      </c>
      <c r="K1274"/>
      <c r="P1274"/>
      <c r="Q1274"/>
    </row>
    <row r="1275" spans="1:17" ht="20.100000000000001" customHeight="1" x14ac:dyDescent="0.3">
      <c r="A1275" s="66">
        <v>2020</v>
      </c>
      <c r="B1275" s="66">
        <v>6</v>
      </c>
      <c r="C1275" s="66" t="s">
        <v>448</v>
      </c>
      <c r="D1275" s="66" t="s">
        <v>437</v>
      </c>
      <c r="E1275" s="66" t="s">
        <v>443</v>
      </c>
      <c r="F1275" s="66" t="s">
        <v>430</v>
      </c>
      <c r="G1275" s="66" t="s">
        <v>439</v>
      </c>
      <c r="H1275" s="67">
        <v>652</v>
      </c>
      <c r="K1275"/>
      <c r="P1275"/>
      <c r="Q1275"/>
    </row>
    <row r="1276" spans="1:17" ht="20.100000000000001" customHeight="1" x14ac:dyDescent="0.3">
      <c r="A1276" s="66">
        <v>2020</v>
      </c>
      <c r="B1276" s="66">
        <v>6</v>
      </c>
      <c r="C1276" s="66" t="s">
        <v>448</v>
      </c>
      <c r="D1276" s="66" t="s">
        <v>437</v>
      </c>
      <c r="E1276" s="66" t="s">
        <v>444</v>
      </c>
      <c r="F1276" s="66" t="s">
        <v>425</v>
      </c>
      <c r="G1276" s="66" t="s">
        <v>426</v>
      </c>
      <c r="H1276" s="67">
        <v>405</v>
      </c>
      <c r="K1276"/>
      <c r="P1276"/>
      <c r="Q1276"/>
    </row>
    <row r="1277" spans="1:17" ht="20.100000000000001" customHeight="1" x14ac:dyDescent="0.3">
      <c r="A1277" s="66">
        <v>2020</v>
      </c>
      <c r="B1277" s="66">
        <v>6</v>
      </c>
      <c r="C1277" s="66" t="s">
        <v>448</v>
      </c>
      <c r="D1277" s="66" t="s">
        <v>437</v>
      </c>
      <c r="E1277" s="66" t="s">
        <v>444</v>
      </c>
      <c r="F1277" s="66" t="s">
        <v>425</v>
      </c>
      <c r="G1277" s="66" t="s">
        <v>427</v>
      </c>
      <c r="H1277" s="67">
        <v>133</v>
      </c>
      <c r="K1277"/>
      <c r="P1277"/>
      <c r="Q1277"/>
    </row>
    <row r="1278" spans="1:17" ht="20.100000000000001" customHeight="1" x14ac:dyDescent="0.3">
      <c r="A1278" s="66">
        <v>2020</v>
      </c>
      <c r="B1278" s="66">
        <v>6</v>
      </c>
      <c r="C1278" s="66" t="s">
        <v>448</v>
      </c>
      <c r="D1278" s="66" t="s">
        <v>437</v>
      </c>
      <c r="E1278" s="66" t="s">
        <v>444</v>
      </c>
      <c r="F1278" s="66" t="s">
        <v>425</v>
      </c>
      <c r="G1278" s="66" t="s">
        <v>429</v>
      </c>
      <c r="H1278" s="67">
        <v>569</v>
      </c>
      <c r="K1278"/>
      <c r="P1278"/>
      <c r="Q1278"/>
    </row>
    <row r="1279" spans="1:17" ht="20.100000000000001" customHeight="1" x14ac:dyDescent="0.3">
      <c r="A1279" s="66">
        <v>2020</v>
      </c>
      <c r="B1279" s="66">
        <v>6</v>
      </c>
      <c r="C1279" s="66" t="s">
        <v>448</v>
      </c>
      <c r="D1279" s="66" t="s">
        <v>437</v>
      </c>
      <c r="E1279" s="66" t="s">
        <v>444</v>
      </c>
      <c r="F1279" s="66" t="s">
        <v>430</v>
      </c>
      <c r="G1279" s="66" t="s">
        <v>431</v>
      </c>
      <c r="H1279" s="67">
        <v>125</v>
      </c>
      <c r="K1279"/>
      <c r="P1279"/>
      <c r="Q1279"/>
    </row>
    <row r="1280" spans="1:17" ht="20.100000000000001" customHeight="1" x14ac:dyDescent="0.3">
      <c r="A1280" s="66">
        <v>2020</v>
      </c>
      <c r="B1280" s="66">
        <v>6</v>
      </c>
      <c r="C1280" s="66" t="s">
        <v>448</v>
      </c>
      <c r="D1280" s="66" t="s">
        <v>437</v>
      </c>
      <c r="E1280" s="66" t="s">
        <v>444</v>
      </c>
      <c r="F1280" s="66" t="s">
        <v>430</v>
      </c>
      <c r="G1280" s="66" t="s">
        <v>435</v>
      </c>
      <c r="H1280" s="67">
        <v>1128</v>
      </c>
      <c r="K1280"/>
      <c r="P1280"/>
      <c r="Q1280"/>
    </row>
    <row r="1281" spans="1:17" ht="20.100000000000001" customHeight="1" x14ac:dyDescent="0.3">
      <c r="A1281" s="66">
        <v>2020</v>
      </c>
      <c r="B1281" s="66">
        <v>6</v>
      </c>
      <c r="C1281" s="66" t="s">
        <v>448</v>
      </c>
      <c r="D1281" s="66" t="s">
        <v>437</v>
      </c>
      <c r="E1281" s="66" t="s">
        <v>444</v>
      </c>
      <c r="F1281" s="66" t="s">
        <v>430</v>
      </c>
      <c r="G1281" s="66" t="s">
        <v>438</v>
      </c>
      <c r="H1281" s="67">
        <v>118</v>
      </c>
      <c r="K1281"/>
      <c r="P1281"/>
      <c r="Q1281"/>
    </row>
    <row r="1282" spans="1:17" ht="20.100000000000001" customHeight="1" x14ac:dyDescent="0.3">
      <c r="A1282" s="66">
        <v>2020</v>
      </c>
      <c r="B1282" s="66">
        <v>7</v>
      </c>
      <c r="C1282" s="66" t="s">
        <v>449</v>
      </c>
      <c r="D1282" s="66" t="s">
        <v>437</v>
      </c>
      <c r="E1282" s="66" t="s">
        <v>444</v>
      </c>
      <c r="F1282" s="66" t="s">
        <v>430</v>
      </c>
      <c r="G1282" s="66" t="s">
        <v>436</v>
      </c>
      <c r="H1282" s="67">
        <v>599</v>
      </c>
      <c r="K1282"/>
      <c r="P1282"/>
      <c r="Q1282"/>
    </row>
    <row r="1283" spans="1:17" ht="20.100000000000001" customHeight="1" x14ac:dyDescent="0.3">
      <c r="A1283" s="66">
        <v>2020</v>
      </c>
      <c r="B1283" s="66">
        <v>7</v>
      </c>
      <c r="C1283" s="66" t="s">
        <v>449</v>
      </c>
      <c r="D1283" s="66" t="s">
        <v>437</v>
      </c>
      <c r="E1283" s="66" t="s">
        <v>444</v>
      </c>
      <c r="F1283" s="66" t="s">
        <v>430</v>
      </c>
      <c r="G1283" s="66" t="s">
        <v>439</v>
      </c>
      <c r="H1283" s="67">
        <v>213</v>
      </c>
      <c r="K1283"/>
      <c r="P1283"/>
      <c r="Q1283"/>
    </row>
    <row r="1284" spans="1:17" ht="20.100000000000001" customHeight="1" x14ac:dyDescent="0.3">
      <c r="A1284" s="66">
        <v>2020</v>
      </c>
      <c r="B1284" s="66">
        <v>7</v>
      </c>
      <c r="C1284" s="66" t="s">
        <v>449</v>
      </c>
      <c r="D1284" s="66" t="s">
        <v>437</v>
      </c>
      <c r="E1284" s="66" t="s">
        <v>444</v>
      </c>
      <c r="F1284" s="66" t="s">
        <v>425</v>
      </c>
      <c r="G1284" s="66" t="s">
        <v>426</v>
      </c>
      <c r="H1284" s="67">
        <v>837</v>
      </c>
      <c r="K1284"/>
      <c r="P1284"/>
      <c r="Q1284"/>
    </row>
    <row r="1285" spans="1:17" ht="20.100000000000001" customHeight="1" x14ac:dyDescent="0.3">
      <c r="A1285" s="66">
        <v>2020</v>
      </c>
      <c r="B1285" s="66">
        <v>7</v>
      </c>
      <c r="C1285" s="66" t="s">
        <v>449</v>
      </c>
      <c r="D1285" s="66" t="s">
        <v>414</v>
      </c>
      <c r="E1285" s="66" t="s">
        <v>414</v>
      </c>
      <c r="F1285" s="66" t="s">
        <v>425</v>
      </c>
      <c r="G1285" s="66" t="s">
        <v>427</v>
      </c>
      <c r="H1285" s="67">
        <v>298</v>
      </c>
      <c r="K1285"/>
      <c r="P1285"/>
      <c r="Q1285"/>
    </row>
    <row r="1286" spans="1:17" ht="20.100000000000001" customHeight="1" x14ac:dyDescent="0.3">
      <c r="A1286" s="66">
        <v>2020</v>
      </c>
      <c r="B1286" s="66">
        <v>7</v>
      </c>
      <c r="C1286" s="66" t="s">
        <v>449</v>
      </c>
      <c r="D1286" s="66" t="s">
        <v>414</v>
      </c>
      <c r="E1286" s="66" t="s">
        <v>414</v>
      </c>
      <c r="F1286" s="66" t="s">
        <v>425</v>
      </c>
      <c r="G1286" s="66" t="s">
        <v>429</v>
      </c>
      <c r="H1286" s="67">
        <v>1061</v>
      </c>
      <c r="K1286"/>
      <c r="P1286"/>
      <c r="Q1286"/>
    </row>
    <row r="1287" spans="1:17" ht="20.100000000000001" customHeight="1" x14ac:dyDescent="0.3">
      <c r="A1287" s="66">
        <v>2020</v>
      </c>
      <c r="B1287" s="66">
        <v>7</v>
      </c>
      <c r="C1287" s="66" t="s">
        <v>449</v>
      </c>
      <c r="D1287" s="66" t="s">
        <v>414</v>
      </c>
      <c r="E1287" s="66" t="s">
        <v>414</v>
      </c>
      <c r="F1287" s="66" t="s">
        <v>430</v>
      </c>
      <c r="G1287" s="66" t="s">
        <v>431</v>
      </c>
      <c r="H1287" s="67">
        <v>118</v>
      </c>
      <c r="K1287"/>
      <c r="P1287"/>
      <c r="Q1287"/>
    </row>
    <row r="1288" spans="1:17" ht="20.100000000000001" customHeight="1" x14ac:dyDescent="0.3">
      <c r="A1288" s="66">
        <v>2020</v>
      </c>
      <c r="B1288" s="66">
        <v>7</v>
      </c>
      <c r="C1288" s="66" t="s">
        <v>449</v>
      </c>
      <c r="D1288" s="66" t="s">
        <v>414</v>
      </c>
      <c r="E1288" s="66" t="s">
        <v>416</v>
      </c>
      <c r="F1288" s="66" t="s">
        <v>430</v>
      </c>
      <c r="G1288" s="66" t="s">
        <v>435</v>
      </c>
      <c r="H1288" s="67">
        <v>862</v>
      </c>
      <c r="K1288"/>
      <c r="P1288"/>
      <c r="Q1288"/>
    </row>
    <row r="1289" spans="1:17" ht="20.100000000000001" customHeight="1" x14ac:dyDescent="0.3">
      <c r="A1289" s="66">
        <v>2020</v>
      </c>
      <c r="B1289" s="66">
        <v>7</v>
      </c>
      <c r="C1289" s="66" t="s">
        <v>449</v>
      </c>
      <c r="D1289" s="66" t="s">
        <v>414</v>
      </c>
      <c r="E1289" s="66" t="s">
        <v>414</v>
      </c>
      <c r="F1289" s="66" t="s">
        <v>430</v>
      </c>
      <c r="G1289" s="66" t="s">
        <v>438</v>
      </c>
      <c r="H1289" s="67">
        <v>118</v>
      </c>
      <c r="K1289"/>
      <c r="P1289"/>
      <c r="Q1289"/>
    </row>
    <row r="1290" spans="1:17" ht="20.100000000000001" customHeight="1" x14ac:dyDescent="0.3">
      <c r="A1290" s="66">
        <v>2020</v>
      </c>
      <c r="B1290" s="66">
        <v>7</v>
      </c>
      <c r="C1290" s="66" t="s">
        <v>449</v>
      </c>
      <c r="D1290" s="66" t="s">
        <v>414</v>
      </c>
      <c r="E1290" s="66" t="s">
        <v>414</v>
      </c>
      <c r="F1290" s="66" t="s">
        <v>430</v>
      </c>
      <c r="G1290" s="66" t="s">
        <v>436</v>
      </c>
      <c r="H1290" s="67">
        <v>100</v>
      </c>
      <c r="K1290"/>
      <c r="P1290"/>
      <c r="Q1290"/>
    </row>
    <row r="1291" spans="1:17" ht="20.100000000000001" customHeight="1" x14ac:dyDescent="0.3">
      <c r="A1291" s="66">
        <v>2020</v>
      </c>
      <c r="B1291" s="66">
        <v>7</v>
      </c>
      <c r="C1291" s="66" t="s">
        <v>449</v>
      </c>
      <c r="D1291" s="66" t="s">
        <v>414</v>
      </c>
      <c r="E1291" s="66" t="s">
        <v>416</v>
      </c>
      <c r="F1291" s="66" t="s">
        <v>430</v>
      </c>
      <c r="G1291" s="66" t="s">
        <v>439</v>
      </c>
      <c r="H1291" s="67">
        <v>803</v>
      </c>
      <c r="K1291"/>
      <c r="P1291"/>
      <c r="Q1291"/>
    </row>
    <row r="1292" spans="1:17" ht="20.100000000000001" customHeight="1" x14ac:dyDescent="0.3">
      <c r="A1292" s="66">
        <v>2020</v>
      </c>
      <c r="B1292" s="66">
        <v>7</v>
      </c>
      <c r="C1292" s="66" t="s">
        <v>449</v>
      </c>
      <c r="D1292" s="66" t="s">
        <v>414</v>
      </c>
      <c r="E1292" s="66" t="s">
        <v>416</v>
      </c>
      <c r="F1292" s="66" t="s">
        <v>425</v>
      </c>
      <c r="G1292" s="66" t="s">
        <v>426</v>
      </c>
      <c r="H1292" s="67">
        <v>832</v>
      </c>
      <c r="K1292"/>
      <c r="P1292"/>
      <c r="Q1292"/>
    </row>
    <row r="1293" spans="1:17" ht="20.100000000000001" customHeight="1" x14ac:dyDescent="0.3">
      <c r="A1293" s="66">
        <v>2020</v>
      </c>
      <c r="B1293" s="66">
        <v>7</v>
      </c>
      <c r="C1293" s="66" t="s">
        <v>449</v>
      </c>
      <c r="D1293" s="66" t="s">
        <v>414</v>
      </c>
      <c r="E1293" s="66" t="s">
        <v>414</v>
      </c>
      <c r="F1293" s="66" t="s">
        <v>425</v>
      </c>
      <c r="G1293" s="66" t="s">
        <v>427</v>
      </c>
      <c r="H1293" s="67">
        <v>612</v>
      </c>
      <c r="K1293"/>
      <c r="P1293"/>
      <c r="Q1293"/>
    </row>
    <row r="1294" spans="1:17" ht="20.100000000000001" customHeight="1" x14ac:dyDescent="0.3">
      <c r="A1294" s="66">
        <v>2020</v>
      </c>
      <c r="B1294" s="66">
        <v>7</v>
      </c>
      <c r="C1294" s="66" t="s">
        <v>449</v>
      </c>
      <c r="D1294" s="66" t="s">
        <v>414</v>
      </c>
      <c r="E1294" s="66" t="s">
        <v>414</v>
      </c>
      <c r="F1294" s="66" t="s">
        <v>425</v>
      </c>
      <c r="G1294" s="66" t="s">
        <v>429</v>
      </c>
      <c r="H1294" s="67">
        <v>195</v>
      </c>
      <c r="K1294"/>
      <c r="P1294"/>
      <c r="Q1294"/>
    </row>
    <row r="1295" spans="1:17" ht="20.100000000000001" customHeight="1" x14ac:dyDescent="0.3">
      <c r="A1295" s="66">
        <v>2020</v>
      </c>
      <c r="B1295" s="66">
        <v>7</v>
      </c>
      <c r="C1295" s="66" t="s">
        <v>449</v>
      </c>
      <c r="D1295" s="66" t="s">
        <v>414</v>
      </c>
      <c r="E1295" s="66" t="s">
        <v>414</v>
      </c>
      <c r="F1295" s="66" t="s">
        <v>430</v>
      </c>
      <c r="G1295" s="66" t="s">
        <v>431</v>
      </c>
      <c r="H1295" s="67">
        <v>943</v>
      </c>
      <c r="K1295"/>
      <c r="P1295"/>
      <c r="Q1295"/>
    </row>
    <row r="1296" spans="1:17" ht="20.100000000000001" customHeight="1" x14ac:dyDescent="0.3">
      <c r="A1296" s="66">
        <v>2020</v>
      </c>
      <c r="B1296" s="66">
        <v>7</v>
      </c>
      <c r="C1296" s="66" t="s">
        <v>449</v>
      </c>
      <c r="D1296" s="66" t="s">
        <v>414</v>
      </c>
      <c r="E1296" s="66" t="s">
        <v>414</v>
      </c>
      <c r="F1296" s="66" t="s">
        <v>430</v>
      </c>
      <c r="G1296" s="66" t="s">
        <v>435</v>
      </c>
      <c r="H1296" s="67">
        <v>1117</v>
      </c>
      <c r="K1296"/>
      <c r="P1296"/>
      <c r="Q1296"/>
    </row>
    <row r="1297" spans="1:17" ht="20.100000000000001" customHeight="1" x14ac:dyDescent="0.3">
      <c r="A1297" s="66">
        <v>2020</v>
      </c>
      <c r="B1297" s="66">
        <v>7</v>
      </c>
      <c r="C1297" s="66" t="s">
        <v>449</v>
      </c>
      <c r="D1297" s="66" t="s">
        <v>414</v>
      </c>
      <c r="E1297" s="66" t="s">
        <v>416</v>
      </c>
      <c r="F1297" s="66" t="s">
        <v>430</v>
      </c>
      <c r="G1297" s="66" t="s">
        <v>438</v>
      </c>
      <c r="H1297" s="67">
        <v>744</v>
      </c>
      <c r="K1297"/>
      <c r="P1297"/>
      <c r="Q1297"/>
    </row>
    <row r="1298" spans="1:17" ht="20.100000000000001" customHeight="1" x14ac:dyDescent="0.3">
      <c r="A1298" s="66">
        <v>2020</v>
      </c>
      <c r="B1298" s="66">
        <v>7</v>
      </c>
      <c r="C1298" s="66" t="s">
        <v>449</v>
      </c>
      <c r="D1298" s="66" t="s">
        <v>414</v>
      </c>
      <c r="E1298" s="66" t="s">
        <v>414</v>
      </c>
      <c r="F1298" s="66" t="s">
        <v>430</v>
      </c>
      <c r="G1298" s="66" t="s">
        <v>436</v>
      </c>
      <c r="H1298" s="67">
        <v>569</v>
      </c>
      <c r="K1298"/>
      <c r="P1298"/>
      <c r="Q1298"/>
    </row>
    <row r="1299" spans="1:17" ht="20.100000000000001" customHeight="1" x14ac:dyDescent="0.3">
      <c r="A1299" s="66">
        <v>2020</v>
      </c>
      <c r="B1299" s="66">
        <v>7</v>
      </c>
      <c r="C1299" s="66" t="s">
        <v>449</v>
      </c>
      <c r="D1299" s="66" t="s">
        <v>434</v>
      </c>
      <c r="E1299" s="66" t="s">
        <v>441</v>
      </c>
      <c r="F1299" s="66" t="s">
        <v>430</v>
      </c>
      <c r="G1299" s="66" t="s">
        <v>439</v>
      </c>
      <c r="H1299" s="67">
        <v>1004</v>
      </c>
      <c r="K1299"/>
      <c r="P1299"/>
      <c r="Q1299"/>
    </row>
    <row r="1300" spans="1:17" ht="20.100000000000001" customHeight="1" x14ac:dyDescent="0.3">
      <c r="A1300" s="66">
        <v>2020</v>
      </c>
      <c r="B1300" s="66">
        <v>7</v>
      </c>
      <c r="C1300" s="66" t="s">
        <v>449</v>
      </c>
      <c r="D1300" s="66" t="s">
        <v>434</v>
      </c>
      <c r="E1300" s="66" t="s">
        <v>441</v>
      </c>
      <c r="F1300" s="66" t="s">
        <v>425</v>
      </c>
      <c r="G1300" s="66" t="s">
        <v>426</v>
      </c>
      <c r="H1300" s="67">
        <v>486</v>
      </c>
      <c r="K1300"/>
      <c r="P1300"/>
      <c r="Q1300"/>
    </row>
    <row r="1301" spans="1:17" ht="20.100000000000001" customHeight="1" x14ac:dyDescent="0.3">
      <c r="A1301" s="66">
        <v>2020</v>
      </c>
      <c r="B1301" s="66">
        <v>7</v>
      </c>
      <c r="C1301" s="66" t="s">
        <v>449</v>
      </c>
      <c r="D1301" s="66" t="s">
        <v>434</v>
      </c>
      <c r="E1301" s="66" t="s">
        <v>441</v>
      </c>
      <c r="F1301" s="66" t="s">
        <v>425</v>
      </c>
      <c r="G1301" s="66" t="s">
        <v>427</v>
      </c>
      <c r="H1301" s="67">
        <v>448</v>
      </c>
      <c r="K1301"/>
      <c r="P1301"/>
      <c r="Q1301"/>
    </row>
    <row r="1302" spans="1:17" ht="20.100000000000001" customHeight="1" x14ac:dyDescent="0.3">
      <c r="A1302" s="66">
        <v>2020</v>
      </c>
      <c r="B1302" s="66">
        <v>7</v>
      </c>
      <c r="C1302" s="66" t="s">
        <v>449</v>
      </c>
      <c r="D1302" s="66" t="s">
        <v>434</v>
      </c>
      <c r="E1302" s="66" t="s">
        <v>442</v>
      </c>
      <c r="F1302" s="66" t="s">
        <v>425</v>
      </c>
      <c r="G1302" s="66" t="s">
        <v>429</v>
      </c>
      <c r="H1302" s="67">
        <v>350</v>
      </c>
      <c r="K1302"/>
      <c r="P1302"/>
      <c r="Q1302"/>
    </row>
    <row r="1303" spans="1:17" ht="20.100000000000001" customHeight="1" x14ac:dyDescent="0.3">
      <c r="A1303" s="66">
        <v>2020</v>
      </c>
      <c r="B1303" s="66">
        <v>7</v>
      </c>
      <c r="C1303" s="66" t="s">
        <v>449</v>
      </c>
      <c r="D1303" s="66" t="s">
        <v>434</v>
      </c>
      <c r="E1303" s="66" t="s">
        <v>442</v>
      </c>
      <c r="F1303" s="66" t="s">
        <v>430</v>
      </c>
      <c r="G1303" s="66" t="s">
        <v>431</v>
      </c>
      <c r="H1303" s="67">
        <v>1009</v>
      </c>
      <c r="K1303"/>
      <c r="P1303"/>
      <c r="Q1303"/>
    </row>
    <row r="1304" spans="1:17" ht="20.100000000000001" customHeight="1" x14ac:dyDescent="0.3">
      <c r="A1304" s="66">
        <v>2020</v>
      </c>
      <c r="B1304" s="66">
        <v>7</v>
      </c>
      <c r="C1304" s="66" t="s">
        <v>449</v>
      </c>
      <c r="D1304" s="66" t="s">
        <v>434</v>
      </c>
      <c r="E1304" s="66" t="s">
        <v>442</v>
      </c>
      <c r="F1304" s="66" t="s">
        <v>430</v>
      </c>
      <c r="G1304" s="66" t="s">
        <v>435</v>
      </c>
      <c r="H1304" s="67">
        <v>715</v>
      </c>
      <c r="K1304"/>
      <c r="P1304"/>
      <c r="Q1304"/>
    </row>
    <row r="1305" spans="1:17" ht="20.100000000000001" customHeight="1" x14ac:dyDescent="0.3">
      <c r="A1305" s="66">
        <v>2020</v>
      </c>
      <c r="B1305" s="66">
        <v>7</v>
      </c>
      <c r="C1305" s="66" t="s">
        <v>449</v>
      </c>
      <c r="D1305" s="66" t="s">
        <v>434</v>
      </c>
      <c r="E1305" s="66" t="s">
        <v>442</v>
      </c>
      <c r="F1305" s="66" t="s">
        <v>430</v>
      </c>
      <c r="G1305" s="66" t="s">
        <v>438</v>
      </c>
      <c r="H1305" s="67">
        <v>825</v>
      </c>
      <c r="K1305"/>
      <c r="P1305"/>
      <c r="Q1305"/>
    </row>
    <row r="1306" spans="1:17" ht="20.100000000000001" customHeight="1" x14ac:dyDescent="0.3">
      <c r="A1306" s="66">
        <v>2020</v>
      </c>
      <c r="B1306" s="66">
        <v>7</v>
      </c>
      <c r="C1306" s="66" t="s">
        <v>449</v>
      </c>
      <c r="D1306" s="66" t="s">
        <v>434</v>
      </c>
      <c r="E1306" s="66" t="s">
        <v>447</v>
      </c>
      <c r="F1306" s="66" t="s">
        <v>430</v>
      </c>
      <c r="G1306" s="66" t="s">
        <v>436</v>
      </c>
      <c r="H1306" s="67">
        <v>128</v>
      </c>
      <c r="K1306"/>
      <c r="P1306"/>
      <c r="Q1306"/>
    </row>
    <row r="1307" spans="1:17" ht="20.100000000000001" customHeight="1" x14ac:dyDescent="0.3">
      <c r="A1307" s="66">
        <v>2020</v>
      </c>
      <c r="B1307" s="66">
        <v>7</v>
      </c>
      <c r="C1307" s="66" t="s">
        <v>449</v>
      </c>
      <c r="D1307" s="66" t="s">
        <v>434</v>
      </c>
      <c r="E1307" s="66" t="s">
        <v>447</v>
      </c>
      <c r="F1307" s="66" t="s">
        <v>430</v>
      </c>
      <c r="G1307" s="66" t="s">
        <v>439</v>
      </c>
      <c r="H1307" s="67">
        <v>463</v>
      </c>
      <c r="K1307"/>
      <c r="P1307"/>
      <c r="Q1307"/>
    </row>
    <row r="1308" spans="1:17" ht="20.100000000000001" customHeight="1" x14ac:dyDescent="0.3">
      <c r="A1308" s="66">
        <v>2020</v>
      </c>
      <c r="B1308" s="66">
        <v>7</v>
      </c>
      <c r="C1308" s="66" t="s">
        <v>449</v>
      </c>
      <c r="D1308" s="66" t="s">
        <v>434</v>
      </c>
      <c r="E1308" s="66" t="s">
        <v>447</v>
      </c>
      <c r="F1308" s="66" t="s">
        <v>425</v>
      </c>
      <c r="G1308" s="66" t="s">
        <v>426</v>
      </c>
      <c r="H1308" s="67">
        <v>552</v>
      </c>
      <c r="K1308"/>
      <c r="P1308"/>
      <c r="Q1308"/>
    </row>
    <row r="1309" spans="1:17" ht="20.100000000000001" customHeight="1" x14ac:dyDescent="0.3">
      <c r="A1309" s="66">
        <v>2020</v>
      </c>
      <c r="B1309" s="66">
        <v>7</v>
      </c>
      <c r="C1309" s="66" t="s">
        <v>449</v>
      </c>
      <c r="D1309" s="66" t="s">
        <v>437</v>
      </c>
      <c r="E1309" s="66" t="s">
        <v>445</v>
      </c>
      <c r="F1309" s="66" t="s">
        <v>425</v>
      </c>
      <c r="G1309" s="66" t="s">
        <v>427</v>
      </c>
      <c r="H1309" s="67">
        <v>1044</v>
      </c>
      <c r="K1309"/>
      <c r="P1309"/>
      <c r="Q1309"/>
    </row>
    <row r="1310" spans="1:17" ht="20.100000000000001" customHeight="1" x14ac:dyDescent="0.3">
      <c r="A1310" s="66">
        <v>2020</v>
      </c>
      <c r="B1310" s="66">
        <v>7</v>
      </c>
      <c r="C1310" s="66" t="s">
        <v>449</v>
      </c>
      <c r="D1310" s="66" t="s">
        <v>437</v>
      </c>
      <c r="E1310" s="66" t="s">
        <v>445</v>
      </c>
      <c r="F1310" s="66" t="s">
        <v>425</v>
      </c>
      <c r="G1310" s="66" t="s">
        <v>429</v>
      </c>
      <c r="H1310" s="67">
        <v>659</v>
      </c>
      <c r="K1310"/>
      <c r="P1310"/>
      <c r="Q1310"/>
    </row>
    <row r="1311" spans="1:17" ht="20.100000000000001" customHeight="1" x14ac:dyDescent="0.3">
      <c r="A1311" s="66">
        <v>2020</v>
      </c>
      <c r="B1311" s="66">
        <v>7</v>
      </c>
      <c r="C1311" s="66" t="s">
        <v>449</v>
      </c>
      <c r="D1311" s="66" t="s">
        <v>437</v>
      </c>
      <c r="E1311" s="66" t="s">
        <v>445</v>
      </c>
      <c r="F1311" s="66" t="s">
        <v>430</v>
      </c>
      <c r="G1311" s="66" t="s">
        <v>431</v>
      </c>
      <c r="H1311" s="67">
        <v>1046</v>
      </c>
      <c r="K1311"/>
      <c r="P1311"/>
      <c r="Q1311"/>
    </row>
    <row r="1312" spans="1:17" ht="20.100000000000001" customHeight="1" x14ac:dyDescent="0.3">
      <c r="A1312" s="66">
        <v>2020</v>
      </c>
      <c r="B1312" s="66">
        <v>7</v>
      </c>
      <c r="C1312" s="66" t="s">
        <v>449</v>
      </c>
      <c r="D1312" s="66" t="s">
        <v>437</v>
      </c>
      <c r="E1312" s="66" t="s">
        <v>445</v>
      </c>
      <c r="F1312" s="66" t="s">
        <v>430</v>
      </c>
      <c r="G1312" s="66" t="s">
        <v>435</v>
      </c>
      <c r="H1312" s="67">
        <v>467</v>
      </c>
      <c r="K1312"/>
      <c r="P1312"/>
      <c r="Q1312"/>
    </row>
    <row r="1313" spans="1:17" ht="20.100000000000001" customHeight="1" x14ac:dyDescent="0.3">
      <c r="A1313" s="66">
        <v>2020</v>
      </c>
      <c r="B1313" s="66">
        <v>8</v>
      </c>
      <c r="C1313" s="66" t="s">
        <v>291</v>
      </c>
      <c r="D1313" s="66" t="s">
        <v>437</v>
      </c>
      <c r="E1313" s="66" t="s">
        <v>443</v>
      </c>
      <c r="F1313" s="66" t="s">
        <v>430</v>
      </c>
      <c r="G1313" s="66" t="s">
        <v>438</v>
      </c>
      <c r="H1313" s="67">
        <v>1075</v>
      </c>
      <c r="K1313"/>
      <c r="P1313"/>
      <c r="Q1313"/>
    </row>
    <row r="1314" spans="1:17" ht="20.100000000000001" customHeight="1" x14ac:dyDescent="0.3">
      <c r="A1314" s="66">
        <v>2020</v>
      </c>
      <c r="B1314" s="66">
        <v>8</v>
      </c>
      <c r="C1314" s="66" t="s">
        <v>291</v>
      </c>
      <c r="D1314" s="66" t="s">
        <v>437</v>
      </c>
      <c r="E1314" s="66" t="s">
        <v>443</v>
      </c>
      <c r="F1314" s="66" t="s">
        <v>430</v>
      </c>
      <c r="G1314" s="66" t="s">
        <v>436</v>
      </c>
      <c r="H1314" s="67">
        <v>683</v>
      </c>
      <c r="K1314"/>
      <c r="P1314"/>
      <c r="Q1314"/>
    </row>
    <row r="1315" spans="1:17" ht="20.100000000000001" customHeight="1" x14ac:dyDescent="0.3">
      <c r="A1315" s="66">
        <v>2020</v>
      </c>
      <c r="B1315" s="66">
        <v>8</v>
      </c>
      <c r="C1315" s="66" t="s">
        <v>291</v>
      </c>
      <c r="D1315" s="66" t="s">
        <v>437</v>
      </c>
      <c r="E1315" s="66" t="s">
        <v>443</v>
      </c>
      <c r="F1315" s="66" t="s">
        <v>430</v>
      </c>
      <c r="G1315" s="66" t="s">
        <v>439</v>
      </c>
      <c r="H1315" s="67">
        <v>1147</v>
      </c>
      <c r="K1315"/>
      <c r="P1315"/>
      <c r="Q1315"/>
    </row>
    <row r="1316" spans="1:17" ht="20.100000000000001" customHeight="1" x14ac:dyDescent="0.3">
      <c r="A1316" s="66">
        <v>2020</v>
      </c>
      <c r="B1316" s="66">
        <v>8</v>
      </c>
      <c r="C1316" s="66" t="s">
        <v>291</v>
      </c>
      <c r="D1316" s="66" t="s">
        <v>437</v>
      </c>
      <c r="E1316" s="66" t="s">
        <v>444</v>
      </c>
      <c r="F1316" s="66" t="s">
        <v>425</v>
      </c>
      <c r="G1316" s="66" t="s">
        <v>426</v>
      </c>
      <c r="H1316" s="67">
        <v>556</v>
      </c>
      <c r="K1316"/>
      <c r="P1316"/>
      <c r="Q1316"/>
    </row>
    <row r="1317" spans="1:17" ht="20.100000000000001" customHeight="1" x14ac:dyDescent="0.3">
      <c r="A1317" s="66">
        <v>2020</v>
      </c>
      <c r="B1317" s="66">
        <v>8</v>
      </c>
      <c r="C1317" s="66" t="s">
        <v>291</v>
      </c>
      <c r="D1317" s="66" t="s">
        <v>437</v>
      </c>
      <c r="E1317" s="66" t="s">
        <v>444</v>
      </c>
      <c r="F1317" s="66" t="s">
        <v>425</v>
      </c>
      <c r="G1317" s="66" t="s">
        <v>427</v>
      </c>
      <c r="H1317" s="67">
        <v>913</v>
      </c>
      <c r="K1317"/>
      <c r="P1317"/>
      <c r="Q1317"/>
    </row>
    <row r="1318" spans="1:17" ht="20.100000000000001" customHeight="1" x14ac:dyDescent="0.3">
      <c r="A1318" s="66">
        <v>2020</v>
      </c>
      <c r="B1318" s="66">
        <v>8</v>
      </c>
      <c r="C1318" s="66" t="s">
        <v>291</v>
      </c>
      <c r="D1318" s="66" t="s">
        <v>437</v>
      </c>
      <c r="E1318" s="66" t="s">
        <v>444</v>
      </c>
      <c r="F1318" s="66" t="s">
        <v>425</v>
      </c>
      <c r="G1318" s="66" t="s">
        <v>429</v>
      </c>
      <c r="H1318" s="67">
        <v>113</v>
      </c>
      <c r="K1318"/>
      <c r="P1318"/>
      <c r="Q1318"/>
    </row>
    <row r="1319" spans="1:17" ht="20.100000000000001" customHeight="1" x14ac:dyDescent="0.3">
      <c r="A1319" s="66">
        <v>2020</v>
      </c>
      <c r="B1319" s="66">
        <v>8</v>
      </c>
      <c r="C1319" s="66" t="s">
        <v>291</v>
      </c>
      <c r="D1319" s="66" t="s">
        <v>437</v>
      </c>
      <c r="E1319" s="66" t="s">
        <v>444</v>
      </c>
      <c r="F1319" s="66" t="s">
        <v>430</v>
      </c>
      <c r="G1319" s="66" t="s">
        <v>431</v>
      </c>
      <c r="H1319" s="67">
        <v>1170</v>
      </c>
      <c r="K1319"/>
      <c r="P1319"/>
      <c r="Q1319"/>
    </row>
    <row r="1320" spans="1:17" ht="20.100000000000001" customHeight="1" x14ac:dyDescent="0.3">
      <c r="A1320" s="66">
        <v>2020</v>
      </c>
      <c r="B1320" s="66">
        <v>8</v>
      </c>
      <c r="C1320" s="66" t="s">
        <v>291</v>
      </c>
      <c r="D1320" s="66" t="s">
        <v>437</v>
      </c>
      <c r="E1320" s="66" t="s">
        <v>444</v>
      </c>
      <c r="F1320" s="66" t="s">
        <v>430</v>
      </c>
      <c r="G1320" s="66" t="s">
        <v>435</v>
      </c>
      <c r="H1320" s="67">
        <v>1191</v>
      </c>
      <c r="K1320"/>
      <c r="P1320"/>
      <c r="Q1320"/>
    </row>
    <row r="1321" spans="1:17" ht="20.100000000000001" customHeight="1" x14ac:dyDescent="0.3">
      <c r="A1321" s="66">
        <v>2020</v>
      </c>
      <c r="B1321" s="66">
        <v>8</v>
      </c>
      <c r="C1321" s="66" t="s">
        <v>291</v>
      </c>
      <c r="D1321" s="66" t="s">
        <v>437</v>
      </c>
      <c r="E1321" s="66" t="s">
        <v>444</v>
      </c>
      <c r="F1321" s="66" t="s">
        <v>430</v>
      </c>
      <c r="G1321" s="66" t="s">
        <v>438</v>
      </c>
      <c r="H1321" s="67">
        <v>1092</v>
      </c>
      <c r="K1321"/>
      <c r="P1321"/>
      <c r="Q1321"/>
    </row>
    <row r="1322" spans="1:17" ht="20.100000000000001" customHeight="1" x14ac:dyDescent="0.3">
      <c r="A1322" s="66">
        <v>2020</v>
      </c>
      <c r="B1322" s="66">
        <v>8</v>
      </c>
      <c r="C1322" s="66" t="s">
        <v>291</v>
      </c>
      <c r="D1322" s="66" t="s">
        <v>437</v>
      </c>
      <c r="E1322" s="66" t="s">
        <v>444</v>
      </c>
      <c r="F1322" s="66" t="s">
        <v>430</v>
      </c>
      <c r="G1322" s="66" t="s">
        <v>436</v>
      </c>
      <c r="H1322" s="67">
        <v>418</v>
      </c>
      <c r="K1322"/>
      <c r="P1322"/>
      <c r="Q1322"/>
    </row>
    <row r="1323" spans="1:17" ht="20.100000000000001" customHeight="1" x14ac:dyDescent="0.3">
      <c r="A1323" s="66">
        <v>2020</v>
      </c>
      <c r="B1323" s="66">
        <v>8</v>
      </c>
      <c r="C1323" s="66" t="s">
        <v>291</v>
      </c>
      <c r="D1323" s="66" t="s">
        <v>437</v>
      </c>
      <c r="E1323" s="66" t="s">
        <v>444</v>
      </c>
      <c r="F1323" s="66" t="s">
        <v>430</v>
      </c>
      <c r="G1323" s="66" t="s">
        <v>439</v>
      </c>
      <c r="H1323" s="67">
        <v>1030</v>
      </c>
      <c r="K1323"/>
      <c r="P1323"/>
      <c r="Q1323"/>
    </row>
    <row r="1324" spans="1:17" ht="20.100000000000001" customHeight="1" x14ac:dyDescent="0.3">
      <c r="A1324" s="66">
        <v>2020</v>
      </c>
      <c r="B1324" s="66">
        <v>8</v>
      </c>
      <c r="C1324" s="66" t="s">
        <v>291</v>
      </c>
      <c r="D1324" s="66" t="s">
        <v>437</v>
      </c>
      <c r="E1324" s="66" t="s">
        <v>446</v>
      </c>
      <c r="F1324" s="66" t="s">
        <v>425</v>
      </c>
      <c r="G1324" s="66" t="s">
        <v>426</v>
      </c>
      <c r="H1324" s="67">
        <v>730</v>
      </c>
      <c r="K1324"/>
      <c r="P1324"/>
      <c r="Q1324"/>
    </row>
    <row r="1325" spans="1:17" ht="20.100000000000001" customHeight="1" x14ac:dyDescent="0.3">
      <c r="A1325" s="66">
        <v>2020</v>
      </c>
      <c r="B1325" s="66">
        <v>8</v>
      </c>
      <c r="C1325" s="66" t="s">
        <v>291</v>
      </c>
      <c r="D1325" s="66" t="s">
        <v>437</v>
      </c>
      <c r="E1325" s="66" t="s">
        <v>446</v>
      </c>
      <c r="F1325" s="66" t="s">
        <v>425</v>
      </c>
      <c r="G1325" s="66" t="s">
        <v>427</v>
      </c>
      <c r="H1325" s="67">
        <v>803</v>
      </c>
      <c r="K1325"/>
      <c r="P1325"/>
      <c r="Q1325"/>
    </row>
    <row r="1326" spans="1:17" ht="20.100000000000001" customHeight="1" x14ac:dyDescent="0.3">
      <c r="A1326" s="66">
        <v>2020</v>
      </c>
      <c r="B1326" s="66">
        <v>8</v>
      </c>
      <c r="C1326" s="66" t="s">
        <v>291</v>
      </c>
      <c r="D1326" s="66" t="s">
        <v>414</v>
      </c>
      <c r="E1326" s="66" t="s">
        <v>416</v>
      </c>
      <c r="F1326" s="66" t="s">
        <v>425</v>
      </c>
      <c r="G1326" s="66" t="s">
        <v>429</v>
      </c>
      <c r="H1326" s="67">
        <v>222</v>
      </c>
      <c r="K1326"/>
      <c r="P1326"/>
      <c r="Q1326"/>
    </row>
    <row r="1327" spans="1:17" ht="20.100000000000001" customHeight="1" x14ac:dyDescent="0.3">
      <c r="A1327" s="66">
        <v>2020</v>
      </c>
      <c r="B1327" s="66">
        <v>8</v>
      </c>
      <c r="C1327" s="66" t="s">
        <v>291</v>
      </c>
      <c r="D1327" s="66" t="s">
        <v>414</v>
      </c>
      <c r="E1327" s="66" t="s">
        <v>416</v>
      </c>
      <c r="F1327" s="66" t="s">
        <v>430</v>
      </c>
      <c r="G1327" s="66" t="s">
        <v>431</v>
      </c>
      <c r="H1327" s="67">
        <v>771</v>
      </c>
      <c r="K1327"/>
      <c r="P1327"/>
      <c r="Q1327"/>
    </row>
    <row r="1328" spans="1:17" ht="20.100000000000001" customHeight="1" x14ac:dyDescent="0.3">
      <c r="A1328" s="66">
        <v>2020</v>
      </c>
      <c r="B1328" s="66">
        <v>8</v>
      </c>
      <c r="C1328" s="66" t="s">
        <v>291</v>
      </c>
      <c r="D1328" s="66" t="s">
        <v>414</v>
      </c>
      <c r="E1328" s="66" t="s">
        <v>416</v>
      </c>
      <c r="F1328" s="66" t="s">
        <v>430</v>
      </c>
      <c r="G1328" s="66" t="s">
        <v>435</v>
      </c>
      <c r="H1328" s="67">
        <v>638</v>
      </c>
      <c r="K1328"/>
      <c r="P1328"/>
      <c r="Q1328"/>
    </row>
    <row r="1329" spans="1:17" ht="20.100000000000001" customHeight="1" x14ac:dyDescent="0.3">
      <c r="A1329" s="66">
        <v>2020</v>
      </c>
      <c r="B1329" s="66">
        <v>8</v>
      </c>
      <c r="C1329" s="66" t="s">
        <v>291</v>
      </c>
      <c r="D1329" s="66" t="s">
        <v>414</v>
      </c>
      <c r="E1329" s="66" t="s">
        <v>414</v>
      </c>
      <c r="F1329" s="66" t="s">
        <v>430</v>
      </c>
      <c r="G1329" s="66" t="s">
        <v>438</v>
      </c>
      <c r="H1329" s="67">
        <v>1183</v>
      </c>
      <c r="K1329"/>
      <c r="P1329"/>
      <c r="Q1329"/>
    </row>
    <row r="1330" spans="1:17" ht="20.100000000000001" customHeight="1" x14ac:dyDescent="0.3">
      <c r="A1330" s="66">
        <v>2020</v>
      </c>
      <c r="B1330" s="66">
        <v>8</v>
      </c>
      <c r="C1330" s="66" t="s">
        <v>291</v>
      </c>
      <c r="D1330" s="66" t="s">
        <v>414</v>
      </c>
      <c r="E1330" s="66" t="s">
        <v>414</v>
      </c>
      <c r="F1330" s="66" t="s">
        <v>430</v>
      </c>
      <c r="G1330" s="66" t="s">
        <v>436</v>
      </c>
      <c r="H1330" s="67">
        <v>485</v>
      </c>
      <c r="K1330"/>
      <c r="P1330"/>
      <c r="Q1330"/>
    </row>
    <row r="1331" spans="1:17" ht="20.100000000000001" customHeight="1" x14ac:dyDescent="0.3">
      <c r="A1331" s="66">
        <v>2020</v>
      </c>
      <c r="B1331" s="66">
        <v>8</v>
      </c>
      <c r="C1331" s="66" t="s">
        <v>291</v>
      </c>
      <c r="D1331" s="66" t="s">
        <v>414</v>
      </c>
      <c r="E1331" s="66" t="s">
        <v>414</v>
      </c>
      <c r="F1331" s="66" t="s">
        <v>430</v>
      </c>
      <c r="G1331" s="66" t="s">
        <v>439</v>
      </c>
      <c r="H1331" s="67">
        <v>223</v>
      </c>
      <c r="K1331"/>
      <c r="P1331"/>
      <c r="Q1331"/>
    </row>
    <row r="1332" spans="1:17" ht="20.100000000000001" customHeight="1" x14ac:dyDescent="0.3">
      <c r="A1332" s="66">
        <v>2020</v>
      </c>
      <c r="B1332" s="66">
        <v>8</v>
      </c>
      <c r="C1332" s="66" t="s">
        <v>291</v>
      </c>
      <c r="D1332" s="66" t="s">
        <v>434</v>
      </c>
      <c r="E1332" s="66" t="s">
        <v>441</v>
      </c>
      <c r="F1332" s="66" t="s">
        <v>425</v>
      </c>
      <c r="G1332" s="66" t="s">
        <v>426</v>
      </c>
      <c r="H1332" s="67">
        <v>350</v>
      </c>
      <c r="K1332"/>
      <c r="P1332"/>
      <c r="Q1332"/>
    </row>
    <row r="1333" spans="1:17" ht="20.100000000000001" customHeight="1" x14ac:dyDescent="0.3">
      <c r="A1333" s="66">
        <v>2020</v>
      </c>
      <c r="B1333" s="66">
        <v>8</v>
      </c>
      <c r="C1333" s="66" t="s">
        <v>291</v>
      </c>
      <c r="D1333" s="66" t="s">
        <v>437</v>
      </c>
      <c r="E1333" s="66" t="s">
        <v>445</v>
      </c>
      <c r="F1333" s="66" t="s">
        <v>425</v>
      </c>
      <c r="G1333" s="66" t="s">
        <v>427</v>
      </c>
      <c r="H1333" s="67">
        <v>553</v>
      </c>
      <c r="K1333"/>
      <c r="P1333"/>
      <c r="Q1333"/>
    </row>
    <row r="1334" spans="1:17" ht="20.100000000000001" customHeight="1" x14ac:dyDescent="0.3">
      <c r="A1334" s="66">
        <v>2020</v>
      </c>
      <c r="B1334" s="66">
        <v>8</v>
      </c>
      <c r="C1334" s="66" t="s">
        <v>291</v>
      </c>
      <c r="D1334" s="66" t="s">
        <v>437</v>
      </c>
      <c r="E1334" s="66" t="s">
        <v>443</v>
      </c>
      <c r="F1334" s="66" t="s">
        <v>425</v>
      </c>
      <c r="G1334" s="66" t="s">
        <v>429</v>
      </c>
      <c r="H1334" s="67">
        <v>278</v>
      </c>
      <c r="K1334"/>
      <c r="P1334"/>
      <c r="Q1334"/>
    </row>
    <row r="1335" spans="1:17" ht="20.100000000000001" customHeight="1" x14ac:dyDescent="0.3">
      <c r="A1335" s="66">
        <v>2020</v>
      </c>
      <c r="B1335" s="66">
        <v>8</v>
      </c>
      <c r="C1335" s="66" t="s">
        <v>291</v>
      </c>
      <c r="D1335" s="66" t="s">
        <v>437</v>
      </c>
      <c r="E1335" s="66" t="s">
        <v>444</v>
      </c>
      <c r="F1335" s="66" t="s">
        <v>430</v>
      </c>
      <c r="G1335" s="66" t="s">
        <v>431</v>
      </c>
      <c r="H1335" s="67">
        <v>623</v>
      </c>
      <c r="K1335"/>
      <c r="P1335"/>
      <c r="Q1335"/>
    </row>
    <row r="1336" spans="1:17" ht="20.100000000000001" customHeight="1" x14ac:dyDescent="0.3">
      <c r="A1336" s="66">
        <v>2020</v>
      </c>
      <c r="B1336" s="66">
        <v>8</v>
      </c>
      <c r="C1336" s="66" t="s">
        <v>291</v>
      </c>
      <c r="D1336" s="66" t="s">
        <v>414</v>
      </c>
      <c r="E1336" s="66" t="s">
        <v>414</v>
      </c>
      <c r="F1336" s="66" t="s">
        <v>430</v>
      </c>
      <c r="G1336" s="66" t="s">
        <v>435</v>
      </c>
      <c r="H1336" s="67">
        <v>808</v>
      </c>
      <c r="K1336"/>
      <c r="P1336"/>
      <c r="Q1336"/>
    </row>
    <row r="1337" spans="1:17" ht="20.100000000000001" customHeight="1" x14ac:dyDescent="0.3">
      <c r="A1337" s="66">
        <v>2020</v>
      </c>
      <c r="B1337" s="66">
        <v>8</v>
      </c>
      <c r="C1337" s="66" t="s">
        <v>291</v>
      </c>
      <c r="D1337" s="66" t="s">
        <v>414</v>
      </c>
      <c r="E1337" s="66" t="s">
        <v>416</v>
      </c>
      <c r="F1337" s="66" t="s">
        <v>430</v>
      </c>
      <c r="G1337" s="66" t="s">
        <v>438</v>
      </c>
      <c r="H1337" s="67">
        <v>591</v>
      </c>
      <c r="K1337"/>
      <c r="P1337"/>
      <c r="Q1337"/>
    </row>
    <row r="1338" spans="1:17" ht="20.100000000000001" customHeight="1" x14ac:dyDescent="0.3">
      <c r="A1338" s="66">
        <v>2020</v>
      </c>
      <c r="B1338" s="66">
        <v>8</v>
      </c>
      <c r="C1338" s="66" t="s">
        <v>291</v>
      </c>
      <c r="D1338" s="66" t="s">
        <v>414</v>
      </c>
      <c r="E1338" s="66" t="s">
        <v>416</v>
      </c>
      <c r="F1338" s="66" t="s">
        <v>430</v>
      </c>
      <c r="G1338" s="66" t="s">
        <v>436</v>
      </c>
      <c r="H1338" s="67">
        <v>160</v>
      </c>
      <c r="K1338"/>
      <c r="P1338"/>
      <c r="Q1338"/>
    </row>
    <row r="1339" spans="1:17" ht="20.100000000000001" customHeight="1" x14ac:dyDescent="0.3">
      <c r="A1339" s="66">
        <v>2020</v>
      </c>
      <c r="B1339" s="66">
        <v>8</v>
      </c>
      <c r="C1339" s="66" t="s">
        <v>291</v>
      </c>
      <c r="D1339" s="66" t="s">
        <v>414</v>
      </c>
      <c r="E1339" s="66" t="s">
        <v>414</v>
      </c>
      <c r="F1339" s="66" t="s">
        <v>430</v>
      </c>
      <c r="G1339" s="66" t="s">
        <v>439</v>
      </c>
      <c r="H1339" s="67">
        <v>435</v>
      </c>
      <c r="K1339"/>
      <c r="P1339"/>
      <c r="Q1339"/>
    </row>
    <row r="1340" spans="1:17" ht="20.100000000000001" customHeight="1" x14ac:dyDescent="0.3">
      <c r="A1340" s="66">
        <v>2020</v>
      </c>
      <c r="B1340" s="66">
        <v>8</v>
      </c>
      <c r="C1340" s="66" t="s">
        <v>291</v>
      </c>
      <c r="D1340" s="66" t="s">
        <v>414</v>
      </c>
      <c r="E1340" s="66" t="s">
        <v>414</v>
      </c>
      <c r="F1340" s="66" t="s">
        <v>425</v>
      </c>
      <c r="G1340" s="66" t="s">
        <v>426</v>
      </c>
      <c r="H1340" s="67">
        <v>428</v>
      </c>
      <c r="K1340"/>
      <c r="P1340"/>
      <c r="Q1340"/>
    </row>
    <row r="1341" spans="1:17" ht="20.100000000000001" customHeight="1" x14ac:dyDescent="0.3">
      <c r="A1341" s="66">
        <v>2020</v>
      </c>
      <c r="B1341" s="66">
        <v>8</v>
      </c>
      <c r="C1341" s="66" t="s">
        <v>291</v>
      </c>
      <c r="D1341" s="66" t="s">
        <v>434</v>
      </c>
      <c r="E1341" s="66" t="s">
        <v>441</v>
      </c>
      <c r="F1341" s="66" t="s">
        <v>425</v>
      </c>
      <c r="G1341" s="66" t="s">
        <v>427</v>
      </c>
      <c r="H1341" s="67">
        <v>641</v>
      </c>
      <c r="K1341"/>
      <c r="P1341"/>
      <c r="Q1341"/>
    </row>
    <row r="1342" spans="1:17" ht="20.100000000000001" customHeight="1" x14ac:dyDescent="0.3">
      <c r="A1342" s="66">
        <v>2020</v>
      </c>
      <c r="B1342" s="66">
        <v>8</v>
      </c>
      <c r="C1342" s="66" t="s">
        <v>291</v>
      </c>
      <c r="D1342" s="66" t="s">
        <v>434</v>
      </c>
      <c r="E1342" s="66" t="s">
        <v>442</v>
      </c>
      <c r="F1342" s="66" t="s">
        <v>425</v>
      </c>
      <c r="G1342" s="66" t="s">
        <v>429</v>
      </c>
      <c r="H1342" s="67">
        <v>980</v>
      </c>
      <c r="K1342"/>
      <c r="P1342"/>
      <c r="Q1342"/>
    </row>
    <row r="1343" spans="1:17" ht="20.100000000000001" customHeight="1" x14ac:dyDescent="0.3">
      <c r="A1343" s="66">
        <v>2020</v>
      </c>
      <c r="B1343" s="66">
        <v>8</v>
      </c>
      <c r="C1343" s="66" t="s">
        <v>291</v>
      </c>
      <c r="D1343" s="66" t="s">
        <v>437</v>
      </c>
      <c r="E1343" s="66" t="s">
        <v>443</v>
      </c>
      <c r="F1343" s="66" t="s">
        <v>430</v>
      </c>
      <c r="G1343" s="66" t="s">
        <v>431</v>
      </c>
      <c r="H1343" s="67">
        <v>452</v>
      </c>
      <c r="K1343"/>
      <c r="P1343"/>
      <c r="Q1343"/>
    </row>
    <row r="1344" spans="1:17" ht="20.100000000000001" customHeight="1" x14ac:dyDescent="0.3">
      <c r="A1344" s="66">
        <v>2020</v>
      </c>
      <c r="B1344" s="66">
        <v>9</v>
      </c>
      <c r="C1344" s="66" t="s">
        <v>450</v>
      </c>
      <c r="D1344" s="66" t="s">
        <v>437</v>
      </c>
      <c r="E1344" s="66" t="s">
        <v>444</v>
      </c>
      <c r="F1344" s="66" t="s">
        <v>430</v>
      </c>
      <c r="G1344" s="66" t="s">
        <v>435</v>
      </c>
      <c r="H1344" s="67">
        <v>410</v>
      </c>
      <c r="K1344"/>
      <c r="P1344"/>
      <c r="Q1344"/>
    </row>
    <row r="1345" spans="1:17" ht="20.100000000000001" customHeight="1" x14ac:dyDescent="0.3">
      <c r="A1345" s="66">
        <v>2020</v>
      </c>
      <c r="B1345" s="66">
        <v>9</v>
      </c>
      <c r="C1345" s="66" t="s">
        <v>450</v>
      </c>
      <c r="D1345" s="66" t="s">
        <v>437</v>
      </c>
      <c r="E1345" s="66" t="s">
        <v>444</v>
      </c>
      <c r="F1345" s="66" t="s">
        <v>430</v>
      </c>
      <c r="G1345" s="66" t="s">
        <v>438</v>
      </c>
      <c r="H1345" s="67">
        <v>300</v>
      </c>
      <c r="K1345"/>
      <c r="P1345"/>
      <c r="Q1345"/>
    </row>
    <row r="1346" spans="1:17" ht="20.100000000000001" customHeight="1" x14ac:dyDescent="0.3">
      <c r="A1346" s="66">
        <v>2020</v>
      </c>
      <c r="B1346" s="66">
        <v>9</v>
      </c>
      <c r="C1346" s="66" t="s">
        <v>450</v>
      </c>
      <c r="D1346" s="66" t="s">
        <v>437</v>
      </c>
      <c r="E1346" s="66" t="s">
        <v>446</v>
      </c>
      <c r="F1346" s="66" t="s">
        <v>430</v>
      </c>
      <c r="G1346" s="66" t="s">
        <v>436</v>
      </c>
      <c r="H1346" s="67">
        <v>1187</v>
      </c>
      <c r="K1346"/>
      <c r="P1346"/>
      <c r="Q1346"/>
    </row>
    <row r="1347" spans="1:17" ht="20.100000000000001" customHeight="1" x14ac:dyDescent="0.3">
      <c r="A1347" s="66">
        <v>2020</v>
      </c>
      <c r="B1347" s="66">
        <v>9</v>
      </c>
      <c r="C1347" s="66" t="s">
        <v>450</v>
      </c>
      <c r="D1347" s="66" t="s">
        <v>437</v>
      </c>
      <c r="E1347" s="66" t="s">
        <v>444</v>
      </c>
      <c r="F1347" s="66" t="s">
        <v>430</v>
      </c>
      <c r="G1347" s="66" t="s">
        <v>439</v>
      </c>
      <c r="H1347" s="67">
        <v>1094</v>
      </c>
      <c r="K1347"/>
      <c r="P1347"/>
      <c r="Q1347"/>
    </row>
    <row r="1348" spans="1:17" ht="20.100000000000001" customHeight="1" x14ac:dyDescent="0.3">
      <c r="A1348" s="66">
        <v>2020</v>
      </c>
      <c r="B1348" s="66">
        <v>9</v>
      </c>
      <c r="C1348" s="66" t="s">
        <v>450</v>
      </c>
      <c r="D1348" s="66" t="s">
        <v>414</v>
      </c>
      <c r="E1348" s="66" t="s">
        <v>414</v>
      </c>
      <c r="F1348" s="66" t="s">
        <v>425</v>
      </c>
      <c r="G1348" s="66" t="s">
        <v>426</v>
      </c>
      <c r="H1348" s="67">
        <v>667</v>
      </c>
      <c r="K1348"/>
      <c r="P1348"/>
      <c r="Q1348"/>
    </row>
    <row r="1349" spans="1:17" ht="20.100000000000001" customHeight="1" x14ac:dyDescent="0.3">
      <c r="A1349" s="66">
        <v>2020</v>
      </c>
      <c r="B1349" s="66">
        <v>9</v>
      </c>
      <c r="C1349" s="66" t="s">
        <v>450</v>
      </c>
      <c r="D1349" s="66" t="s">
        <v>414</v>
      </c>
      <c r="E1349" s="66" t="s">
        <v>416</v>
      </c>
      <c r="F1349" s="66" t="s">
        <v>425</v>
      </c>
      <c r="G1349" s="66" t="s">
        <v>427</v>
      </c>
      <c r="H1349" s="67">
        <v>1003</v>
      </c>
      <c r="K1349"/>
      <c r="P1349"/>
      <c r="Q1349"/>
    </row>
    <row r="1350" spans="1:17" ht="20.100000000000001" customHeight="1" x14ac:dyDescent="0.3">
      <c r="A1350" s="66">
        <v>2020</v>
      </c>
      <c r="B1350" s="66">
        <v>9</v>
      </c>
      <c r="C1350" s="66" t="s">
        <v>450</v>
      </c>
      <c r="D1350" s="66" t="s">
        <v>414</v>
      </c>
      <c r="E1350" s="66" t="s">
        <v>416</v>
      </c>
      <c r="F1350" s="66" t="s">
        <v>425</v>
      </c>
      <c r="G1350" s="66" t="s">
        <v>429</v>
      </c>
      <c r="H1350" s="67">
        <v>194</v>
      </c>
      <c r="K1350"/>
      <c r="P1350"/>
      <c r="Q1350"/>
    </row>
    <row r="1351" spans="1:17" ht="20.100000000000001" customHeight="1" x14ac:dyDescent="0.3">
      <c r="A1351" s="66">
        <v>2020</v>
      </c>
      <c r="B1351" s="66">
        <v>9</v>
      </c>
      <c r="C1351" s="66" t="s">
        <v>450</v>
      </c>
      <c r="D1351" s="66" t="s">
        <v>414</v>
      </c>
      <c r="E1351" s="66" t="s">
        <v>416</v>
      </c>
      <c r="F1351" s="66" t="s">
        <v>430</v>
      </c>
      <c r="G1351" s="66" t="s">
        <v>431</v>
      </c>
      <c r="H1351" s="67">
        <v>126</v>
      </c>
      <c r="K1351"/>
      <c r="P1351"/>
      <c r="Q1351"/>
    </row>
    <row r="1352" spans="1:17" ht="20.100000000000001" customHeight="1" x14ac:dyDescent="0.3">
      <c r="A1352" s="66">
        <v>2020</v>
      </c>
      <c r="B1352" s="66">
        <v>9</v>
      </c>
      <c r="C1352" s="66" t="s">
        <v>450</v>
      </c>
      <c r="D1352" s="66" t="s">
        <v>414</v>
      </c>
      <c r="E1352" s="66" t="s">
        <v>414</v>
      </c>
      <c r="F1352" s="66" t="s">
        <v>430</v>
      </c>
      <c r="G1352" s="66" t="s">
        <v>435</v>
      </c>
      <c r="H1352" s="67">
        <v>1188</v>
      </c>
      <c r="K1352"/>
      <c r="P1352"/>
      <c r="Q1352"/>
    </row>
    <row r="1353" spans="1:17" ht="20.100000000000001" customHeight="1" x14ac:dyDescent="0.3">
      <c r="A1353" s="66">
        <v>2020</v>
      </c>
      <c r="B1353" s="66">
        <v>9</v>
      </c>
      <c r="C1353" s="66" t="s">
        <v>450</v>
      </c>
      <c r="D1353" s="66" t="s">
        <v>414</v>
      </c>
      <c r="E1353" s="66" t="s">
        <v>414</v>
      </c>
      <c r="F1353" s="66" t="s">
        <v>430</v>
      </c>
      <c r="G1353" s="66" t="s">
        <v>438</v>
      </c>
      <c r="H1353" s="67">
        <v>918</v>
      </c>
      <c r="K1353"/>
      <c r="P1353"/>
      <c r="Q1353"/>
    </row>
    <row r="1354" spans="1:17" ht="20.100000000000001" customHeight="1" x14ac:dyDescent="0.3">
      <c r="A1354" s="66">
        <v>2020</v>
      </c>
      <c r="B1354" s="66">
        <v>9</v>
      </c>
      <c r="C1354" s="66" t="s">
        <v>450</v>
      </c>
      <c r="D1354" s="66" t="s">
        <v>434</v>
      </c>
      <c r="E1354" s="66" t="s">
        <v>442</v>
      </c>
      <c r="F1354" s="66" t="s">
        <v>430</v>
      </c>
      <c r="G1354" s="66" t="s">
        <v>436</v>
      </c>
      <c r="H1354" s="67">
        <v>548</v>
      </c>
      <c r="K1354"/>
      <c r="P1354"/>
      <c r="Q1354"/>
    </row>
    <row r="1355" spans="1:17" ht="20.100000000000001" customHeight="1" x14ac:dyDescent="0.3">
      <c r="A1355" s="66">
        <v>2020</v>
      </c>
      <c r="B1355" s="66">
        <v>9</v>
      </c>
      <c r="C1355" s="66" t="s">
        <v>450</v>
      </c>
      <c r="D1355" s="66" t="s">
        <v>434</v>
      </c>
      <c r="E1355" s="66" t="s">
        <v>442</v>
      </c>
      <c r="F1355" s="66" t="s">
        <v>430</v>
      </c>
      <c r="G1355" s="66" t="s">
        <v>439</v>
      </c>
      <c r="H1355" s="67">
        <v>930</v>
      </c>
      <c r="K1355"/>
      <c r="P1355"/>
      <c r="Q1355"/>
    </row>
    <row r="1356" spans="1:17" ht="20.100000000000001" customHeight="1" x14ac:dyDescent="0.3">
      <c r="A1356" s="66">
        <v>2020</v>
      </c>
      <c r="B1356" s="66">
        <v>9</v>
      </c>
      <c r="C1356" s="66" t="s">
        <v>450</v>
      </c>
      <c r="D1356" s="66" t="s">
        <v>437</v>
      </c>
      <c r="E1356" s="66" t="s">
        <v>445</v>
      </c>
      <c r="F1356" s="66" t="s">
        <v>425</v>
      </c>
      <c r="G1356" s="66" t="s">
        <v>426</v>
      </c>
      <c r="H1356" s="67">
        <v>998</v>
      </c>
      <c r="K1356"/>
      <c r="P1356"/>
      <c r="Q1356"/>
    </row>
    <row r="1357" spans="1:17" ht="20.100000000000001" customHeight="1" x14ac:dyDescent="0.3">
      <c r="A1357" s="66">
        <v>2020</v>
      </c>
      <c r="B1357" s="66">
        <v>9</v>
      </c>
      <c r="C1357" s="66" t="s">
        <v>450</v>
      </c>
      <c r="D1357" s="66" t="s">
        <v>437</v>
      </c>
      <c r="E1357" s="66" t="s">
        <v>444</v>
      </c>
      <c r="F1357" s="66" t="s">
        <v>425</v>
      </c>
      <c r="G1357" s="66" t="s">
        <v>427</v>
      </c>
      <c r="H1357" s="67">
        <v>465</v>
      </c>
      <c r="K1357"/>
      <c r="P1357"/>
      <c r="Q1357"/>
    </row>
    <row r="1358" spans="1:17" ht="20.100000000000001" customHeight="1" x14ac:dyDescent="0.3">
      <c r="A1358" s="66">
        <v>2020</v>
      </c>
      <c r="B1358" s="66">
        <v>9</v>
      </c>
      <c r="C1358" s="66" t="s">
        <v>450</v>
      </c>
      <c r="D1358" s="66" t="s">
        <v>437</v>
      </c>
      <c r="E1358" s="66" t="s">
        <v>444</v>
      </c>
      <c r="F1358" s="66" t="s">
        <v>425</v>
      </c>
      <c r="G1358" s="66" t="s">
        <v>429</v>
      </c>
      <c r="H1358" s="67">
        <v>1129</v>
      </c>
      <c r="K1358"/>
      <c r="P1358"/>
      <c r="Q1358"/>
    </row>
    <row r="1359" spans="1:17" ht="20.100000000000001" customHeight="1" x14ac:dyDescent="0.3">
      <c r="A1359" s="66">
        <v>2020</v>
      </c>
      <c r="B1359" s="66">
        <v>9</v>
      </c>
      <c r="C1359" s="66" t="s">
        <v>450</v>
      </c>
      <c r="D1359" s="66" t="s">
        <v>414</v>
      </c>
      <c r="E1359" s="66" t="s">
        <v>414</v>
      </c>
      <c r="F1359" s="66" t="s">
        <v>430</v>
      </c>
      <c r="G1359" s="66" t="s">
        <v>431</v>
      </c>
      <c r="H1359" s="67">
        <v>1181</v>
      </c>
      <c r="K1359"/>
      <c r="P1359"/>
      <c r="Q1359"/>
    </row>
    <row r="1360" spans="1:17" ht="20.100000000000001" customHeight="1" x14ac:dyDescent="0.3">
      <c r="A1360" s="66">
        <v>2020</v>
      </c>
      <c r="B1360" s="66">
        <v>9</v>
      </c>
      <c r="C1360" s="66" t="s">
        <v>450</v>
      </c>
      <c r="D1360" s="66" t="s">
        <v>414</v>
      </c>
      <c r="E1360" s="66" t="s">
        <v>416</v>
      </c>
      <c r="F1360" s="66" t="s">
        <v>430</v>
      </c>
      <c r="G1360" s="66" t="s">
        <v>435</v>
      </c>
      <c r="H1360" s="67">
        <v>678</v>
      </c>
      <c r="K1360"/>
      <c r="P1360"/>
      <c r="Q1360"/>
    </row>
    <row r="1361" spans="1:17" ht="20.100000000000001" customHeight="1" x14ac:dyDescent="0.3">
      <c r="A1361" s="66">
        <v>2020</v>
      </c>
      <c r="B1361" s="66">
        <v>9</v>
      </c>
      <c r="C1361" s="66" t="s">
        <v>450</v>
      </c>
      <c r="D1361" s="66" t="s">
        <v>414</v>
      </c>
      <c r="E1361" s="66" t="s">
        <v>416</v>
      </c>
      <c r="F1361" s="66" t="s">
        <v>430</v>
      </c>
      <c r="G1361" s="66" t="s">
        <v>438</v>
      </c>
      <c r="H1361" s="67">
        <v>281</v>
      </c>
      <c r="K1361"/>
      <c r="P1361"/>
      <c r="Q1361"/>
    </row>
    <row r="1362" spans="1:17" ht="20.100000000000001" customHeight="1" x14ac:dyDescent="0.3">
      <c r="A1362" s="66">
        <v>2020</v>
      </c>
      <c r="B1362" s="66">
        <v>9</v>
      </c>
      <c r="C1362" s="66" t="s">
        <v>450</v>
      </c>
      <c r="D1362" s="66" t="s">
        <v>414</v>
      </c>
      <c r="E1362" s="66" t="s">
        <v>416</v>
      </c>
      <c r="F1362" s="66" t="s">
        <v>430</v>
      </c>
      <c r="G1362" s="66" t="s">
        <v>436</v>
      </c>
      <c r="H1362" s="67">
        <v>957</v>
      </c>
      <c r="K1362"/>
      <c r="P1362"/>
      <c r="Q1362"/>
    </row>
    <row r="1363" spans="1:17" ht="20.100000000000001" customHeight="1" x14ac:dyDescent="0.3">
      <c r="A1363" s="66">
        <v>2020</v>
      </c>
      <c r="B1363" s="66">
        <v>9</v>
      </c>
      <c r="C1363" s="66" t="s">
        <v>450</v>
      </c>
      <c r="D1363" s="66" t="s">
        <v>434</v>
      </c>
      <c r="E1363" s="66" t="s">
        <v>442</v>
      </c>
      <c r="F1363" s="66" t="s">
        <v>430</v>
      </c>
      <c r="G1363" s="66" t="s">
        <v>439</v>
      </c>
      <c r="H1363" s="67">
        <v>1077</v>
      </c>
      <c r="K1363"/>
      <c r="P1363"/>
      <c r="Q1363"/>
    </row>
    <row r="1364" spans="1:17" ht="20.100000000000001" customHeight="1" x14ac:dyDescent="0.3">
      <c r="A1364" s="66">
        <v>2020</v>
      </c>
      <c r="B1364" s="66">
        <v>9</v>
      </c>
      <c r="C1364" s="66" t="s">
        <v>450</v>
      </c>
      <c r="D1364" s="66" t="s">
        <v>434</v>
      </c>
      <c r="E1364" s="66" t="s">
        <v>442</v>
      </c>
      <c r="F1364" s="66" t="s">
        <v>425</v>
      </c>
      <c r="G1364" s="66" t="s">
        <v>426</v>
      </c>
      <c r="H1364" s="67">
        <v>365</v>
      </c>
      <c r="K1364"/>
      <c r="P1364"/>
      <c r="Q1364"/>
    </row>
    <row r="1365" spans="1:17" ht="20.100000000000001" customHeight="1" x14ac:dyDescent="0.3">
      <c r="A1365" s="66">
        <v>2020</v>
      </c>
      <c r="B1365" s="66">
        <v>9</v>
      </c>
      <c r="C1365" s="66" t="s">
        <v>450</v>
      </c>
      <c r="D1365" s="66" t="s">
        <v>434</v>
      </c>
      <c r="E1365" s="66" t="s">
        <v>442</v>
      </c>
      <c r="F1365" s="66" t="s">
        <v>425</v>
      </c>
      <c r="G1365" s="66" t="s">
        <v>427</v>
      </c>
      <c r="H1365" s="67">
        <v>980</v>
      </c>
      <c r="K1365"/>
      <c r="P1365"/>
      <c r="Q1365"/>
    </row>
    <row r="1366" spans="1:17" ht="20.100000000000001" customHeight="1" x14ac:dyDescent="0.3">
      <c r="A1366" s="66">
        <v>2020</v>
      </c>
      <c r="B1366" s="66">
        <v>9</v>
      </c>
      <c r="C1366" s="66" t="s">
        <v>450</v>
      </c>
      <c r="D1366" s="66" t="s">
        <v>437</v>
      </c>
      <c r="E1366" s="66" t="s">
        <v>444</v>
      </c>
      <c r="F1366" s="66" t="s">
        <v>425</v>
      </c>
      <c r="G1366" s="66" t="s">
        <v>429</v>
      </c>
      <c r="H1366" s="67">
        <v>1101</v>
      </c>
      <c r="K1366"/>
      <c r="P1366"/>
      <c r="Q1366"/>
    </row>
    <row r="1367" spans="1:17" ht="20.100000000000001" customHeight="1" x14ac:dyDescent="0.3">
      <c r="A1367" s="66">
        <v>2020</v>
      </c>
      <c r="B1367" s="66">
        <v>9</v>
      </c>
      <c r="C1367" s="66" t="s">
        <v>450</v>
      </c>
      <c r="D1367" s="66" t="s">
        <v>437</v>
      </c>
      <c r="E1367" s="66" t="s">
        <v>444</v>
      </c>
      <c r="F1367" s="66" t="s">
        <v>430</v>
      </c>
      <c r="G1367" s="66" t="s">
        <v>431</v>
      </c>
      <c r="H1367" s="67">
        <v>775</v>
      </c>
      <c r="K1367"/>
      <c r="P1367"/>
      <c r="Q1367"/>
    </row>
    <row r="1368" spans="1:17" ht="20.100000000000001" customHeight="1" x14ac:dyDescent="0.3">
      <c r="A1368" s="66">
        <v>2020</v>
      </c>
      <c r="B1368" s="66">
        <v>9</v>
      </c>
      <c r="C1368" s="66" t="s">
        <v>450</v>
      </c>
      <c r="D1368" s="66" t="s">
        <v>414</v>
      </c>
      <c r="E1368" s="66" t="s">
        <v>416</v>
      </c>
      <c r="F1368" s="66" t="s">
        <v>430</v>
      </c>
      <c r="G1368" s="66" t="s">
        <v>435</v>
      </c>
      <c r="H1368" s="67">
        <v>645</v>
      </c>
      <c r="K1368"/>
      <c r="P1368"/>
      <c r="Q1368"/>
    </row>
    <row r="1369" spans="1:17" ht="20.100000000000001" customHeight="1" x14ac:dyDescent="0.3">
      <c r="A1369" s="66">
        <v>2020</v>
      </c>
      <c r="B1369" s="66">
        <v>9</v>
      </c>
      <c r="C1369" s="66" t="s">
        <v>450</v>
      </c>
      <c r="D1369" s="66" t="s">
        <v>414</v>
      </c>
      <c r="E1369" s="66" t="s">
        <v>414</v>
      </c>
      <c r="F1369" s="66" t="s">
        <v>430</v>
      </c>
      <c r="G1369" s="66" t="s">
        <v>438</v>
      </c>
      <c r="H1369" s="67">
        <v>309</v>
      </c>
      <c r="K1369"/>
      <c r="P1369"/>
      <c r="Q1369"/>
    </row>
    <row r="1370" spans="1:17" ht="20.100000000000001" customHeight="1" x14ac:dyDescent="0.3">
      <c r="A1370" s="66">
        <v>2020</v>
      </c>
      <c r="B1370" s="66">
        <v>9</v>
      </c>
      <c r="C1370" s="66" t="s">
        <v>450</v>
      </c>
      <c r="D1370" s="66" t="s">
        <v>414</v>
      </c>
      <c r="E1370" s="66" t="s">
        <v>414</v>
      </c>
      <c r="F1370" s="66" t="s">
        <v>430</v>
      </c>
      <c r="G1370" s="66" t="s">
        <v>436</v>
      </c>
      <c r="H1370" s="67">
        <v>792</v>
      </c>
      <c r="K1370"/>
      <c r="P1370"/>
      <c r="Q1370"/>
    </row>
    <row r="1371" spans="1:17" ht="20.100000000000001" customHeight="1" x14ac:dyDescent="0.3">
      <c r="A1371" s="66">
        <v>2020</v>
      </c>
      <c r="B1371" s="66">
        <v>9</v>
      </c>
      <c r="C1371" s="66" t="s">
        <v>450</v>
      </c>
      <c r="D1371" s="66" t="s">
        <v>414</v>
      </c>
      <c r="E1371" s="66" t="s">
        <v>414</v>
      </c>
      <c r="F1371" s="66" t="s">
        <v>430</v>
      </c>
      <c r="G1371" s="66" t="s">
        <v>439</v>
      </c>
      <c r="H1371" s="67">
        <v>911</v>
      </c>
      <c r="K1371"/>
      <c r="P1371"/>
      <c r="Q1371"/>
    </row>
    <row r="1372" spans="1:17" ht="20.100000000000001" customHeight="1" x14ac:dyDescent="0.3">
      <c r="A1372" s="66">
        <v>2020</v>
      </c>
      <c r="B1372" s="66">
        <v>9</v>
      </c>
      <c r="C1372" s="66" t="s">
        <v>450</v>
      </c>
      <c r="D1372" s="66" t="s">
        <v>414</v>
      </c>
      <c r="E1372" s="66" t="s">
        <v>414</v>
      </c>
      <c r="F1372" s="66" t="s">
        <v>425</v>
      </c>
      <c r="G1372" s="66" t="s">
        <v>426</v>
      </c>
      <c r="H1372" s="67">
        <v>875</v>
      </c>
      <c r="K1372"/>
      <c r="P1372"/>
      <c r="Q1372"/>
    </row>
    <row r="1373" spans="1:17" ht="20.100000000000001" customHeight="1" x14ac:dyDescent="0.3">
      <c r="A1373" s="66">
        <v>2020</v>
      </c>
      <c r="B1373" s="66">
        <v>9</v>
      </c>
      <c r="C1373" s="66" t="s">
        <v>450</v>
      </c>
      <c r="D1373" s="66" t="s">
        <v>414</v>
      </c>
      <c r="E1373" s="66" t="s">
        <v>414</v>
      </c>
      <c r="F1373" s="66" t="s">
        <v>425</v>
      </c>
      <c r="G1373" s="66" t="s">
        <v>427</v>
      </c>
      <c r="H1373" s="67">
        <v>555</v>
      </c>
      <c r="K1373"/>
      <c r="P1373"/>
      <c r="Q1373"/>
    </row>
    <row r="1374" spans="1:17" ht="20.100000000000001" customHeight="1" x14ac:dyDescent="0.3">
      <c r="A1374" s="66">
        <v>2020</v>
      </c>
      <c r="B1374" s="66">
        <v>10</v>
      </c>
      <c r="C1374" s="66" t="s">
        <v>292</v>
      </c>
      <c r="D1374" s="66" t="s">
        <v>414</v>
      </c>
      <c r="E1374" s="66" t="s">
        <v>416</v>
      </c>
      <c r="F1374" s="66" t="s">
        <v>425</v>
      </c>
      <c r="G1374" s="66" t="s">
        <v>429</v>
      </c>
      <c r="H1374" s="67">
        <v>1136</v>
      </c>
      <c r="K1374"/>
      <c r="P1374"/>
      <c r="Q1374"/>
    </row>
    <row r="1375" spans="1:17" ht="20.100000000000001" customHeight="1" x14ac:dyDescent="0.3">
      <c r="A1375" s="66">
        <v>2020</v>
      </c>
      <c r="B1375" s="66">
        <v>10</v>
      </c>
      <c r="C1375" s="66" t="s">
        <v>292</v>
      </c>
      <c r="D1375" s="66" t="s">
        <v>414</v>
      </c>
      <c r="E1375" s="66" t="s">
        <v>416</v>
      </c>
      <c r="F1375" s="66" t="s">
        <v>430</v>
      </c>
      <c r="G1375" s="66" t="s">
        <v>431</v>
      </c>
      <c r="H1375" s="67">
        <v>625</v>
      </c>
      <c r="K1375"/>
      <c r="P1375"/>
      <c r="Q1375"/>
    </row>
    <row r="1376" spans="1:17" ht="20.100000000000001" customHeight="1" x14ac:dyDescent="0.3">
      <c r="A1376" s="66">
        <v>2020</v>
      </c>
      <c r="B1376" s="66">
        <v>10</v>
      </c>
      <c r="C1376" s="66" t="s">
        <v>292</v>
      </c>
      <c r="D1376" s="66" t="s">
        <v>414</v>
      </c>
      <c r="E1376" s="66" t="s">
        <v>414</v>
      </c>
      <c r="F1376" s="66" t="s">
        <v>430</v>
      </c>
      <c r="G1376" s="66" t="s">
        <v>435</v>
      </c>
      <c r="H1376" s="67">
        <v>190</v>
      </c>
      <c r="K1376"/>
      <c r="P1376"/>
      <c r="Q1376"/>
    </row>
    <row r="1377" spans="1:17" ht="20.100000000000001" customHeight="1" x14ac:dyDescent="0.3">
      <c r="A1377" s="66">
        <v>2020</v>
      </c>
      <c r="B1377" s="66">
        <v>10</v>
      </c>
      <c r="C1377" s="66" t="s">
        <v>292</v>
      </c>
      <c r="D1377" s="66" t="s">
        <v>434</v>
      </c>
      <c r="E1377" s="66" t="s">
        <v>442</v>
      </c>
      <c r="F1377" s="66" t="s">
        <v>430</v>
      </c>
      <c r="G1377" s="66" t="s">
        <v>438</v>
      </c>
      <c r="H1377" s="67">
        <v>1007</v>
      </c>
      <c r="K1377"/>
      <c r="P1377"/>
      <c r="Q1377"/>
    </row>
    <row r="1378" spans="1:17" ht="20.100000000000001" customHeight="1" x14ac:dyDescent="0.3">
      <c r="A1378" s="66">
        <v>2020</v>
      </c>
      <c r="B1378" s="66">
        <v>10</v>
      </c>
      <c r="C1378" s="66" t="s">
        <v>292</v>
      </c>
      <c r="D1378" s="66" t="s">
        <v>437</v>
      </c>
      <c r="E1378" s="66" t="s">
        <v>445</v>
      </c>
      <c r="F1378" s="66" t="s">
        <v>430</v>
      </c>
      <c r="G1378" s="66" t="s">
        <v>436</v>
      </c>
      <c r="H1378" s="67">
        <v>221</v>
      </c>
      <c r="K1378"/>
      <c r="P1378"/>
      <c r="Q1378"/>
    </row>
    <row r="1379" spans="1:17" ht="20.100000000000001" customHeight="1" x14ac:dyDescent="0.3">
      <c r="A1379" s="66">
        <v>2020</v>
      </c>
      <c r="B1379" s="66">
        <v>10</v>
      </c>
      <c r="C1379" s="66" t="s">
        <v>292</v>
      </c>
      <c r="D1379" s="66" t="s">
        <v>437</v>
      </c>
      <c r="E1379" s="66" t="s">
        <v>444</v>
      </c>
      <c r="F1379" s="66" t="s">
        <v>430</v>
      </c>
      <c r="G1379" s="66" t="s">
        <v>439</v>
      </c>
      <c r="H1379" s="67">
        <v>481</v>
      </c>
      <c r="K1379"/>
      <c r="P1379"/>
      <c r="Q1379"/>
    </row>
    <row r="1380" spans="1:17" ht="20.100000000000001" customHeight="1" x14ac:dyDescent="0.3">
      <c r="A1380" s="66">
        <v>2020</v>
      </c>
      <c r="B1380" s="66">
        <v>10</v>
      </c>
      <c r="C1380" s="66" t="s">
        <v>292</v>
      </c>
      <c r="D1380" s="66" t="s">
        <v>437</v>
      </c>
      <c r="E1380" s="66" t="s">
        <v>444</v>
      </c>
      <c r="F1380" s="66" t="s">
        <v>425</v>
      </c>
      <c r="G1380" s="66" t="s">
        <v>426</v>
      </c>
      <c r="H1380" s="67">
        <v>1083</v>
      </c>
      <c r="K1380"/>
      <c r="P1380"/>
      <c r="Q1380"/>
    </row>
    <row r="1381" spans="1:17" ht="20.100000000000001" customHeight="1" x14ac:dyDescent="0.3">
      <c r="A1381" s="66">
        <v>2020</v>
      </c>
      <c r="B1381" s="66">
        <v>10</v>
      </c>
      <c r="C1381" s="66" t="s">
        <v>292</v>
      </c>
      <c r="D1381" s="66" t="s">
        <v>437</v>
      </c>
      <c r="E1381" s="66" t="s">
        <v>446</v>
      </c>
      <c r="F1381" s="66" t="s">
        <v>425</v>
      </c>
      <c r="G1381" s="66" t="s">
        <v>427</v>
      </c>
      <c r="H1381" s="67">
        <v>378</v>
      </c>
      <c r="K1381"/>
      <c r="P1381"/>
      <c r="Q1381"/>
    </row>
    <row r="1382" spans="1:17" ht="20.100000000000001" customHeight="1" x14ac:dyDescent="0.3">
      <c r="A1382" s="66">
        <v>2020</v>
      </c>
      <c r="B1382" s="66">
        <v>10</v>
      </c>
      <c r="C1382" s="66" t="s">
        <v>292</v>
      </c>
      <c r="D1382" s="66" t="s">
        <v>437</v>
      </c>
      <c r="E1382" s="66" t="s">
        <v>444</v>
      </c>
      <c r="F1382" s="66" t="s">
        <v>425</v>
      </c>
      <c r="G1382" s="66" t="s">
        <v>429</v>
      </c>
      <c r="H1382" s="67">
        <v>675</v>
      </c>
      <c r="K1382"/>
      <c r="P1382"/>
      <c r="Q1382"/>
    </row>
    <row r="1383" spans="1:17" ht="20.100000000000001" customHeight="1" x14ac:dyDescent="0.3">
      <c r="A1383" s="66">
        <v>2020</v>
      </c>
      <c r="B1383" s="66">
        <v>10</v>
      </c>
      <c r="C1383" s="66" t="s">
        <v>292</v>
      </c>
      <c r="D1383" s="66" t="s">
        <v>414</v>
      </c>
      <c r="E1383" s="66" t="s">
        <v>414</v>
      </c>
      <c r="F1383" s="66" t="s">
        <v>430</v>
      </c>
      <c r="G1383" s="66" t="s">
        <v>431</v>
      </c>
      <c r="H1383" s="67">
        <v>816</v>
      </c>
      <c r="K1383"/>
      <c r="P1383"/>
      <c r="Q1383"/>
    </row>
    <row r="1384" spans="1:17" ht="20.100000000000001" customHeight="1" x14ac:dyDescent="0.3">
      <c r="A1384" s="66">
        <v>2020</v>
      </c>
      <c r="B1384" s="66">
        <v>10</v>
      </c>
      <c r="C1384" s="66" t="s">
        <v>292</v>
      </c>
      <c r="D1384" s="66" t="s">
        <v>414</v>
      </c>
      <c r="E1384" s="66" t="s">
        <v>416</v>
      </c>
      <c r="F1384" s="66" t="s">
        <v>430</v>
      </c>
      <c r="G1384" s="66" t="s">
        <v>435</v>
      </c>
      <c r="H1384" s="67">
        <v>293</v>
      </c>
      <c r="K1384"/>
      <c r="P1384"/>
      <c r="Q1384"/>
    </row>
    <row r="1385" spans="1:17" ht="20.100000000000001" customHeight="1" x14ac:dyDescent="0.3">
      <c r="A1385" s="66">
        <v>2020</v>
      </c>
      <c r="B1385" s="66">
        <v>10</v>
      </c>
      <c r="C1385" s="66" t="s">
        <v>292</v>
      </c>
      <c r="D1385" s="66" t="s">
        <v>414</v>
      </c>
      <c r="E1385" s="66" t="s">
        <v>416</v>
      </c>
      <c r="F1385" s="66" t="s">
        <v>430</v>
      </c>
      <c r="G1385" s="66" t="s">
        <v>438</v>
      </c>
      <c r="H1385" s="67">
        <v>128</v>
      </c>
      <c r="K1385"/>
      <c r="P1385"/>
      <c r="Q1385"/>
    </row>
    <row r="1386" spans="1:17" ht="20.100000000000001" customHeight="1" x14ac:dyDescent="0.3">
      <c r="A1386" s="66">
        <v>2020</v>
      </c>
      <c r="B1386" s="66">
        <v>10</v>
      </c>
      <c r="C1386" s="66" t="s">
        <v>292</v>
      </c>
      <c r="D1386" s="66" t="s">
        <v>414</v>
      </c>
      <c r="E1386" s="66" t="s">
        <v>416</v>
      </c>
      <c r="F1386" s="66" t="s">
        <v>430</v>
      </c>
      <c r="G1386" s="66" t="s">
        <v>436</v>
      </c>
      <c r="H1386" s="67">
        <v>1098</v>
      </c>
      <c r="K1386"/>
      <c r="P1386"/>
      <c r="Q1386"/>
    </row>
    <row r="1387" spans="1:17" ht="20.100000000000001" customHeight="1" x14ac:dyDescent="0.3">
      <c r="A1387" s="66">
        <v>2020</v>
      </c>
      <c r="B1387" s="66">
        <v>10</v>
      </c>
      <c r="C1387" s="66" t="s">
        <v>292</v>
      </c>
      <c r="D1387" s="66" t="s">
        <v>434</v>
      </c>
      <c r="E1387" s="66" t="s">
        <v>441</v>
      </c>
      <c r="F1387" s="66" t="s">
        <v>430</v>
      </c>
      <c r="G1387" s="66" t="s">
        <v>439</v>
      </c>
      <c r="H1387" s="67">
        <v>1120</v>
      </c>
      <c r="K1387"/>
      <c r="P1387"/>
      <c r="Q1387"/>
    </row>
    <row r="1388" spans="1:17" ht="20.100000000000001" customHeight="1" x14ac:dyDescent="0.3">
      <c r="A1388" s="66">
        <v>2020</v>
      </c>
      <c r="B1388" s="66">
        <v>10</v>
      </c>
      <c r="C1388" s="66" t="s">
        <v>292</v>
      </c>
      <c r="D1388" s="66" t="s">
        <v>437</v>
      </c>
      <c r="E1388" s="66" t="s">
        <v>445</v>
      </c>
      <c r="F1388" s="66" t="s">
        <v>425</v>
      </c>
      <c r="G1388" s="66" t="s">
        <v>426</v>
      </c>
      <c r="H1388" s="67">
        <v>805</v>
      </c>
      <c r="K1388"/>
      <c r="P1388"/>
      <c r="Q1388"/>
    </row>
    <row r="1389" spans="1:17" ht="20.100000000000001" customHeight="1" x14ac:dyDescent="0.3">
      <c r="A1389" s="66">
        <v>2020</v>
      </c>
      <c r="B1389" s="66">
        <v>10</v>
      </c>
      <c r="C1389" s="66" t="s">
        <v>292</v>
      </c>
      <c r="D1389" s="66" t="s">
        <v>437</v>
      </c>
      <c r="E1389" s="66" t="s">
        <v>445</v>
      </c>
      <c r="F1389" s="66" t="s">
        <v>425</v>
      </c>
      <c r="G1389" s="66" t="s">
        <v>427</v>
      </c>
      <c r="H1389" s="67">
        <v>636</v>
      </c>
      <c r="K1389"/>
      <c r="P1389"/>
      <c r="Q1389"/>
    </row>
    <row r="1390" spans="1:17" ht="20.100000000000001" customHeight="1" x14ac:dyDescent="0.3">
      <c r="A1390" s="66">
        <v>2020</v>
      </c>
      <c r="B1390" s="66">
        <v>10</v>
      </c>
      <c r="C1390" s="66" t="s">
        <v>292</v>
      </c>
      <c r="D1390" s="66" t="s">
        <v>437</v>
      </c>
      <c r="E1390" s="66" t="s">
        <v>443</v>
      </c>
      <c r="F1390" s="66" t="s">
        <v>425</v>
      </c>
      <c r="G1390" s="66" t="s">
        <v>429</v>
      </c>
      <c r="H1390" s="67">
        <v>659</v>
      </c>
      <c r="K1390"/>
      <c r="P1390"/>
      <c r="Q1390"/>
    </row>
    <row r="1391" spans="1:17" ht="20.100000000000001" customHeight="1" x14ac:dyDescent="0.3">
      <c r="A1391" s="66">
        <v>2020</v>
      </c>
      <c r="B1391" s="66">
        <v>10</v>
      </c>
      <c r="C1391" s="66" t="s">
        <v>292</v>
      </c>
      <c r="D1391" s="66" t="s">
        <v>437</v>
      </c>
      <c r="E1391" s="66" t="s">
        <v>444</v>
      </c>
      <c r="F1391" s="66" t="s">
        <v>430</v>
      </c>
      <c r="G1391" s="66" t="s">
        <v>431</v>
      </c>
      <c r="H1391" s="67">
        <v>969</v>
      </c>
      <c r="K1391"/>
      <c r="P1391"/>
      <c r="Q1391"/>
    </row>
    <row r="1392" spans="1:17" ht="20.100000000000001" customHeight="1" x14ac:dyDescent="0.3">
      <c r="A1392" s="66">
        <v>2020</v>
      </c>
      <c r="B1392" s="66">
        <v>10</v>
      </c>
      <c r="C1392" s="66" t="s">
        <v>292</v>
      </c>
      <c r="D1392" s="66" t="s">
        <v>414</v>
      </c>
      <c r="E1392" s="66" t="s">
        <v>414</v>
      </c>
      <c r="F1392" s="66" t="s">
        <v>430</v>
      </c>
      <c r="G1392" s="66" t="s">
        <v>435</v>
      </c>
      <c r="H1392" s="67">
        <v>924</v>
      </c>
      <c r="K1392"/>
      <c r="P1392"/>
      <c r="Q1392"/>
    </row>
    <row r="1393" spans="1:17" ht="20.100000000000001" customHeight="1" x14ac:dyDescent="0.3">
      <c r="A1393" s="66">
        <v>2020</v>
      </c>
      <c r="B1393" s="66">
        <v>10</v>
      </c>
      <c r="C1393" s="66" t="s">
        <v>292</v>
      </c>
      <c r="D1393" s="66" t="s">
        <v>414</v>
      </c>
      <c r="E1393" s="66" t="s">
        <v>416</v>
      </c>
      <c r="F1393" s="66" t="s">
        <v>430</v>
      </c>
      <c r="G1393" s="66" t="s">
        <v>438</v>
      </c>
      <c r="H1393" s="67">
        <v>675</v>
      </c>
      <c r="K1393"/>
      <c r="P1393"/>
      <c r="Q1393"/>
    </row>
    <row r="1394" spans="1:17" ht="20.100000000000001" customHeight="1" x14ac:dyDescent="0.3">
      <c r="A1394" s="66">
        <v>2020</v>
      </c>
      <c r="B1394" s="66">
        <v>10</v>
      </c>
      <c r="C1394" s="66" t="s">
        <v>292</v>
      </c>
      <c r="D1394" s="66" t="s">
        <v>414</v>
      </c>
      <c r="E1394" s="66" t="s">
        <v>416</v>
      </c>
      <c r="F1394" s="66" t="s">
        <v>430</v>
      </c>
      <c r="G1394" s="66" t="s">
        <v>436</v>
      </c>
      <c r="H1394" s="67">
        <v>1022</v>
      </c>
      <c r="K1394"/>
      <c r="P1394"/>
      <c r="Q1394"/>
    </row>
    <row r="1395" spans="1:17" ht="20.100000000000001" customHeight="1" x14ac:dyDescent="0.3">
      <c r="A1395" s="66">
        <v>2020</v>
      </c>
      <c r="B1395" s="66">
        <v>10</v>
      </c>
      <c r="C1395" s="66" t="s">
        <v>292</v>
      </c>
      <c r="D1395" s="66" t="s">
        <v>414</v>
      </c>
      <c r="E1395" s="66" t="s">
        <v>416</v>
      </c>
      <c r="F1395" s="66" t="s">
        <v>430</v>
      </c>
      <c r="G1395" s="66" t="s">
        <v>439</v>
      </c>
      <c r="H1395" s="67">
        <v>861</v>
      </c>
      <c r="K1395"/>
      <c r="P1395"/>
      <c r="Q1395"/>
    </row>
    <row r="1396" spans="1:17" ht="20.100000000000001" customHeight="1" x14ac:dyDescent="0.3">
      <c r="A1396" s="66">
        <v>2020</v>
      </c>
      <c r="B1396" s="66">
        <v>10</v>
      </c>
      <c r="C1396" s="66" t="s">
        <v>292</v>
      </c>
      <c r="D1396" s="66" t="s">
        <v>414</v>
      </c>
      <c r="E1396" s="66" t="s">
        <v>414</v>
      </c>
      <c r="F1396" s="66" t="s">
        <v>425</v>
      </c>
      <c r="G1396" s="66" t="s">
        <v>426</v>
      </c>
      <c r="H1396" s="67">
        <v>173</v>
      </c>
      <c r="K1396"/>
      <c r="P1396"/>
      <c r="Q1396"/>
    </row>
    <row r="1397" spans="1:17" ht="20.100000000000001" customHeight="1" x14ac:dyDescent="0.3">
      <c r="A1397" s="66">
        <v>2020</v>
      </c>
      <c r="B1397" s="66">
        <v>10</v>
      </c>
      <c r="C1397" s="66" t="s">
        <v>292</v>
      </c>
      <c r="D1397" s="66" t="s">
        <v>414</v>
      </c>
      <c r="E1397" s="66" t="s">
        <v>414</v>
      </c>
      <c r="F1397" s="66" t="s">
        <v>425</v>
      </c>
      <c r="G1397" s="66" t="s">
        <v>427</v>
      </c>
      <c r="H1397" s="67">
        <v>1063</v>
      </c>
      <c r="K1397"/>
      <c r="P1397"/>
      <c r="Q1397"/>
    </row>
    <row r="1398" spans="1:17" ht="20.100000000000001" customHeight="1" x14ac:dyDescent="0.3">
      <c r="A1398" s="66">
        <v>2020</v>
      </c>
      <c r="B1398" s="66">
        <v>10</v>
      </c>
      <c r="C1398" s="66" t="s">
        <v>292</v>
      </c>
      <c r="D1398" s="66" t="s">
        <v>414</v>
      </c>
      <c r="E1398" s="66" t="s">
        <v>414</v>
      </c>
      <c r="F1398" s="66" t="s">
        <v>425</v>
      </c>
      <c r="G1398" s="66" t="s">
        <v>429</v>
      </c>
      <c r="H1398" s="67">
        <v>521</v>
      </c>
      <c r="K1398"/>
      <c r="P1398"/>
      <c r="Q1398"/>
    </row>
    <row r="1399" spans="1:17" ht="20.100000000000001" customHeight="1" x14ac:dyDescent="0.3">
      <c r="A1399" s="66">
        <v>2020</v>
      </c>
      <c r="B1399" s="66">
        <v>10</v>
      </c>
      <c r="C1399" s="66" t="s">
        <v>292</v>
      </c>
      <c r="D1399" s="66" t="s">
        <v>434</v>
      </c>
      <c r="E1399" s="66" t="s">
        <v>447</v>
      </c>
      <c r="F1399" s="66" t="s">
        <v>430</v>
      </c>
      <c r="G1399" s="66" t="s">
        <v>431</v>
      </c>
      <c r="H1399" s="67">
        <v>224</v>
      </c>
      <c r="K1399"/>
      <c r="P1399"/>
      <c r="Q1399"/>
    </row>
    <row r="1400" spans="1:17" ht="20.100000000000001" customHeight="1" x14ac:dyDescent="0.3">
      <c r="A1400" s="66">
        <v>2020</v>
      </c>
      <c r="B1400" s="66">
        <v>10</v>
      </c>
      <c r="C1400" s="66" t="s">
        <v>292</v>
      </c>
      <c r="D1400" s="66" t="s">
        <v>437</v>
      </c>
      <c r="E1400" s="66" t="s">
        <v>444</v>
      </c>
      <c r="F1400" s="66" t="s">
        <v>430</v>
      </c>
      <c r="G1400" s="66" t="s">
        <v>435</v>
      </c>
      <c r="H1400" s="67">
        <v>765</v>
      </c>
      <c r="K1400"/>
      <c r="P1400"/>
      <c r="Q1400"/>
    </row>
    <row r="1401" spans="1:17" ht="20.100000000000001" customHeight="1" x14ac:dyDescent="0.3">
      <c r="A1401" s="66">
        <v>2020</v>
      </c>
      <c r="B1401" s="66">
        <v>10</v>
      </c>
      <c r="C1401" s="66" t="s">
        <v>292</v>
      </c>
      <c r="D1401" s="66" t="s">
        <v>414</v>
      </c>
      <c r="E1401" s="66" t="s">
        <v>414</v>
      </c>
      <c r="F1401" s="66" t="s">
        <v>430</v>
      </c>
      <c r="G1401" s="66" t="s">
        <v>438</v>
      </c>
      <c r="H1401" s="67">
        <v>887</v>
      </c>
      <c r="K1401"/>
      <c r="P1401"/>
      <c r="Q1401"/>
    </row>
    <row r="1402" spans="1:17" ht="20.100000000000001" customHeight="1" x14ac:dyDescent="0.3">
      <c r="A1402" s="66">
        <v>2020</v>
      </c>
      <c r="B1402" s="66">
        <v>10</v>
      </c>
      <c r="C1402" s="66" t="s">
        <v>292</v>
      </c>
      <c r="D1402" s="66" t="s">
        <v>414</v>
      </c>
      <c r="E1402" s="66" t="s">
        <v>414</v>
      </c>
      <c r="F1402" s="66" t="s">
        <v>430</v>
      </c>
      <c r="G1402" s="66" t="s">
        <v>436</v>
      </c>
      <c r="H1402" s="67">
        <v>847</v>
      </c>
      <c r="K1402"/>
      <c r="P1402"/>
      <c r="Q1402"/>
    </row>
    <row r="1403" spans="1:17" ht="20.100000000000001" customHeight="1" x14ac:dyDescent="0.3">
      <c r="A1403" s="66">
        <v>2020</v>
      </c>
      <c r="B1403" s="66">
        <v>10</v>
      </c>
      <c r="C1403" s="66" t="s">
        <v>292</v>
      </c>
      <c r="D1403" s="66" t="s">
        <v>414</v>
      </c>
      <c r="E1403" s="66" t="s">
        <v>414</v>
      </c>
      <c r="F1403" s="66" t="s">
        <v>430</v>
      </c>
      <c r="G1403" s="66" t="s">
        <v>439</v>
      </c>
      <c r="H1403" s="67">
        <v>651</v>
      </c>
      <c r="K1403"/>
      <c r="P1403"/>
      <c r="Q1403"/>
    </row>
    <row r="1404" spans="1:17" ht="20.100000000000001" customHeight="1" x14ac:dyDescent="0.3">
      <c r="A1404" s="66">
        <v>2020</v>
      </c>
      <c r="B1404" s="66">
        <v>10</v>
      </c>
      <c r="C1404" s="66" t="s">
        <v>292</v>
      </c>
      <c r="D1404" s="66" t="s">
        <v>414</v>
      </c>
      <c r="E1404" s="66" t="s">
        <v>414</v>
      </c>
      <c r="F1404" s="66" t="s">
        <v>425</v>
      </c>
      <c r="G1404" s="66" t="s">
        <v>426</v>
      </c>
      <c r="H1404" s="67">
        <v>1030</v>
      </c>
      <c r="K1404"/>
      <c r="P1404"/>
      <c r="Q1404"/>
    </row>
    <row r="1405" spans="1:17" ht="20.100000000000001" customHeight="1" x14ac:dyDescent="0.3">
      <c r="A1405" s="66">
        <v>2020</v>
      </c>
      <c r="B1405" s="66">
        <v>11</v>
      </c>
      <c r="C1405" s="66" t="s">
        <v>293</v>
      </c>
      <c r="D1405" s="66" t="s">
        <v>414</v>
      </c>
      <c r="E1405" s="66" t="s">
        <v>416</v>
      </c>
      <c r="F1405" s="66" t="s">
        <v>425</v>
      </c>
      <c r="G1405" s="66" t="s">
        <v>427</v>
      </c>
      <c r="H1405" s="67">
        <v>750</v>
      </c>
      <c r="K1405"/>
      <c r="P1405"/>
      <c r="Q1405"/>
    </row>
    <row r="1406" spans="1:17" ht="20.100000000000001" customHeight="1" x14ac:dyDescent="0.3">
      <c r="A1406" s="66">
        <v>2020</v>
      </c>
      <c r="B1406" s="66">
        <v>11</v>
      </c>
      <c r="C1406" s="66" t="s">
        <v>293</v>
      </c>
      <c r="D1406" s="66" t="s">
        <v>414</v>
      </c>
      <c r="E1406" s="66" t="s">
        <v>416</v>
      </c>
      <c r="F1406" s="66" t="s">
        <v>425</v>
      </c>
      <c r="G1406" s="66" t="s">
        <v>429</v>
      </c>
      <c r="H1406" s="67">
        <v>1149</v>
      </c>
      <c r="K1406"/>
      <c r="P1406"/>
      <c r="Q1406"/>
    </row>
    <row r="1407" spans="1:17" ht="20.100000000000001" customHeight="1" x14ac:dyDescent="0.3">
      <c r="A1407" s="66">
        <v>2020</v>
      </c>
      <c r="B1407" s="66">
        <v>11</v>
      </c>
      <c r="C1407" s="66" t="s">
        <v>293</v>
      </c>
      <c r="D1407" s="66" t="s">
        <v>434</v>
      </c>
      <c r="E1407" s="66" t="s">
        <v>441</v>
      </c>
      <c r="F1407" s="66" t="s">
        <v>430</v>
      </c>
      <c r="G1407" s="66" t="s">
        <v>431</v>
      </c>
      <c r="H1407" s="67">
        <v>952</v>
      </c>
      <c r="K1407"/>
      <c r="P1407"/>
      <c r="Q1407"/>
    </row>
    <row r="1408" spans="1:17" ht="20.100000000000001" customHeight="1" x14ac:dyDescent="0.3">
      <c r="A1408" s="66">
        <v>2020</v>
      </c>
      <c r="B1408" s="66">
        <v>11</v>
      </c>
      <c r="C1408" s="66" t="s">
        <v>293</v>
      </c>
      <c r="D1408" s="66" t="s">
        <v>434</v>
      </c>
      <c r="E1408" s="66" t="s">
        <v>442</v>
      </c>
      <c r="F1408" s="66" t="s">
        <v>430</v>
      </c>
      <c r="G1408" s="66" t="s">
        <v>435</v>
      </c>
      <c r="H1408" s="67">
        <v>996</v>
      </c>
      <c r="K1408"/>
      <c r="P1408"/>
      <c r="Q1408"/>
    </row>
    <row r="1409" spans="1:17" ht="20.100000000000001" customHeight="1" x14ac:dyDescent="0.3">
      <c r="A1409" s="66">
        <v>2020</v>
      </c>
      <c r="B1409" s="66">
        <v>11</v>
      </c>
      <c r="C1409" s="66" t="s">
        <v>293</v>
      </c>
      <c r="D1409" s="66" t="s">
        <v>437</v>
      </c>
      <c r="E1409" s="66" t="s">
        <v>443</v>
      </c>
      <c r="F1409" s="66" t="s">
        <v>430</v>
      </c>
      <c r="G1409" s="66" t="s">
        <v>438</v>
      </c>
      <c r="H1409" s="67">
        <v>541</v>
      </c>
      <c r="K1409"/>
      <c r="P1409"/>
      <c r="Q1409"/>
    </row>
    <row r="1410" spans="1:17" ht="20.100000000000001" customHeight="1" x14ac:dyDescent="0.3">
      <c r="A1410" s="66">
        <v>2020</v>
      </c>
      <c r="B1410" s="66">
        <v>11</v>
      </c>
      <c r="C1410" s="66" t="s">
        <v>293</v>
      </c>
      <c r="D1410" s="66" t="s">
        <v>437</v>
      </c>
      <c r="E1410" s="66" t="s">
        <v>443</v>
      </c>
      <c r="F1410" s="66" t="s">
        <v>430</v>
      </c>
      <c r="G1410" s="66" t="s">
        <v>436</v>
      </c>
      <c r="H1410" s="67">
        <v>290</v>
      </c>
      <c r="K1410"/>
      <c r="P1410"/>
      <c r="Q1410"/>
    </row>
    <row r="1411" spans="1:17" ht="20.100000000000001" customHeight="1" x14ac:dyDescent="0.3">
      <c r="A1411" s="66">
        <v>2020</v>
      </c>
      <c r="B1411" s="66">
        <v>11</v>
      </c>
      <c r="C1411" s="66" t="s">
        <v>293</v>
      </c>
      <c r="D1411" s="66" t="s">
        <v>437</v>
      </c>
      <c r="E1411" s="66" t="s">
        <v>444</v>
      </c>
      <c r="F1411" s="66" t="s">
        <v>430</v>
      </c>
      <c r="G1411" s="66" t="s">
        <v>439</v>
      </c>
      <c r="H1411" s="67">
        <v>1108</v>
      </c>
      <c r="K1411"/>
      <c r="P1411"/>
      <c r="Q1411"/>
    </row>
    <row r="1412" spans="1:17" ht="20.100000000000001" customHeight="1" x14ac:dyDescent="0.3">
      <c r="A1412" s="66">
        <v>2020</v>
      </c>
      <c r="B1412" s="66">
        <v>11</v>
      </c>
      <c r="C1412" s="66" t="s">
        <v>293</v>
      </c>
      <c r="D1412" s="66" t="s">
        <v>414</v>
      </c>
      <c r="E1412" s="66" t="s">
        <v>414</v>
      </c>
      <c r="F1412" s="66" t="s">
        <v>425</v>
      </c>
      <c r="G1412" s="66" t="s">
        <v>426</v>
      </c>
      <c r="H1412" s="67">
        <v>282</v>
      </c>
      <c r="K1412"/>
      <c r="P1412"/>
      <c r="Q1412"/>
    </row>
    <row r="1413" spans="1:17" ht="20.100000000000001" customHeight="1" x14ac:dyDescent="0.3">
      <c r="A1413" s="66">
        <v>2020</v>
      </c>
      <c r="B1413" s="66">
        <v>11</v>
      </c>
      <c r="C1413" s="66" t="s">
        <v>293</v>
      </c>
      <c r="D1413" s="66" t="s">
        <v>414</v>
      </c>
      <c r="E1413" s="66" t="s">
        <v>414</v>
      </c>
      <c r="F1413" s="66" t="s">
        <v>425</v>
      </c>
      <c r="G1413" s="66" t="s">
        <v>427</v>
      </c>
      <c r="H1413" s="67">
        <v>979</v>
      </c>
      <c r="K1413"/>
      <c r="P1413"/>
      <c r="Q1413"/>
    </row>
    <row r="1414" spans="1:17" ht="20.100000000000001" customHeight="1" x14ac:dyDescent="0.3">
      <c r="A1414" s="66">
        <v>2020</v>
      </c>
      <c r="B1414" s="66">
        <v>11</v>
      </c>
      <c r="C1414" s="66" t="s">
        <v>293</v>
      </c>
      <c r="D1414" s="66" t="s">
        <v>414</v>
      </c>
      <c r="E1414" s="66" t="s">
        <v>416</v>
      </c>
      <c r="F1414" s="66" t="s">
        <v>425</v>
      </c>
      <c r="G1414" s="66" t="s">
        <v>429</v>
      </c>
      <c r="H1414" s="67">
        <v>837</v>
      </c>
      <c r="K1414"/>
      <c r="P1414"/>
      <c r="Q1414"/>
    </row>
    <row r="1415" spans="1:17" ht="20.100000000000001" customHeight="1" x14ac:dyDescent="0.3">
      <c r="A1415" s="66">
        <v>2020</v>
      </c>
      <c r="B1415" s="66">
        <v>11</v>
      </c>
      <c r="C1415" s="66" t="s">
        <v>293</v>
      </c>
      <c r="D1415" s="66" t="s">
        <v>414</v>
      </c>
      <c r="E1415" s="66" t="s">
        <v>414</v>
      </c>
      <c r="F1415" s="66" t="s">
        <v>430</v>
      </c>
      <c r="G1415" s="66" t="s">
        <v>431</v>
      </c>
      <c r="H1415" s="67">
        <v>901</v>
      </c>
      <c r="K1415"/>
      <c r="P1415"/>
      <c r="Q1415"/>
    </row>
    <row r="1416" spans="1:17" ht="20.100000000000001" customHeight="1" x14ac:dyDescent="0.3">
      <c r="A1416" s="66">
        <v>2020</v>
      </c>
      <c r="B1416" s="66">
        <v>11</v>
      </c>
      <c r="C1416" s="66" t="s">
        <v>293</v>
      </c>
      <c r="D1416" s="66" t="s">
        <v>414</v>
      </c>
      <c r="E1416" s="66" t="s">
        <v>416</v>
      </c>
      <c r="F1416" s="66" t="s">
        <v>430</v>
      </c>
      <c r="G1416" s="66" t="s">
        <v>435</v>
      </c>
      <c r="H1416" s="67">
        <v>657</v>
      </c>
      <c r="K1416"/>
      <c r="P1416"/>
      <c r="Q1416"/>
    </row>
    <row r="1417" spans="1:17" ht="20.100000000000001" customHeight="1" x14ac:dyDescent="0.3">
      <c r="A1417" s="66">
        <v>2020</v>
      </c>
      <c r="B1417" s="66">
        <v>11</v>
      </c>
      <c r="C1417" s="66" t="s">
        <v>293</v>
      </c>
      <c r="D1417" s="66" t="s">
        <v>414</v>
      </c>
      <c r="E1417" s="66" t="s">
        <v>414</v>
      </c>
      <c r="F1417" s="66" t="s">
        <v>430</v>
      </c>
      <c r="G1417" s="66" t="s">
        <v>438</v>
      </c>
      <c r="H1417" s="67">
        <v>546</v>
      </c>
      <c r="K1417"/>
      <c r="P1417"/>
      <c r="Q1417"/>
    </row>
    <row r="1418" spans="1:17" ht="20.100000000000001" customHeight="1" x14ac:dyDescent="0.3">
      <c r="A1418" s="66">
        <v>2020</v>
      </c>
      <c r="B1418" s="66">
        <v>11</v>
      </c>
      <c r="C1418" s="66" t="s">
        <v>293</v>
      </c>
      <c r="D1418" s="66" t="s">
        <v>414</v>
      </c>
      <c r="E1418" s="66" t="s">
        <v>414</v>
      </c>
      <c r="F1418" s="66" t="s">
        <v>430</v>
      </c>
      <c r="G1418" s="66" t="s">
        <v>436</v>
      </c>
      <c r="H1418" s="67">
        <v>620</v>
      </c>
      <c r="K1418"/>
      <c r="P1418"/>
      <c r="Q1418"/>
    </row>
    <row r="1419" spans="1:17" ht="20.100000000000001" customHeight="1" x14ac:dyDescent="0.3">
      <c r="A1419" s="66">
        <v>2020</v>
      </c>
      <c r="B1419" s="66">
        <v>11</v>
      </c>
      <c r="C1419" s="66" t="s">
        <v>293</v>
      </c>
      <c r="D1419" s="66" t="s">
        <v>434</v>
      </c>
      <c r="E1419" s="66" t="s">
        <v>442</v>
      </c>
      <c r="F1419" s="66" t="s">
        <v>430</v>
      </c>
      <c r="G1419" s="66" t="s">
        <v>439</v>
      </c>
      <c r="H1419" s="67">
        <v>858</v>
      </c>
      <c r="K1419"/>
      <c r="P1419"/>
      <c r="Q1419"/>
    </row>
    <row r="1420" spans="1:17" ht="20.100000000000001" customHeight="1" x14ac:dyDescent="0.3">
      <c r="A1420" s="66">
        <v>2020</v>
      </c>
      <c r="B1420" s="66">
        <v>11</v>
      </c>
      <c r="C1420" s="66" t="s">
        <v>293</v>
      </c>
      <c r="D1420" s="66" t="s">
        <v>437</v>
      </c>
      <c r="E1420" s="66" t="s">
        <v>445</v>
      </c>
      <c r="F1420" s="66" t="s">
        <v>425</v>
      </c>
      <c r="G1420" s="66" t="s">
        <v>426</v>
      </c>
      <c r="H1420" s="67">
        <v>337</v>
      </c>
      <c r="K1420"/>
      <c r="P1420"/>
      <c r="Q1420"/>
    </row>
    <row r="1421" spans="1:17" ht="20.100000000000001" customHeight="1" x14ac:dyDescent="0.3">
      <c r="A1421" s="66">
        <v>2020</v>
      </c>
      <c r="B1421" s="66">
        <v>11</v>
      </c>
      <c r="C1421" s="66" t="s">
        <v>293</v>
      </c>
      <c r="D1421" s="66" t="s">
        <v>414</v>
      </c>
      <c r="E1421" s="66" t="s">
        <v>414</v>
      </c>
      <c r="F1421" s="66" t="s">
        <v>425</v>
      </c>
      <c r="G1421" s="66" t="s">
        <v>427</v>
      </c>
      <c r="H1421" s="67">
        <v>491</v>
      </c>
      <c r="K1421"/>
      <c r="P1421"/>
      <c r="Q1421"/>
    </row>
    <row r="1422" spans="1:17" ht="20.100000000000001" customHeight="1" x14ac:dyDescent="0.3">
      <c r="A1422" s="66">
        <v>2020</v>
      </c>
      <c r="B1422" s="66">
        <v>11</v>
      </c>
      <c r="C1422" s="66" t="s">
        <v>293</v>
      </c>
      <c r="D1422" s="66" t="s">
        <v>414</v>
      </c>
      <c r="E1422" s="66" t="s">
        <v>416</v>
      </c>
      <c r="F1422" s="66" t="s">
        <v>425</v>
      </c>
      <c r="G1422" s="66" t="s">
        <v>429</v>
      </c>
      <c r="H1422" s="67">
        <v>495</v>
      </c>
      <c r="K1422"/>
      <c r="P1422"/>
      <c r="Q1422"/>
    </row>
    <row r="1423" spans="1:17" ht="20.100000000000001" customHeight="1" x14ac:dyDescent="0.3">
      <c r="A1423" s="66">
        <v>2020</v>
      </c>
      <c r="B1423" s="66">
        <v>11</v>
      </c>
      <c r="C1423" s="66" t="s">
        <v>293</v>
      </c>
      <c r="D1423" s="66" t="s">
        <v>414</v>
      </c>
      <c r="E1423" s="66" t="s">
        <v>414</v>
      </c>
      <c r="F1423" s="66" t="s">
        <v>430</v>
      </c>
      <c r="G1423" s="66" t="s">
        <v>431</v>
      </c>
      <c r="H1423" s="67">
        <v>862</v>
      </c>
      <c r="K1423"/>
      <c r="P1423"/>
      <c r="Q1423"/>
    </row>
    <row r="1424" spans="1:17" ht="20.100000000000001" customHeight="1" x14ac:dyDescent="0.3">
      <c r="A1424" s="66">
        <v>2020</v>
      </c>
      <c r="B1424" s="66">
        <v>11</v>
      </c>
      <c r="C1424" s="66" t="s">
        <v>293</v>
      </c>
      <c r="D1424" s="66" t="s">
        <v>414</v>
      </c>
      <c r="E1424" s="66" t="s">
        <v>414</v>
      </c>
      <c r="F1424" s="66" t="s">
        <v>430</v>
      </c>
      <c r="G1424" s="66" t="s">
        <v>435</v>
      </c>
      <c r="H1424" s="67">
        <v>174</v>
      </c>
      <c r="K1424"/>
      <c r="P1424"/>
      <c r="Q1424"/>
    </row>
    <row r="1425" spans="1:17" ht="20.100000000000001" customHeight="1" x14ac:dyDescent="0.3">
      <c r="A1425" s="66">
        <v>2020</v>
      </c>
      <c r="B1425" s="66">
        <v>11</v>
      </c>
      <c r="C1425" s="66" t="s">
        <v>293</v>
      </c>
      <c r="D1425" s="66" t="s">
        <v>434</v>
      </c>
      <c r="E1425" s="66" t="s">
        <v>441</v>
      </c>
      <c r="F1425" s="66" t="s">
        <v>430</v>
      </c>
      <c r="G1425" s="66" t="s">
        <v>438</v>
      </c>
      <c r="H1425" s="67">
        <v>959</v>
      </c>
      <c r="K1425"/>
      <c r="P1425"/>
      <c r="Q1425"/>
    </row>
    <row r="1426" spans="1:17" ht="20.100000000000001" customHeight="1" x14ac:dyDescent="0.3">
      <c r="A1426" s="66">
        <v>2020</v>
      </c>
      <c r="B1426" s="66">
        <v>11</v>
      </c>
      <c r="C1426" s="66" t="s">
        <v>293</v>
      </c>
      <c r="D1426" s="66" t="s">
        <v>434</v>
      </c>
      <c r="E1426" s="66" t="s">
        <v>442</v>
      </c>
      <c r="F1426" s="66" t="s">
        <v>430</v>
      </c>
      <c r="G1426" s="66" t="s">
        <v>436</v>
      </c>
      <c r="H1426" s="67">
        <v>207</v>
      </c>
      <c r="K1426"/>
      <c r="P1426"/>
      <c r="Q1426"/>
    </row>
    <row r="1427" spans="1:17" ht="20.100000000000001" customHeight="1" x14ac:dyDescent="0.3">
      <c r="A1427" s="66">
        <v>2020</v>
      </c>
      <c r="B1427" s="66">
        <v>11</v>
      </c>
      <c r="C1427" s="66" t="s">
        <v>293</v>
      </c>
      <c r="D1427" s="66" t="s">
        <v>434</v>
      </c>
      <c r="E1427" s="66" t="s">
        <v>442</v>
      </c>
      <c r="F1427" s="66" t="s">
        <v>430</v>
      </c>
      <c r="G1427" s="66" t="s">
        <v>439</v>
      </c>
      <c r="H1427" s="67">
        <v>1047</v>
      </c>
      <c r="K1427"/>
      <c r="P1427"/>
      <c r="Q1427"/>
    </row>
    <row r="1428" spans="1:17" ht="20.100000000000001" customHeight="1" x14ac:dyDescent="0.3">
      <c r="A1428" s="66">
        <v>2020</v>
      </c>
      <c r="B1428" s="66">
        <v>11</v>
      </c>
      <c r="C1428" s="66" t="s">
        <v>293</v>
      </c>
      <c r="D1428" s="66" t="s">
        <v>434</v>
      </c>
      <c r="E1428" s="66" t="s">
        <v>447</v>
      </c>
      <c r="F1428" s="66" t="s">
        <v>425</v>
      </c>
      <c r="G1428" s="66" t="s">
        <v>426</v>
      </c>
      <c r="H1428" s="67">
        <v>720</v>
      </c>
      <c r="K1428"/>
      <c r="P1428"/>
      <c r="Q1428"/>
    </row>
    <row r="1429" spans="1:17" ht="20.100000000000001" customHeight="1" x14ac:dyDescent="0.3">
      <c r="A1429" s="66">
        <v>2020</v>
      </c>
      <c r="B1429" s="66">
        <v>11</v>
      </c>
      <c r="C1429" s="66" t="s">
        <v>293</v>
      </c>
      <c r="D1429" s="66" t="s">
        <v>437</v>
      </c>
      <c r="E1429" s="66" t="s">
        <v>445</v>
      </c>
      <c r="F1429" s="66" t="s">
        <v>425</v>
      </c>
      <c r="G1429" s="66" t="s">
        <v>427</v>
      </c>
      <c r="H1429" s="67">
        <v>356</v>
      </c>
      <c r="K1429"/>
      <c r="P1429"/>
      <c r="Q1429"/>
    </row>
    <row r="1430" spans="1:17" ht="20.100000000000001" customHeight="1" x14ac:dyDescent="0.3">
      <c r="A1430" s="66">
        <v>2020</v>
      </c>
      <c r="B1430" s="66">
        <v>11</v>
      </c>
      <c r="C1430" s="66" t="s">
        <v>293</v>
      </c>
      <c r="D1430" s="66" t="s">
        <v>437</v>
      </c>
      <c r="E1430" s="66" t="s">
        <v>444</v>
      </c>
      <c r="F1430" s="66" t="s">
        <v>425</v>
      </c>
      <c r="G1430" s="66" t="s">
        <v>429</v>
      </c>
      <c r="H1430" s="67">
        <v>122</v>
      </c>
      <c r="K1430"/>
      <c r="P1430"/>
      <c r="Q1430"/>
    </row>
    <row r="1431" spans="1:17" ht="20.100000000000001" customHeight="1" x14ac:dyDescent="0.3">
      <c r="A1431" s="66">
        <v>2020</v>
      </c>
      <c r="B1431" s="66">
        <v>11</v>
      </c>
      <c r="C1431" s="66" t="s">
        <v>293</v>
      </c>
      <c r="D1431" s="66" t="s">
        <v>437</v>
      </c>
      <c r="E1431" s="66" t="s">
        <v>444</v>
      </c>
      <c r="F1431" s="66" t="s">
        <v>430</v>
      </c>
      <c r="G1431" s="66" t="s">
        <v>431</v>
      </c>
      <c r="H1431" s="67">
        <v>804</v>
      </c>
      <c r="K1431"/>
      <c r="P1431"/>
      <c r="Q1431"/>
    </row>
    <row r="1432" spans="1:17" ht="20.100000000000001" customHeight="1" x14ac:dyDescent="0.3">
      <c r="A1432" s="66">
        <v>2020</v>
      </c>
      <c r="B1432" s="66">
        <v>11</v>
      </c>
      <c r="C1432" s="66" t="s">
        <v>293</v>
      </c>
      <c r="D1432" s="66" t="s">
        <v>437</v>
      </c>
      <c r="E1432" s="66" t="s">
        <v>444</v>
      </c>
      <c r="F1432" s="66" t="s">
        <v>430</v>
      </c>
      <c r="G1432" s="66" t="s">
        <v>435</v>
      </c>
      <c r="H1432" s="67">
        <v>229</v>
      </c>
      <c r="K1432"/>
      <c r="P1432"/>
      <c r="Q1432"/>
    </row>
    <row r="1433" spans="1:17" ht="20.100000000000001" customHeight="1" x14ac:dyDescent="0.3">
      <c r="A1433" s="66">
        <v>2020</v>
      </c>
      <c r="B1433" s="66">
        <v>11</v>
      </c>
      <c r="C1433" s="66" t="s">
        <v>293</v>
      </c>
      <c r="D1433" s="66" t="s">
        <v>414</v>
      </c>
      <c r="E1433" s="66" t="s">
        <v>416</v>
      </c>
      <c r="F1433" s="66" t="s">
        <v>430</v>
      </c>
      <c r="G1433" s="66" t="s">
        <v>438</v>
      </c>
      <c r="H1433" s="67">
        <v>513</v>
      </c>
      <c r="K1433"/>
      <c r="P1433"/>
      <c r="Q1433"/>
    </row>
    <row r="1434" spans="1:17" ht="20.100000000000001" customHeight="1" x14ac:dyDescent="0.3">
      <c r="A1434" s="66">
        <v>2020</v>
      </c>
      <c r="B1434" s="66">
        <v>11</v>
      </c>
      <c r="C1434" s="66" t="s">
        <v>293</v>
      </c>
      <c r="D1434" s="66" t="s">
        <v>414</v>
      </c>
      <c r="E1434" s="66" t="s">
        <v>416</v>
      </c>
      <c r="F1434" s="66" t="s">
        <v>430</v>
      </c>
      <c r="G1434" s="66" t="s">
        <v>436</v>
      </c>
      <c r="H1434" s="67">
        <v>853</v>
      </c>
      <c r="K1434"/>
      <c r="P1434"/>
      <c r="Q1434"/>
    </row>
    <row r="1435" spans="1:17" ht="20.100000000000001" customHeight="1" x14ac:dyDescent="0.3">
      <c r="A1435" s="66">
        <v>2020</v>
      </c>
      <c r="B1435" s="66">
        <v>12</v>
      </c>
      <c r="C1435" s="66" t="s">
        <v>294</v>
      </c>
      <c r="D1435" s="66" t="s">
        <v>414</v>
      </c>
      <c r="E1435" s="66" t="s">
        <v>416</v>
      </c>
      <c r="F1435" s="66" t="s">
        <v>430</v>
      </c>
      <c r="G1435" s="66" t="s">
        <v>439</v>
      </c>
      <c r="H1435" s="67">
        <v>308</v>
      </c>
      <c r="K1435"/>
      <c r="P1435"/>
      <c r="Q1435"/>
    </row>
    <row r="1436" spans="1:17" ht="20.100000000000001" customHeight="1" x14ac:dyDescent="0.3">
      <c r="A1436" s="66">
        <v>2020</v>
      </c>
      <c r="B1436" s="66">
        <v>12</v>
      </c>
      <c r="C1436" s="66" t="s">
        <v>294</v>
      </c>
      <c r="D1436" s="66" t="s">
        <v>414</v>
      </c>
      <c r="E1436" s="66" t="s">
        <v>414</v>
      </c>
      <c r="F1436" s="66" t="s">
        <v>425</v>
      </c>
      <c r="G1436" s="66" t="s">
        <v>426</v>
      </c>
      <c r="H1436" s="67">
        <v>184</v>
      </c>
      <c r="K1436"/>
      <c r="P1436"/>
      <c r="Q1436"/>
    </row>
    <row r="1437" spans="1:17" ht="20.100000000000001" customHeight="1" x14ac:dyDescent="0.3">
      <c r="A1437" s="66">
        <v>2020</v>
      </c>
      <c r="B1437" s="66">
        <v>12</v>
      </c>
      <c r="C1437" s="66" t="s">
        <v>294</v>
      </c>
      <c r="D1437" s="66" t="s">
        <v>414</v>
      </c>
      <c r="E1437" s="66" t="s">
        <v>414</v>
      </c>
      <c r="F1437" s="66" t="s">
        <v>425</v>
      </c>
      <c r="G1437" s="66" t="s">
        <v>427</v>
      </c>
      <c r="H1437" s="67">
        <v>570</v>
      </c>
      <c r="K1437"/>
      <c r="P1437"/>
      <c r="Q1437"/>
    </row>
    <row r="1438" spans="1:17" ht="20.100000000000001" customHeight="1" x14ac:dyDescent="0.3">
      <c r="A1438" s="66">
        <v>2020</v>
      </c>
      <c r="B1438" s="66">
        <v>12</v>
      </c>
      <c r="C1438" s="66" t="s">
        <v>294</v>
      </c>
      <c r="D1438" s="66" t="s">
        <v>414</v>
      </c>
      <c r="E1438" s="66" t="s">
        <v>414</v>
      </c>
      <c r="F1438" s="66" t="s">
        <v>425</v>
      </c>
      <c r="G1438" s="66" t="s">
        <v>429</v>
      </c>
      <c r="H1438" s="67">
        <v>1039</v>
      </c>
      <c r="K1438"/>
      <c r="P1438"/>
      <c r="Q1438"/>
    </row>
    <row r="1439" spans="1:17" ht="20.100000000000001" customHeight="1" x14ac:dyDescent="0.3">
      <c r="A1439" s="66">
        <v>2020</v>
      </c>
      <c r="B1439" s="66">
        <v>12</v>
      </c>
      <c r="C1439" s="66" t="s">
        <v>294</v>
      </c>
      <c r="D1439" s="66" t="s">
        <v>434</v>
      </c>
      <c r="E1439" s="66" t="s">
        <v>447</v>
      </c>
      <c r="F1439" s="66" t="s">
        <v>430</v>
      </c>
      <c r="G1439" s="66" t="s">
        <v>431</v>
      </c>
      <c r="H1439" s="67">
        <v>477</v>
      </c>
      <c r="K1439"/>
      <c r="P1439"/>
      <c r="Q1439"/>
    </row>
    <row r="1440" spans="1:17" ht="20.100000000000001" customHeight="1" x14ac:dyDescent="0.3">
      <c r="A1440" s="66">
        <v>2020</v>
      </c>
      <c r="B1440" s="66">
        <v>12</v>
      </c>
      <c r="C1440" s="66" t="s">
        <v>294</v>
      </c>
      <c r="D1440" s="66" t="s">
        <v>437</v>
      </c>
      <c r="E1440" s="66" t="s">
        <v>444</v>
      </c>
      <c r="F1440" s="66" t="s">
        <v>430</v>
      </c>
      <c r="G1440" s="66" t="s">
        <v>435</v>
      </c>
      <c r="H1440" s="67">
        <v>285</v>
      </c>
      <c r="K1440"/>
      <c r="P1440"/>
      <c r="Q1440"/>
    </row>
    <row r="1441" spans="1:17" ht="20.100000000000001" customHeight="1" x14ac:dyDescent="0.3">
      <c r="A1441" s="66">
        <v>2020</v>
      </c>
      <c r="B1441" s="66">
        <v>12</v>
      </c>
      <c r="C1441" s="66" t="s">
        <v>294</v>
      </c>
      <c r="D1441" s="66" t="s">
        <v>437</v>
      </c>
      <c r="E1441" s="66" t="s">
        <v>444</v>
      </c>
      <c r="F1441" s="66" t="s">
        <v>430</v>
      </c>
      <c r="G1441" s="66" t="s">
        <v>438</v>
      </c>
      <c r="H1441" s="67">
        <v>767</v>
      </c>
      <c r="K1441"/>
      <c r="P1441"/>
      <c r="Q1441"/>
    </row>
    <row r="1442" spans="1:17" ht="20.100000000000001" customHeight="1" x14ac:dyDescent="0.3">
      <c r="A1442" s="66">
        <v>2020</v>
      </c>
      <c r="B1442" s="66">
        <v>12</v>
      </c>
      <c r="C1442" s="66" t="s">
        <v>294</v>
      </c>
      <c r="D1442" s="66" t="s">
        <v>437</v>
      </c>
      <c r="E1442" s="66" t="s">
        <v>444</v>
      </c>
      <c r="F1442" s="66" t="s">
        <v>430</v>
      </c>
      <c r="G1442" s="66" t="s">
        <v>436</v>
      </c>
      <c r="H1442" s="67">
        <v>1134</v>
      </c>
      <c r="K1442"/>
      <c r="P1442"/>
      <c r="Q1442"/>
    </row>
    <row r="1443" spans="1:17" ht="20.100000000000001" customHeight="1" x14ac:dyDescent="0.3">
      <c r="A1443" s="66">
        <v>2020</v>
      </c>
      <c r="B1443" s="66">
        <v>12</v>
      </c>
      <c r="C1443" s="66" t="s">
        <v>294</v>
      </c>
      <c r="D1443" s="66" t="s">
        <v>414</v>
      </c>
      <c r="E1443" s="66" t="s">
        <v>414</v>
      </c>
      <c r="F1443" s="66" t="s">
        <v>430</v>
      </c>
      <c r="G1443" s="66" t="s">
        <v>439</v>
      </c>
      <c r="H1443" s="67">
        <v>404</v>
      </c>
      <c r="K1443"/>
      <c r="P1443"/>
      <c r="Q1443"/>
    </row>
    <row r="1444" spans="1:17" ht="20.100000000000001" customHeight="1" x14ac:dyDescent="0.3">
      <c r="A1444" s="66">
        <v>2020</v>
      </c>
      <c r="B1444" s="66">
        <v>12</v>
      </c>
      <c r="C1444" s="66" t="s">
        <v>294</v>
      </c>
      <c r="D1444" s="66" t="s">
        <v>414</v>
      </c>
      <c r="E1444" s="66" t="s">
        <v>414</v>
      </c>
      <c r="F1444" s="66" t="s">
        <v>425</v>
      </c>
      <c r="G1444" s="66" t="s">
        <v>426</v>
      </c>
      <c r="H1444" s="67">
        <v>333</v>
      </c>
      <c r="K1444"/>
      <c r="P1444"/>
      <c r="Q1444"/>
    </row>
    <row r="1445" spans="1:17" ht="20.100000000000001" customHeight="1" x14ac:dyDescent="0.3">
      <c r="A1445" s="66">
        <v>2020</v>
      </c>
      <c r="B1445" s="66">
        <v>12</v>
      </c>
      <c r="C1445" s="66" t="s">
        <v>294</v>
      </c>
      <c r="D1445" s="66" t="s">
        <v>414</v>
      </c>
      <c r="E1445" s="66" t="s">
        <v>416</v>
      </c>
      <c r="F1445" s="66" t="s">
        <v>425</v>
      </c>
      <c r="G1445" s="66" t="s">
        <v>427</v>
      </c>
      <c r="H1445" s="67">
        <v>1141</v>
      </c>
      <c r="K1445"/>
      <c r="P1445"/>
      <c r="Q1445"/>
    </row>
    <row r="1446" spans="1:17" ht="20.100000000000001" customHeight="1" x14ac:dyDescent="0.3">
      <c r="A1446" s="66">
        <v>2020</v>
      </c>
      <c r="B1446" s="66">
        <v>12</v>
      </c>
      <c r="C1446" s="66" t="s">
        <v>294</v>
      </c>
      <c r="D1446" s="66" t="s">
        <v>414</v>
      </c>
      <c r="E1446" s="66" t="s">
        <v>414</v>
      </c>
      <c r="F1446" s="66" t="s">
        <v>425</v>
      </c>
      <c r="G1446" s="66" t="s">
        <v>429</v>
      </c>
      <c r="H1446" s="67">
        <v>503</v>
      </c>
      <c r="K1446"/>
      <c r="P1446"/>
      <c r="Q1446"/>
    </row>
    <row r="1447" spans="1:17" ht="20.100000000000001" customHeight="1" x14ac:dyDescent="0.3">
      <c r="A1447" s="66">
        <v>2020</v>
      </c>
      <c r="B1447" s="66">
        <v>12</v>
      </c>
      <c r="C1447" s="66" t="s">
        <v>294</v>
      </c>
      <c r="D1447" s="66" t="s">
        <v>414</v>
      </c>
      <c r="E1447" s="66" t="s">
        <v>414</v>
      </c>
      <c r="F1447" s="66" t="s">
        <v>430</v>
      </c>
      <c r="G1447" s="66" t="s">
        <v>431</v>
      </c>
      <c r="H1447" s="67">
        <v>491</v>
      </c>
      <c r="K1447"/>
      <c r="P1447"/>
      <c r="Q1447"/>
    </row>
    <row r="1448" spans="1:17" ht="20.100000000000001" customHeight="1" x14ac:dyDescent="0.3">
      <c r="A1448" s="66">
        <v>2020</v>
      </c>
      <c r="B1448" s="66">
        <v>12</v>
      </c>
      <c r="C1448" s="66" t="s">
        <v>294</v>
      </c>
      <c r="D1448" s="66" t="s">
        <v>414</v>
      </c>
      <c r="E1448" s="66" t="s">
        <v>416</v>
      </c>
      <c r="F1448" s="66" t="s">
        <v>430</v>
      </c>
      <c r="G1448" s="66" t="s">
        <v>435</v>
      </c>
      <c r="H1448" s="67">
        <v>883</v>
      </c>
      <c r="K1448"/>
      <c r="P1448"/>
      <c r="Q1448"/>
    </row>
    <row r="1449" spans="1:17" ht="20.100000000000001" customHeight="1" x14ac:dyDescent="0.3">
      <c r="A1449" s="66">
        <v>2020</v>
      </c>
      <c r="B1449" s="66">
        <v>12</v>
      </c>
      <c r="C1449" s="66" t="s">
        <v>294</v>
      </c>
      <c r="D1449" s="66" t="s">
        <v>414</v>
      </c>
      <c r="E1449" s="66" t="s">
        <v>414</v>
      </c>
      <c r="F1449" s="66" t="s">
        <v>430</v>
      </c>
      <c r="G1449" s="66" t="s">
        <v>438</v>
      </c>
      <c r="H1449" s="67">
        <v>426</v>
      </c>
      <c r="K1449"/>
      <c r="P1449"/>
      <c r="Q1449"/>
    </row>
    <row r="1450" spans="1:17" ht="20.100000000000001" customHeight="1" x14ac:dyDescent="0.3">
      <c r="A1450" s="66">
        <v>2020</v>
      </c>
      <c r="B1450" s="66">
        <v>12</v>
      </c>
      <c r="C1450" s="66" t="s">
        <v>294</v>
      </c>
      <c r="D1450" s="66" t="s">
        <v>414</v>
      </c>
      <c r="E1450" s="66" t="s">
        <v>416</v>
      </c>
      <c r="F1450" s="66" t="s">
        <v>430</v>
      </c>
      <c r="G1450" s="66" t="s">
        <v>436</v>
      </c>
      <c r="H1450" s="67">
        <v>118</v>
      </c>
      <c r="K1450"/>
      <c r="P1450"/>
      <c r="Q1450"/>
    </row>
    <row r="1451" spans="1:17" ht="20.100000000000001" customHeight="1" x14ac:dyDescent="0.3">
      <c r="A1451" s="66">
        <v>2020</v>
      </c>
      <c r="B1451" s="66">
        <v>12</v>
      </c>
      <c r="C1451" s="66" t="s">
        <v>294</v>
      </c>
      <c r="D1451" s="66" t="s">
        <v>434</v>
      </c>
      <c r="E1451" s="66" t="s">
        <v>441</v>
      </c>
      <c r="F1451" s="66" t="s">
        <v>430</v>
      </c>
      <c r="G1451" s="66" t="s">
        <v>439</v>
      </c>
      <c r="H1451" s="67">
        <v>513</v>
      </c>
      <c r="K1451"/>
      <c r="P1451"/>
      <c r="Q1451"/>
    </row>
    <row r="1452" spans="1:17" ht="20.100000000000001" customHeight="1" x14ac:dyDescent="0.3">
      <c r="A1452" s="66">
        <v>2020</v>
      </c>
      <c r="B1452" s="66">
        <v>12</v>
      </c>
      <c r="C1452" s="66" t="s">
        <v>294</v>
      </c>
      <c r="D1452" s="66" t="s">
        <v>434</v>
      </c>
      <c r="E1452" s="66" t="s">
        <v>442</v>
      </c>
      <c r="F1452" s="66" t="s">
        <v>425</v>
      </c>
      <c r="G1452" s="66" t="s">
        <v>426</v>
      </c>
      <c r="H1452" s="67">
        <v>797</v>
      </c>
      <c r="K1452"/>
      <c r="P1452"/>
      <c r="Q1452"/>
    </row>
    <row r="1453" spans="1:17" ht="20.100000000000001" customHeight="1" x14ac:dyDescent="0.3">
      <c r="A1453" s="66">
        <v>2020</v>
      </c>
      <c r="B1453" s="66">
        <v>12</v>
      </c>
      <c r="C1453" s="66" t="s">
        <v>294</v>
      </c>
      <c r="D1453" s="66" t="s">
        <v>434</v>
      </c>
      <c r="E1453" s="66" t="s">
        <v>447</v>
      </c>
      <c r="F1453" s="66" t="s">
        <v>425</v>
      </c>
      <c r="G1453" s="66" t="s">
        <v>427</v>
      </c>
      <c r="H1453" s="67">
        <v>515</v>
      </c>
      <c r="K1453"/>
      <c r="P1453"/>
      <c r="Q1453"/>
    </row>
    <row r="1454" spans="1:17" ht="20.100000000000001" customHeight="1" x14ac:dyDescent="0.3">
      <c r="A1454" s="66">
        <v>2020</v>
      </c>
      <c r="B1454" s="66">
        <v>12</v>
      </c>
      <c r="C1454" s="66" t="s">
        <v>294</v>
      </c>
      <c r="D1454" s="66" t="s">
        <v>437</v>
      </c>
      <c r="E1454" s="66" t="s">
        <v>445</v>
      </c>
      <c r="F1454" s="66" t="s">
        <v>425</v>
      </c>
      <c r="G1454" s="66" t="s">
        <v>429</v>
      </c>
      <c r="H1454" s="67">
        <v>516</v>
      </c>
      <c r="K1454"/>
      <c r="P1454"/>
      <c r="Q1454"/>
    </row>
    <row r="1455" spans="1:17" ht="20.100000000000001" customHeight="1" x14ac:dyDescent="0.3">
      <c r="A1455" s="66">
        <v>2020</v>
      </c>
      <c r="B1455" s="66">
        <v>12</v>
      </c>
      <c r="C1455" s="66" t="s">
        <v>294</v>
      </c>
      <c r="D1455" s="66" t="s">
        <v>437</v>
      </c>
      <c r="E1455" s="66" t="s">
        <v>444</v>
      </c>
      <c r="F1455" s="66" t="s">
        <v>430</v>
      </c>
      <c r="G1455" s="66" t="s">
        <v>431</v>
      </c>
      <c r="H1455" s="67">
        <v>301</v>
      </c>
      <c r="K1455"/>
      <c r="P1455"/>
      <c r="Q1455"/>
    </row>
    <row r="1456" spans="1:17" ht="20.100000000000001" customHeight="1" x14ac:dyDescent="0.3">
      <c r="A1456" s="66">
        <v>2020</v>
      </c>
      <c r="B1456" s="66">
        <v>12</v>
      </c>
      <c r="C1456" s="66" t="s">
        <v>294</v>
      </c>
      <c r="D1456" s="66" t="s">
        <v>437</v>
      </c>
      <c r="E1456" s="66" t="s">
        <v>444</v>
      </c>
      <c r="F1456" s="66" t="s">
        <v>430</v>
      </c>
      <c r="G1456" s="66" t="s">
        <v>435</v>
      </c>
      <c r="H1456" s="67">
        <v>543</v>
      </c>
      <c r="K1456"/>
      <c r="P1456"/>
      <c r="Q1456"/>
    </row>
    <row r="1457" spans="1:17" ht="20.100000000000001" customHeight="1" x14ac:dyDescent="0.3">
      <c r="A1457" s="66">
        <v>2020</v>
      </c>
      <c r="B1457" s="66">
        <v>12</v>
      </c>
      <c r="C1457" s="66" t="s">
        <v>294</v>
      </c>
      <c r="D1457" s="66" t="s">
        <v>437</v>
      </c>
      <c r="E1457" s="66" t="s">
        <v>444</v>
      </c>
      <c r="F1457" s="66" t="s">
        <v>430</v>
      </c>
      <c r="G1457" s="66" t="s">
        <v>438</v>
      </c>
      <c r="H1457" s="67">
        <v>586</v>
      </c>
      <c r="K1457"/>
      <c r="P1457"/>
      <c r="Q1457"/>
    </row>
    <row r="1458" spans="1:17" ht="20.100000000000001" customHeight="1" x14ac:dyDescent="0.3">
      <c r="A1458" s="66">
        <v>2020</v>
      </c>
      <c r="B1458" s="66">
        <v>12</v>
      </c>
      <c r="C1458" s="66" t="s">
        <v>294</v>
      </c>
      <c r="D1458" s="66" t="s">
        <v>414</v>
      </c>
      <c r="E1458" s="66" t="s">
        <v>416</v>
      </c>
      <c r="F1458" s="66" t="s">
        <v>430</v>
      </c>
      <c r="G1458" s="66" t="s">
        <v>436</v>
      </c>
      <c r="H1458" s="67">
        <v>1064</v>
      </c>
      <c r="K1458"/>
      <c r="P1458"/>
      <c r="Q1458"/>
    </row>
    <row r="1459" spans="1:17" ht="20.100000000000001" customHeight="1" x14ac:dyDescent="0.3">
      <c r="A1459" s="66">
        <v>2020</v>
      </c>
      <c r="B1459" s="66">
        <v>12</v>
      </c>
      <c r="C1459" s="66" t="s">
        <v>294</v>
      </c>
      <c r="D1459" s="66" t="s">
        <v>414</v>
      </c>
      <c r="E1459" s="66" t="s">
        <v>414</v>
      </c>
      <c r="F1459" s="66" t="s">
        <v>430</v>
      </c>
      <c r="G1459" s="66" t="s">
        <v>439</v>
      </c>
      <c r="H1459" s="67">
        <v>376</v>
      </c>
      <c r="K1459"/>
      <c r="P1459"/>
      <c r="Q1459"/>
    </row>
    <row r="1460" spans="1:17" ht="20.100000000000001" customHeight="1" x14ac:dyDescent="0.3">
      <c r="A1460" s="66">
        <v>2020</v>
      </c>
      <c r="B1460" s="66">
        <v>12</v>
      </c>
      <c r="C1460" s="66" t="s">
        <v>294</v>
      </c>
      <c r="D1460" s="66" t="s">
        <v>414</v>
      </c>
      <c r="E1460" s="66" t="s">
        <v>416</v>
      </c>
      <c r="F1460" s="66" t="s">
        <v>425</v>
      </c>
      <c r="G1460" s="66" t="s">
        <v>426</v>
      </c>
      <c r="H1460" s="67">
        <v>174</v>
      </c>
      <c r="K1460"/>
      <c r="P1460"/>
      <c r="Q1460"/>
    </row>
    <row r="1461" spans="1:17" ht="20.100000000000001" customHeight="1" x14ac:dyDescent="0.3">
      <c r="A1461" s="66">
        <v>2020</v>
      </c>
      <c r="B1461" s="66">
        <v>12</v>
      </c>
      <c r="C1461" s="66" t="s">
        <v>294</v>
      </c>
      <c r="D1461" s="66" t="s">
        <v>414</v>
      </c>
      <c r="E1461" s="66" t="s">
        <v>414</v>
      </c>
      <c r="F1461" s="66" t="s">
        <v>425</v>
      </c>
      <c r="G1461" s="66" t="s">
        <v>427</v>
      </c>
      <c r="H1461" s="67">
        <v>181</v>
      </c>
      <c r="K1461"/>
      <c r="P1461"/>
      <c r="Q1461"/>
    </row>
    <row r="1462" spans="1:17" ht="20.100000000000001" customHeight="1" x14ac:dyDescent="0.3">
      <c r="A1462" s="66">
        <v>2020</v>
      </c>
      <c r="B1462" s="66">
        <v>12</v>
      </c>
      <c r="C1462" s="66" t="s">
        <v>294</v>
      </c>
      <c r="D1462" s="66" t="s">
        <v>434</v>
      </c>
      <c r="E1462" s="66" t="s">
        <v>441</v>
      </c>
      <c r="F1462" s="66" t="s">
        <v>425</v>
      </c>
      <c r="G1462" s="66" t="s">
        <v>429</v>
      </c>
      <c r="H1462" s="67">
        <v>779</v>
      </c>
      <c r="K1462"/>
      <c r="P1462"/>
      <c r="Q1462"/>
    </row>
    <row r="1463" spans="1:17" ht="20.100000000000001" customHeight="1" x14ac:dyDescent="0.3">
      <c r="A1463" s="66">
        <v>2020</v>
      </c>
      <c r="B1463" s="66">
        <v>12</v>
      </c>
      <c r="C1463" s="66" t="s">
        <v>294</v>
      </c>
      <c r="D1463" s="66" t="s">
        <v>434</v>
      </c>
      <c r="E1463" s="66" t="s">
        <v>442</v>
      </c>
      <c r="F1463" s="66" t="s">
        <v>430</v>
      </c>
      <c r="G1463" s="66" t="s">
        <v>431</v>
      </c>
      <c r="H1463" s="67">
        <v>817</v>
      </c>
      <c r="K1463"/>
      <c r="P1463"/>
      <c r="Q1463"/>
    </row>
    <row r="1464" spans="1:17" ht="20.100000000000001" customHeight="1" x14ac:dyDescent="0.3">
      <c r="A1464" s="66">
        <v>2020</v>
      </c>
      <c r="B1464" s="66">
        <v>12</v>
      </c>
      <c r="C1464" s="66" t="s">
        <v>294</v>
      </c>
      <c r="D1464" s="66" t="s">
        <v>434</v>
      </c>
      <c r="E1464" s="66" t="s">
        <v>442</v>
      </c>
      <c r="F1464" s="66" t="s">
        <v>430</v>
      </c>
      <c r="G1464" s="66" t="s">
        <v>435</v>
      </c>
      <c r="H1464" s="67">
        <v>170</v>
      </c>
      <c r="K1464"/>
      <c r="P1464"/>
      <c r="Q1464"/>
    </row>
    <row r="1465" spans="1:17" ht="20.100000000000001" customHeight="1" x14ac:dyDescent="0.3">
      <c r="A1465" s="66">
        <v>2020</v>
      </c>
      <c r="B1465" s="66">
        <v>12</v>
      </c>
      <c r="C1465" s="66" t="s">
        <v>294</v>
      </c>
      <c r="D1465" s="66" t="s">
        <v>437</v>
      </c>
      <c r="E1465" s="66" t="s">
        <v>445</v>
      </c>
      <c r="F1465" s="66" t="s">
        <v>430</v>
      </c>
      <c r="G1465" s="66" t="s">
        <v>438</v>
      </c>
      <c r="H1465" s="67">
        <v>1069</v>
      </c>
      <c r="K1465"/>
      <c r="P1465"/>
      <c r="Q1465"/>
    </row>
    <row r="1466" spans="1:17" ht="20.100000000000001" customHeight="1" x14ac:dyDescent="0.3">
      <c r="A1466" s="66">
        <v>2021</v>
      </c>
      <c r="B1466" s="66">
        <v>1</v>
      </c>
      <c r="C1466" s="66" t="s">
        <v>424</v>
      </c>
      <c r="D1466" s="66" t="s">
        <v>414</v>
      </c>
      <c r="E1466" s="66" t="s">
        <v>416</v>
      </c>
      <c r="F1466" s="66" t="s">
        <v>425</v>
      </c>
      <c r="G1466" s="66" t="s">
        <v>426</v>
      </c>
      <c r="H1466" s="67">
        <v>790</v>
      </c>
      <c r="K1466"/>
      <c r="P1466"/>
      <c r="Q1466"/>
    </row>
    <row r="1467" spans="1:17" ht="20.100000000000001" customHeight="1" x14ac:dyDescent="0.3">
      <c r="A1467" s="66">
        <v>2021</v>
      </c>
      <c r="B1467" s="66">
        <v>1</v>
      </c>
      <c r="C1467" s="66" t="s">
        <v>424</v>
      </c>
      <c r="D1467" s="66" t="s">
        <v>414</v>
      </c>
      <c r="E1467" s="66" t="s">
        <v>416</v>
      </c>
      <c r="F1467" s="66" t="s">
        <v>425</v>
      </c>
      <c r="G1467" s="66" t="s">
        <v>427</v>
      </c>
      <c r="H1467" s="67">
        <v>119</v>
      </c>
      <c r="K1467"/>
      <c r="P1467"/>
      <c r="Q1467"/>
    </row>
    <row r="1468" spans="1:17" ht="20.100000000000001" customHeight="1" x14ac:dyDescent="0.3">
      <c r="A1468" s="66">
        <v>2021</v>
      </c>
      <c r="B1468" s="66">
        <v>1</v>
      </c>
      <c r="C1468" s="66" t="s">
        <v>424</v>
      </c>
      <c r="D1468" s="66" t="s">
        <v>414</v>
      </c>
      <c r="E1468" s="66" t="s">
        <v>414</v>
      </c>
      <c r="F1468" s="66" t="s">
        <v>425</v>
      </c>
      <c r="G1468" s="66" t="s">
        <v>429</v>
      </c>
      <c r="H1468" s="67">
        <v>485</v>
      </c>
      <c r="K1468"/>
      <c r="P1468"/>
      <c r="Q1468"/>
    </row>
    <row r="1469" spans="1:17" ht="20.100000000000001" customHeight="1" x14ac:dyDescent="0.3">
      <c r="A1469" s="66">
        <v>2021</v>
      </c>
      <c r="B1469" s="66">
        <v>1</v>
      </c>
      <c r="C1469" s="66" t="s">
        <v>424</v>
      </c>
      <c r="D1469" s="66" t="s">
        <v>414</v>
      </c>
      <c r="E1469" s="66" t="s">
        <v>416</v>
      </c>
      <c r="F1469" s="66" t="s">
        <v>430</v>
      </c>
      <c r="G1469" s="66" t="s">
        <v>431</v>
      </c>
      <c r="H1469" s="67">
        <v>137</v>
      </c>
      <c r="K1469"/>
      <c r="P1469"/>
      <c r="Q1469"/>
    </row>
    <row r="1470" spans="1:17" ht="20.100000000000001" customHeight="1" x14ac:dyDescent="0.3">
      <c r="A1470" s="66">
        <v>2021</v>
      </c>
      <c r="B1470" s="66">
        <v>1</v>
      </c>
      <c r="C1470" s="66" t="s">
        <v>424</v>
      </c>
      <c r="D1470" s="66" t="s">
        <v>414</v>
      </c>
      <c r="E1470" s="66" t="s">
        <v>414</v>
      </c>
      <c r="F1470" s="66" t="s">
        <v>430</v>
      </c>
      <c r="G1470" s="66" t="s">
        <v>435</v>
      </c>
      <c r="H1470" s="67">
        <v>674</v>
      </c>
      <c r="K1470"/>
      <c r="P1470"/>
      <c r="Q1470"/>
    </row>
    <row r="1471" spans="1:17" ht="20.100000000000001" customHeight="1" x14ac:dyDescent="0.3">
      <c r="A1471" s="66">
        <v>2021</v>
      </c>
      <c r="B1471" s="66">
        <v>1</v>
      </c>
      <c r="C1471" s="66" t="s">
        <v>424</v>
      </c>
      <c r="D1471" s="66" t="s">
        <v>414</v>
      </c>
      <c r="E1471" s="66" t="s">
        <v>416</v>
      </c>
      <c r="F1471" s="66" t="s">
        <v>430</v>
      </c>
      <c r="G1471" s="66" t="s">
        <v>438</v>
      </c>
      <c r="H1471" s="67">
        <v>667</v>
      </c>
      <c r="K1471"/>
      <c r="P1471"/>
      <c r="Q1471"/>
    </row>
    <row r="1472" spans="1:17" ht="20.100000000000001" customHeight="1" x14ac:dyDescent="0.3">
      <c r="A1472" s="66">
        <v>2021</v>
      </c>
      <c r="B1472" s="66">
        <v>1</v>
      </c>
      <c r="C1472" s="66" t="s">
        <v>424</v>
      </c>
      <c r="D1472" s="66" t="s">
        <v>414</v>
      </c>
      <c r="E1472" s="66" t="s">
        <v>414</v>
      </c>
      <c r="F1472" s="66" t="s">
        <v>430</v>
      </c>
      <c r="G1472" s="66" t="s">
        <v>436</v>
      </c>
      <c r="H1472" s="67">
        <v>465</v>
      </c>
      <c r="K1472"/>
      <c r="P1472"/>
      <c r="Q1472"/>
    </row>
    <row r="1473" spans="1:17" ht="20.100000000000001" customHeight="1" x14ac:dyDescent="0.3">
      <c r="A1473" s="66">
        <v>2021</v>
      </c>
      <c r="B1473" s="66">
        <v>1</v>
      </c>
      <c r="C1473" s="66" t="s">
        <v>424</v>
      </c>
      <c r="D1473" s="66" t="s">
        <v>414</v>
      </c>
      <c r="E1473" s="66" t="s">
        <v>414</v>
      </c>
      <c r="F1473" s="66" t="s">
        <v>430</v>
      </c>
      <c r="G1473" s="66" t="s">
        <v>439</v>
      </c>
      <c r="H1473" s="67">
        <v>308</v>
      </c>
      <c r="K1473"/>
      <c r="P1473"/>
      <c r="Q1473"/>
    </row>
    <row r="1474" spans="1:17" ht="20.100000000000001" customHeight="1" x14ac:dyDescent="0.3">
      <c r="A1474" s="66">
        <v>2021</v>
      </c>
      <c r="B1474" s="66">
        <v>1</v>
      </c>
      <c r="C1474" s="66" t="s">
        <v>424</v>
      </c>
      <c r="D1474" s="66" t="s">
        <v>414</v>
      </c>
      <c r="E1474" s="66" t="s">
        <v>414</v>
      </c>
      <c r="F1474" s="66" t="s">
        <v>425</v>
      </c>
      <c r="G1474" s="66" t="s">
        <v>426</v>
      </c>
      <c r="H1474" s="67">
        <v>1095</v>
      </c>
      <c r="K1474"/>
      <c r="P1474"/>
      <c r="Q1474"/>
    </row>
    <row r="1475" spans="1:17" ht="20.100000000000001" customHeight="1" x14ac:dyDescent="0.3">
      <c r="A1475" s="66">
        <v>2021</v>
      </c>
      <c r="B1475" s="66">
        <v>1</v>
      </c>
      <c r="C1475" s="66" t="s">
        <v>424</v>
      </c>
      <c r="D1475" s="66" t="s">
        <v>434</v>
      </c>
      <c r="E1475" s="66" t="s">
        <v>441</v>
      </c>
      <c r="F1475" s="66" t="s">
        <v>425</v>
      </c>
      <c r="G1475" s="66" t="s">
        <v>427</v>
      </c>
      <c r="H1475" s="67">
        <v>1095</v>
      </c>
      <c r="K1475"/>
      <c r="P1475"/>
      <c r="Q1475"/>
    </row>
    <row r="1476" spans="1:17" ht="20.100000000000001" customHeight="1" x14ac:dyDescent="0.3">
      <c r="A1476" s="66">
        <v>2021</v>
      </c>
      <c r="B1476" s="66">
        <v>1</v>
      </c>
      <c r="C1476" s="66" t="s">
        <v>424</v>
      </c>
      <c r="D1476" s="66" t="s">
        <v>434</v>
      </c>
      <c r="E1476" s="66" t="s">
        <v>442</v>
      </c>
      <c r="F1476" s="66" t="s">
        <v>425</v>
      </c>
      <c r="G1476" s="66" t="s">
        <v>429</v>
      </c>
      <c r="H1476" s="67">
        <v>945</v>
      </c>
      <c r="K1476"/>
      <c r="P1476"/>
      <c r="Q1476"/>
    </row>
    <row r="1477" spans="1:17" ht="20.100000000000001" customHeight="1" x14ac:dyDescent="0.3">
      <c r="A1477" s="66">
        <v>2021</v>
      </c>
      <c r="B1477" s="66">
        <v>1</v>
      </c>
      <c r="C1477" s="66" t="s">
        <v>424</v>
      </c>
      <c r="D1477" s="66" t="s">
        <v>434</v>
      </c>
      <c r="E1477" s="66" t="s">
        <v>442</v>
      </c>
      <c r="F1477" s="66" t="s">
        <v>430</v>
      </c>
      <c r="G1477" s="66" t="s">
        <v>431</v>
      </c>
      <c r="H1477" s="67">
        <v>404</v>
      </c>
      <c r="K1477"/>
      <c r="P1477"/>
      <c r="Q1477"/>
    </row>
    <row r="1478" spans="1:17" ht="20.100000000000001" customHeight="1" x14ac:dyDescent="0.3">
      <c r="A1478" s="66">
        <v>2021</v>
      </c>
      <c r="B1478" s="66">
        <v>1</v>
      </c>
      <c r="C1478" s="66" t="s">
        <v>424</v>
      </c>
      <c r="D1478" s="66" t="s">
        <v>434</v>
      </c>
      <c r="E1478" s="66" t="s">
        <v>442</v>
      </c>
      <c r="F1478" s="66" t="s">
        <v>430</v>
      </c>
      <c r="G1478" s="66" t="s">
        <v>435</v>
      </c>
      <c r="H1478" s="67">
        <v>670</v>
      </c>
      <c r="K1478"/>
      <c r="P1478"/>
      <c r="Q1478"/>
    </row>
    <row r="1479" spans="1:17" ht="20.100000000000001" customHeight="1" x14ac:dyDescent="0.3">
      <c r="A1479" s="66">
        <v>2021</v>
      </c>
      <c r="B1479" s="66">
        <v>1</v>
      </c>
      <c r="C1479" s="66" t="s">
        <v>424</v>
      </c>
      <c r="D1479" s="66" t="s">
        <v>437</v>
      </c>
      <c r="E1479" s="66" t="s">
        <v>443</v>
      </c>
      <c r="F1479" s="66" t="s">
        <v>430</v>
      </c>
      <c r="G1479" s="66" t="s">
        <v>438</v>
      </c>
      <c r="H1479" s="67">
        <v>491</v>
      </c>
      <c r="K1479"/>
      <c r="P1479"/>
      <c r="Q1479"/>
    </row>
    <row r="1480" spans="1:17" ht="20.100000000000001" customHeight="1" x14ac:dyDescent="0.3">
      <c r="A1480" s="66">
        <v>2021</v>
      </c>
      <c r="B1480" s="66">
        <v>1</v>
      </c>
      <c r="C1480" s="66" t="s">
        <v>424</v>
      </c>
      <c r="D1480" s="66" t="s">
        <v>437</v>
      </c>
      <c r="E1480" s="66" t="s">
        <v>444</v>
      </c>
      <c r="F1480" s="66" t="s">
        <v>430</v>
      </c>
      <c r="G1480" s="66" t="s">
        <v>436</v>
      </c>
      <c r="H1480" s="67">
        <v>404</v>
      </c>
      <c r="K1480"/>
      <c r="P1480"/>
      <c r="Q1480"/>
    </row>
    <row r="1481" spans="1:17" ht="20.100000000000001" customHeight="1" x14ac:dyDescent="0.3">
      <c r="A1481" s="66">
        <v>2021</v>
      </c>
      <c r="B1481" s="66">
        <v>1</v>
      </c>
      <c r="C1481" s="66" t="s">
        <v>424</v>
      </c>
      <c r="D1481" s="66" t="s">
        <v>414</v>
      </c>
      <c r="E1481" s="66" t="s">
        <v>414</v>
      </c>
      <c r="F1481" s="66" t="s">
        <v>430</v>
      </c>
      <c r="G1481" s="66" t="s">
        <v>439</v>
      </c>
      <c r="H1481" s="67">
        <v>989</v>
      </c>
      <c r="K1481"/>
      <c r="P1481"/>
      <c r="Q1481"/>
    </row>
    <row r="1482" spans="1:17" ht="20.100000000000001" customHeight="1" x14ac:dyDescent="0.3">
      <c r="A1482" s="66">
        <v>2021</v>
      </c>
      <c r="B1482" s="66">
        <v>1</v>
      </c>
      <c r="C1482" s="66" t="s">
        <v>424</v>
      </c>
      <c r="D1482" s="66" t="s">
        <v>414</v>
      </c>
      <c r="E1482" s="66" t="s">
        <v>414</v>
      </c>
      <c r="F1482" s="66" t="s">
        <v>425</v>
      </c>
      <c r="G1482" s="66" t="s">
        <v>426</v>
      </c>
      <c r="H1482" s="67">
        <v>260</v>
      </c>
      <c r="K1482"/>
      <c r="P1482"/>
      <c r="Q1482"/>
    </row>
    <row r="1483" spans="1:17" ht="20.100000000000001" customHeight="1" x14ac:dyDescent="0.3">
      <c r="A1483" s="66">
        <v>2021</v>
      </c>
      <c r="B1483" s="66">
        <v>1</v>
      </c>
      <c r="C1483" s="66" t="s">
        <v>424</v>
      </c>
      <c r="D1483" s="66" t="s">
        <v>414</v>
      </c>
      <c r="E1483" s="66" t="s">
        <v>414</v>
      </c>
      <c r="F1483" s="66" t="s">
        <v>425</v>
      </c>
      <c r="G1483" s="66" t="s">
        <v>427</v>
      </c>
      <c r="H1483" s="67">
        <v>917</v>
      </c>
      <c r="K1483"/>
      <c r="P1483"/>
      <c r="Q1483"/>
    </row>
    <row r="1484" spans="1:17" ht="20.100000000000001" customHeight="1" x14ac:dyDescent="0.3">
      <c r="A1484" s="66">
        <v>2021</v>
      </c>
      <c r="B1484" s="66">
        <v>1</v>
      </c>
      <c r="C1484" s="66" t="s">
        <v>424</v>
      </c>
      <c r="D1484" s="66" t="s">
        <v>414</v>
      </c>
      <c r="E1484" s="66" t="s">
        <v>414</v>
      </c>
      <c r="F1484" s="66" t="s">
        <v>425</v>
      </c>
      <c r="G1484" s="66" t="s">
        <v>429</v>
      </c>
      <c r="H1484" s="67">
        <v>899</v>
      </c>
      <c r="K1484"/>
      <c r="P1484"/>
      <c r="Q1484"/>
    </row>
    <row r="1485" spans="1:17" ht="20.100000000000001" customHeight="1" x14ac:dyDescent="0.3">
      <c r="A1485" s="66">
        <v>2021</v>
      </c>
      <c r="B1485" s="66">
        <v>1</v>
      </c>
      <c r="C1485" s="66" t="s">
        <v>424</v>
      </c>
      <c r="D1485" s="66" t="s">
        <v>414</v>
      </c>
      <c r="E1485" s="66" t="s">
        <v>414</v>
      </c>
      <c r="F1485" s="66" t="s">
        <v>430</v>
      </c>
      <c r="G1485" s="66" t="s">
        <v>431</v>
      </c>
      <c r="H1485" s="67">
        <v>127</v>
      </c>
      <c r="K1485"/>
      <c r="P1485"/>
      <c r="Q1485"/>
    </row>
    <row r="1486" spans="1:17" ht="20.100000000000001" customHeight="1" x14ac:dyDescent="0.3">
      <c r="A1486" s="66">
        <v>2021</v>
      </c>
      <c r="B1486" s="66">
        <v>1</v>
      </c>
      <c r="C1486" s="66" t="s">
        <v>424</v>
      </c>
      <c r="D1486" s="66" t="s">
        <v>414</v>
      </c>
      <c r="E1486" s="66" t="s">
        <v>414</v>
      </c>
      <c r="F1486" s="66" t="s">
        <v>430</v>
      </c>
      <c r="G1486" s="66" t="s">
        <v>435</v>
      </c>
      <c r="H1486" s="67">
        <v>465</v>
      </c>
      <c r="K1486"/>
      <c r="P1486"/>
      <c r="Q1486"/>
    </row>
    <row r="1487" spans="1:17" ht="20.100000000000001" customHeight="1" x14ac:dyDescent="0.3">
      <c r="A1487" s="66">
        <v>2021</v>
      </c>
      <c r="B1487" s="66">
        <v>1</v>
      </c>
      <c r="C1487" s="66" t="s">
        <v>424</v>
      </c>
      <c r="D1487" s="66" t="s">
        <v>414</v>
      </c>
      <c r="E1487" s="66" t="s">
        <v>414</v>
      </c>
      <c r="F1487" s="66" t="s">
        <v>430</v>
      </c>
      <c r="G1487" s="66" t="s">
        <v>438</v>
      </c>
      <c r="H1487" s="67">
        <v>1189</v>
      </c>
      <c r="K1487"/>
      <c r="P1487"/>
      <c r="Q1487"/>
    </row>
    <row r="1488" spans="1:17" ht="20.100000000000001" customHeight="1" x14ac:dyDescent="0.3">
      <c r="A1488" s="66">
        <v>2021</v>
      </c>
      <c r="B1488" s="66">
        <v>1</v>
      </c>
      <c r="C1488" s="66" t="s">
        <v>424</v>
      </c>
      <c r="D1488" s="66" t="s">
        <v>414</v>
      </c>
      <c r="E1488" s="66" t="s">
        <v>416</v>
      </c>
      <c r="F1488" s="66" t="s">
        <v>430</v>
      </c>
      <c r="G1488" s="66" t="s">
        <v>436</v>
      </c>
      <c r="H1488" s="67">
        <v>288</v>
      </c>
      <c r="K1488"/>
      <c r="P1488"/>
      <c r="Q1488"/>
    </row>
    <row r="1489" spans="1:17" ht="20.100000000000001" customHeight="1" x14ac:dyDescent="0.3">
      <c r="A1489" s="66">
        <v>2021</v>
      </c>
      <c r="B1489" s="66">
        <v>1</v>
      </c>
      <c r="C1489" s="66" t="s">
        <v>424</v>
      </c>
      <c r="D1489" s="66" t="s">
        <v>434</v>
      </c>
      <c r="E1489" s="66" t="s">
        <v>441</v>
      </c>
      <c r="F1489" s="66" t="s">
        <v>430</v>
      </c>
      <c r="G1489" s="66" t="s">
        <v>439</v>
      </c>
      <c r="H1489" s="67">
        <v>858</v>
      </c>
      <c r="K1489"/>
      <c r="P1489"/>
      <c r="Q1489"/>
    </row>
    <row r="1490" spans="1:17" ht="20.100000000000001" customHeight="1" x14ac:dyDescent="0.3">
      <c r="A1490" s="66">
        <v>2021</v>
      </c>
      <c r="B1490" s="66">
        <v>1</v>
      </c>
      <c r="C1490" s="66" t="s">
        <v>424</v>
      </c>
      <c r="D1490" s="66" t="s">
        <v>434</v>
      </c>
      <c r="E1490" s="66" t="s">
        <v>441</v>
      </c>
      <c r="F1490" s="66" t="s">
        <v>425</v>
      </c>
      <c r="G1490" s="66" t="s">
        <v>426</v>
      </c>
      <c r="H1490" s="67">
        <v>235</v>
      </c>
      <c r="K1490"/>
      <c r="P1490"/>
      <c r="Q1490"/>
    </row>
    <row r="1491" spans="1:17" ht="20.100000000000001" customHeight="1" x14ac:dyDescent="0.3">
      <c r="A1491" s="66">
        <v>2021</v>
      </c>
      <c r="B1491" s="66">
        <v>1</v>
      </c>
      <c r="C1491" s="66" t="s">
        <v>424</v>
      </c>
      <c r="D1491" s="66" t="s">
        <v>434</v>
      </c>
      <c r="E1491" s="66" t="s">
        <v>441</v>
      </c>
      <c r="F1491" s="66" t="s">
        <v>425</v>
      </c>
      <c r="G1491" s="66" t="s">
        <v>427</v>
      </c>
      <c r="H1491" s="67">
        <v>525</v>
      </c>
      <c r="K1491"/>
      <c r="P1491"/>
      <c r="Q1491"/>
    </row>
    <row r="1492" spans="1:17" ht="20.100000000000001" customHeight="1" x14ac:dyDescent="0.3">
      <c r="A1492" s="66">
        <v>2021</v>
      </c>
      <c r="B1492" s="66">
        <v>1</v>
      </c>
      <c r="C1492" s="66" t="s">
        <v>424</v>
      </c>
      <c r="D1492" s="66" t="s">
        <v>434</v>
      </c>
      <c r="E1492" s="66" t="s">
        <v>442</v>
      </c>
      <c r="F1492" s="66" t="s">
        <v>425</v>
      </c>
      <c r="G1492" s="66" t="s">
        <v>429</v>
      </c>
      <c r="H1492" s="67">
        <v>1170</v>
      </c>
      <c r="K1492"/>
      <c r="P1492"/>
      <c r="Q1492"/>
    </row>
    <row r="1493" spans="1:17" ht="20.100000000000001" customHeight="1" x14ac:dyDescent="0.3">
      <c r="A1493" s="66">
        <v>2021</v>
      </c>
      <c r="B1493" s="66">
        <v>1</v>
      </c>
      <c r="C1493" s="66" t="s">
        <v>424</v>
      </c>
      <c r="D1493" s="66" t="s">
        <v>434</v>
      </c>
      <c r="E1493" s="66" t="s">
        <v>442</v>
      </c>
      <c r="F1493" s="66" t="s">
        <v>430</v>
      </c>
      <c r="G1493" s="66" t="s">
        <v>431</v>
      </c>
      <c r="H1493" s="67">
        <v>418</v>
      </c>
      <c r="K1493"/>
      <c r="P1493"/>
      <c r="Q1493"/>
    </row>
    <row r="1494" spans="1:17" ht="20.100000000000001" customHeight="1" x14ac:dyDescent="0.3">
      <c r="A1494" s="66">
        <v>2021</v>
      </c>
      <c r="B1494" s="66">
        <v>1</v>
      </c>
      <c r="C1494" s="66" t="s">
        <v>424</v>
      </c>
      <c r="D1494" s="66" t="s">
        <v>437</v>
      </c>
      <c r="E1494" s="66" t="s">
        <v>445</v>
      </c>
      <c r="F1494" s="66" t="s">
        <v>430</v>
      </c>
      <c r="G1494" s="66" t="s">
        <v>435</v>
      </c>
      <c r="H1494" s="67">
        <v>706</v>
      </c>
      <c r="K1494"/>
      <c r="P1494"/>
      <c r="Q1494"/>
    </row>
    <row r="1495" spans="1:17" ht="20.100000000000001" customHeight="1" x14ac:dyDescent="0.3">
      <c r="A1495" s="66">
        <v>2021</v>
      </c>
      <c r="B1495" s="66">
        <v>1</v>
      </c>
      <c r="C1495" s="66" t="s">
        <v>424</v>
      </c>
      <c r="D1495" s="66" t="s">
        <v>437</v>
      </c>
      <c r="E1495" s="66" t="s">
        <v>443</v>
      </c>
      <c r="F1495" s="66" t="s">
        <v>430</v>
      </c>
      <c r="G1495" s="66" t="s">
        <v>438</v>
      </c>
      <c r="H1495" s="67">
        <v>119</v>
      </c>
      <c r="K1495"/>
      <c r="P1495"/>
      <c r="Q1495"/>
    </row>
    <row r="1496" spans="1:17" ht="20.100000000000001" customHeight="1" x14ac:dyDescent="0.3">
      <c r="A1496" s="66">
        <v>2021</v>
      </c>
      <c r="B1496" s="66">
        <v>1</v>
      </c>
      <c r="C1496" s="66" t="s">
        <v>424</v>
      </c>
      <c r="D1496" s="66" t="s">
        <v>437</v>
      </c>
      <c r="E1496" s="66" t="s">
        <v>444</v>
      </c>
      <c r="F1496" s="66" t="s">
        <v>430</v>
      </c>
      <c r="G1496" s="66" t="s">
        <v>436</v>
      </c>
      <c r="H1496" s="67">
        <v>697</v>
      </c>
      <c r="K1496"/>
      <c r="P1496"/>
      <c r="Q1496"/>
    </row>
    <row r="1497" spans="1:17" ht="20.100000000000001" customHeight="1" x14ac:dyDescent="0.3">
      <c r="A1497" s="66">
        <v>2021</v>
      </c>
      <c r="B1497" s="66">
        <v>2</v>
      </c>
      <c r="C1497" s="66" t="s">
        <v>289</v>
      </c>
      <c r="D1497" s="66" t="s">
        <v>437</v>
      </c>
      <c r="E1497" s="66" t="s">
        <v>444</v>
      </c>
      <c r="F1497" s="66" t="s">
        <v>430</v>
      </c>
      <c r="G1497" s="66" t="s">
        <v>439</v>
      </c>
      <c r="H1497" s="67">
        <v>919</v>
      </c>
      <c r="K1497"/>
      <c r="P1497"/>
      <c r="Q1497"/>
    </row>
    <row r="1498" spans="1:17" ht="20.100000000000001" customHeight="1" x14ac:dyDescent="0.3">
      <c r="A1498" s="66">
        <v>2021</v>
      </c>
      <c r="B1498" s="66">
        <v>2</v>
      </c>
      <c r="C1498" s="66" t="s">
        <v>289</v>
      </c>
      <c r="D1498" s="66" t="s">
        <v>437</v>
      </c>
      <c r="E1498" s="66" t="s">
        <v>446</v>
      </c>
      <c r="F1498" s="66" t="s">
        <v>425</v>
      </c>
      <c r="G1498" s="66" t="s">
        <v>426</v>
      </c>
      <c r="H1498" s="67">
        <v>699</v>
      </c>
      <c r="K1498"/>
      <c r="P1498"/>
      <c r="Q1498"/>
    </row>
    <row r="1499" spans="1:17" ht="20.100000000000001" customHeight="1" x14ac:dyDescent="0.3">
      <c r="A1499" s="66">
        <v>2021</v>
      </c>
      <c r="B1499" s="66">
        <v>2</v>
      </c>
      <c r="C1499" s="66" t="s">
        <v>289</v>
      </c>
      <c r="D1499" s="66" t="s">
        <v>414</v>
      </c>
      <c r="E1499" s="66" t="s">
        <v>416</v>
      </c>
      <c r="F1499" s="66" t="s">
        <v>425</v>
      </c>
      <c r="G1499" s="66" t="s">
        <v>427</v>
      </c>
      <c r="H1499" s="67">
        <v>729</v>
      </c>
      <c r="K1499"/>
      <c r="P1499"/>
      <c r="Q1499"/>
    </row>
    <row r="1500" spans="1:17" ht="20.100000000000001" customHeight="1" x14ac:dyDescent="0.3">
      <c r="A1500" s="66">
        <v>2021</v>
      </c>
      <c r="B1500" s="66">
        <v>2</v>
      </c>
      <c r="C1500" s="66" t="s">
        <v>289</v>
      </c>
      <c r="D1500" s="66" t="s">
        <v>414</v>
      </c>
      <c r="E1500" s="66" t="s">
        <v>414</v>
      </c>
      <c r="F1500" s="66" t="s">
        <v>425</v>
      </c>
      <c r="G1500" s="66" t="s">
        <v>429</v>
      </c>
      <c r="H1500" s="67">
        <v>972</v>
      </c>
      <c r="K1500"/>
      <c r="P1500"/>
      <c r="Q1500"/>
    </row>
    <row r="1501" spans="1:17" ht="20.100000000000001" customHeight="1" x14ac:dyDescent="0.3">
      <c r="A1501" s="66">
        <v>2021</v>
      </c>
      <c r="B1501" s="66">
        <v>2</v>
      </c>
      <c r="C1501" s="66" t="s">
        <v>289</v>
      </c>
      <c r="D1501" s="66" t="s">
        <v>414</v>
      </c>
      <c r="E1501" s="66" t="s">
        <v>416</v>
      </c>
      <c r="F1501" s="66" t="s">
        <v>430</v>
      </c>
      <c r="G1501" s="66" t="s">
        <v>431</v>
      </c>
      <c r="H1501" s="67">
        <v>989</v>
      </c>
      <c r="K1501"/>
      <c r="P1501"/>
      <c r="Q1501"/>
    </row>
    <row r="1502" spans="1:17" ht="20.100000000000001" customHeight="1" x14ac:dyDescent="0.3">
      <c r="A1502" s="66">
        <v>2021</v>
      </c>
      <c r="B1502" s="66">
        <v>2</v>
      </c>
      <c r="C1502" s="66" t="s">
        <v>289</v>
      </c>
      <c r="D1502" s="66" t="s">
        <v>414</v>
      </c>
      <c r="E1502" s="66" t="s">
        <v>416</v>
      </c>
      <c r="F1502" s="66" t="s">
        <v>430</v>
      </c>
      <c r="G1502" s="66" t="s">
        <v>435</v>
      </c>
      <c r="H1502" s="67">
        <v>475</v>
      </c>
      <c r="K1502"/>
      <c r="P1502"/>
      <c r="Q1502"/>
    </row>
    <row r="1503" spans="1:17" ht="20.100000000000001" customHeight="1" x14ac:dyDescent="0.3">
      <c r="A1503" s="66">
        <v>2021</v>
      </c>
      <c r="B1503" s="66">
        <v>2</v>
      </c>
      <c r="C1503" s="66" t="s">
        <v>289</v>
      </c>
      <c r="D1503" s="66" t="s">
        <v>414</v>
      </c>
      <c r="E1503" s="66" t="s">
        <v>414</v>
      </c>
      <c r="F1503" s="66" t="s">
        <v>430</v>
      </c>
      <c r="G1503" s="66" t="s">
        <v>438</v>
      </c>
      <c r="H1503" s="67">
        <v>1061</v>
      </c>
      <c r="K1503"/>
      <c r="P1503"/>
      <c r="Q1503"/>
    </row>
    <row r="1504" spans="1:17" ht="20.100000000000001" customHeight="1" x14ac:dyDescent="0.3">
      <c r="A1504" s="66">
        <v>2021</v>
      </c>
      <c r="B1504" s="66">
        <v>2</v>
      </c>
      <c r="C1504" s="66" t="s">
        <v>289</v>
      </c>
      <c r="D1504" s="66" t="s">
        <v>414</v>
      </c>
      <c r="E1504" s="66" t="s">
        <v>414</v>
      </c>
      <c r="F1504" s="66" t="s">
        <v>430</v>
      </c>
      <c r="G1504" s="66" t="s">
        <v>436</v>
      </c>
      <c r="H1504" s="67">
        <v>301</v>
      </c>
      <c r="K1504"/>
      <c r="P1504"/>
      <c r="Q1504"/>
    </row>
    <row r="1505" spans="1:17" ht="20.100000000000001" customHeight="1" x14ac:dyDescent="0.3">
      <c r="A1505" s="66">
        <v>2021</v>
      </c>
      <c r="B1505" s="66">
        <v>2</v>
      </c>
      <c r="C1505" s="66" t="s">
        <v>289</v>
      </c>
      <c r="D1505" s="66" t="s">
        <v>414</v>
      </c>
      <c r="E1505" s="66" t="s">
        <v>416</v>
      </c>
      <c r="F1505" s="66" t="s">
        <v>430</v>
      </c>
      <c r="G1505" s="66" t="s">
        <v>439</v>
      </c>
      <c r="H1505" s="67">
        <v>606</v>
      </c>
      <c r="K1505"/>
      <c r="P1505"/>
      <c r="Q1505"/>
    </row>
    <row r="1506" spans="1:17" ht="20.100000000000001" customHeight="1" x14ac:dyDescent="0.3">
      <c r="A1506" s="66">
        <v>2021</v>
      </c>
      <c r="B1506" s="66">
        <v>2</v>
      </c>
      <c r="C1506" s="66" t="s">
        <v>289</v>
      </c>
      <c r="D1506" s="66" t="s">
        <v>434</v>
      </c>
      <c r="E1506" s="66" t="s">
        <v>441</v>
      </c>
      <c r="F1506" s="66" t="s">
        <v>425</v>
      </c>
      <c r="G1506" s="66" t="s">
        <v>426</v>
      </c>
      <c r="H1506" s="67">
        <v>344</v>
      </c>
      <c r="K1506"/>
      <c r="P1506"/>
      <c r="Q1506"/>
    </row>
    <row r="1507" spans="1:17" ht="20.100000000000001" customHeight="1" x14ac:dyDescent="0.3">
      <c r="A1507" s="66">
        <v>2021</v>
      </c>
      <c r="B1507" s="66">
        <v>2</v>
      </c>
      <c r="C1507" s="66" t="s">
        <v>289</v>
      </c>
      <c r="D1507" s="66" t="s">
        <v>434</v>
      </c>
      <c r="E1507" s="66" t="s">
        <v>442</v>
      </c>
      <c r="F1507" s="66" t="s">
        <v>425</v>
      </c>
      <c r="G1507" s="66" t="s">
        <v>427</v>
      </c>
      <c r="H1507" s="67">
        <v>245</v>
      </c>
      <c r="K1507"/>
      <c r="P1507"/>
      <c r="Q1507"/>
    </row>
    <row r="1508" spans="1:17" ht="20.100000000000001" customHeight="1" x14ac:dyDescent="0.3">
      <c r="A1508" s="66">
        <v>2021</v>
      </c>
      <c r="B1508" s="66">
        <v>2</v>
      </c>
      <c r="C1508" s="66" t="s">
        <v>289</v>
      </c>
      <c r="D1508" s="66" t="s">
        <v>434</v>
      </c>
      <c r="E1508" s="66" t="s">
        <v>442</v>
      </c>
      <c r="F1508" s="66" t="s">
        <v>425</v>
      </c>
      <c r="G1508" s="66" t="s">
        <v>429</v>
      </c>
      <c r="H1508" s="67">
        <v>1095</v>
      </c>
      <c r="K1508"/>
      <c r="P1508"/>
      <c r="Q1508"/>
    </row>
    <row r="1509" spans="1:17" ht="20.100000000000001" customHeight="1" x14ac:dyDescent="0.3">
      <c r="A1509" s="66">
        <v>2021</v>
      </c>
      <c r="B1509" s="66">
        <v>2</v>
      </c>
      <c r="C1509" s="66" t="s">
        <v>289</v>
      </c>
      <c r="D1509" s="66" t="s">
        <v>434</v>
      </c>
      <c r="E1509" s="66" t="s">
        <v>442</v>
      </c>
      <c r="F1509" s="66" t="s">
        <v>430</v>
      </c>
      <c r="G1509" s="66" t="s">
        <v>431</v>
      </c>
      <c r="H1509" s="67">
        <v>764</v>
      </c>
      <c r="K1509"/>
      <c r="P1509"/>
      <c r="Q1509"/>
    </row>
    <row r="1510" spans="1:17" ht="20.100000000000001" customHeight="1" x14ac:dyDescent="0.3">
      <c r="A1510" s="66">
        <v>2021</v>
      </c>
      <c r="B1510" s="66">
        <v>2</v>
      </c>
      <c r="C1510" s="66" t="s">
        <v>289</v>
      </c>
      <c r="D1510" s="66" t="s">
        <v>437</v>
      </c>
      <c r="E1510" s="66" t="s">
        <v>445</v>
      </c>
      <c r="F1510" s="66" t="s">
        <v>430</v>
      </c>
      <c r="G1510" s="66" t="s">
        <v>435</v>
      </c>
      <c r="H1510" s="67">
        <v>506</v>
      </c>
      <c r="K1510"/>
      <c r="P1510"/>
      <c r="Q1510"/>
    </row>
    <row r="1511" spans="1:17" ht="20.100000000000001" customHeight="1" x14ac:dyDescent="0.3">
      <c r="A1511" s="66">
        <v>2021</v>
      </c>
      <c r="B1511" s="66">
        <v>2</v>
      </c>
      <c r="C1511" s="66" t="s">
        <v>289</v>
      </c>
      <c r="D1511" s="66" t="s">
        <v>437</v>
      </c>
      <c r="E1511" s="66" t="s">
        <v>443</v>
      </c>
      <c r="F1511" s="66" t="s">
        <v>430</v>
      </c>
      <c r="G1511" s="66" t="s">
        <v>438</v>
      </c>
      <c r="H1511" s="67">
        <v>686</v>
      </c>
      <c r="K1511"/>
      <c r="P1511"/>
      <c r="Q1511"/>
    </row>
    <row r="1512" spans="1:17" ht="20.100000000000001" customHeight="1" x14ac:dyDescent="0.3">
      <c r="A1512" s="66">
        <v>2021</v>
      </c>
      <c r="B1512" s="66">
        <v>2</v>
      </c>
      <c r="C1512" s="66" t="s">
        <v>289</v>
      </c>
      <c r="D1512" s="66" t="s">
        <v>437</v>
      </c>
      <c r="E1512" s="66" t="s">
        <v>444</v>
      </c>
      <c r="F1512" s="66" t="s">
        <v>430</v>
      </c>
      <c r="G1512" s="66" t="s">
        <v>436</v>
      </c>
      <c r="H1512" s="67">
        <v>791</v>
      </c>
      <c r="K1512"/>
      <c r="P1512"/>
      <c r="Q1512"/>
    </row>
    <row r="1513" spans="1:17" ht="20.100000000000001" customHeight="1" x14ac:dyDescent="0.3">
      <c r="A1513" s="66">
        <v>2021</v>
      </c>
      <c r="B1513" s="66">
        <v>2</v>
      </c>
      <c r="C1513" s="66" t="s">
        <v>289</v>
      </c>
      <c r="D1513" s="66" t="s">
        <v>437</v>
      </c>
      <c r="E1513" s="66" t="s">
        <v>444</v>
      </c>
      <c r="F1513" s="66" t="s">
        <v>430</v>
      </c>
      <c r="G1513" s="66" t="s">
        <v>439</v>
      </c>
      <c r="H1513" s="67">
        <v>522</v>
      </c>
      <c r="K1513"/>
      <c r="P1513"/>
      <c r="Q1513"/>
    </row>
    <row r="1514" spans="1:17" ht="20.100000000000001" customHeight="1" x14ac:dyDescent="0.3">
      <c r="A1514" s="66">
        <v>2021</v>
      </c>
      <c r="B1514" s="66">
        <v>2</v>
      </c>
      <c r="C1514" s="66" t="s">
        <v>289</v>
      </c>
      <c r="D1514" s="66" t="s">
        <v>437</v>
      </c>
      <c r="E1514" s="66" t="s">
        <v>444</v>
      </c>
      <c r="F1514" s="66" t="s">
        <v>425</v>
      </c>
      <c r="G1514" s="66" t="s">
        <v>426</v>
      </c>
      <c r="H1514" s="67">
        <v>706</v>
      </c>
      <c r="K1514"/>
      <c r="P1514"/>
      <c r="Q1514"/>
    </row>
    <row r="1515" spans="1:17" ht="20.100000000000001" customHeight="1" x14ac:dyDescent="0.3">
      <c r="A1515" s="66">
        <v>2021</v>
      </c>
      <c r="B1515" s="66">
        <v>2</v>
      </c>
      <c r="C1515" s="66" t="s">
        <v>289</v>
      </c>
      <c r="D1515" s="66" t="s">
        <v>437</v>
      </c>
      <c r="E1515" s="66" t="s">
        <v>444</v>
      </c>
      <c r="F1515" s="66" t="s">
        <v>425</v>
      </c>
      <c r="G1515" s="66" t="s">
        <v>427</v>
      </c>
      <c r="H1515" s="67">
        <v>528</v>
      </c>
      <c r="K1515"/>
      <c r="P1515"/>
      <c r="Q1515"/>
    </row>
    <row r="1516" spans="1:17" ht="20.100000000000001" customHeight="1" x14ac:dyDescent="0.3">
      <c r="A1516" s="66">
        <v>2021</v>
      </c>
      <c r="B1516" s="66">
        <v>2</v>
      </c>
      <c r="C1516" s="66" t="s">
        <v>289</v>
      </c>
      <c r="D1516" s="66" t="s">
        <v>437</v>
      </c>
      <c r="E1516" s="66" t="s">
        <v>446</v>
      </c>
      <c r="F1516" s="66" t="s">
        <v>425</v>
      </c>
      <c r="G1516" s="66" t="s">
        <v>429</v>
      </c>
      <c r="H1516" s="67">
        <v>103</v>
      </c>
      <c r="K1516"/>
      <c r="P1516"/>
      <c r="Q1516"/>
    </row>
    <row r="1517" spans="1:17" ht="20.100000000000001" customHeight="1" x14ac:dyDescent="0.3">
      <c r="A1517" s="66">
        <v>2021</v>
      </c>
      <c r="B1517" s="66">
        <v>2</v>
      </c>
      <c r="C1517" s="66" t="s">
        <v>289</v>
      </c>
      <c r="D1517" s="66" t="s">
        <v>414</v>
      </c>
      <c r="E1517" s="66" t="s">
        <v>416</v>
      </c>
      <c r="F1517" s="66" t="s">
        <v>430</v>
      </c>
      <c r="G1517" s="66" t="s">
        <v>431</v>
      </c>
      <c r="H1517" s="67">
        <v>712</v>
      </c>
      <c r="K1517"/>
      <c r="P1517"/>
      <c r="Q1517"/>
    </row>
    <row r="1518" spans="1:17" ht="20.100000000000001" customHeight="1" x14ac:dyDescent="0.3">
      <c r="A1518" s="66">
        <v>2021</v>
      </c>
      <c r="B1518" s="66">
        <v>2</v>
      </c>
      <c r="C1518" s="66" t="s">
        <v>289</v>
      </c>
      <c r="D1518" s="66" t="s">
        <v>414</v>
      </c>
      <c r="E1518" s="66" t="s">
        <v>416</v>
      </c>
      <c r="F1518" s="66" t="s">
        <v>430</v>
      </c>
      <c r="G1518" s="66" t="s">
        <v>435</v>
      </c>
      <c r="H1518" s="67">
        <v>615</v>
      </c>
      <c r="K1518"/>
      <c r="P1518"/>
      <c r="Q1518"/>
    </row>
    <row r="1519" spans="1:17" ht="20.100000000000001" customHeight="1" x14ac:dyDescent="0.3">
      <c r="A1519" s="66">
        <v>2021</v>
      </c>
      <c r="B1519" s="66">
        <v>2</v>
      </c>
      <c r="C1519" s="66" t="s">
        <v>289</v>
      </c>
      <c r="D1519" s="66" t="s">
        <v>414</v>
      </c>
      <c r="E1519" s="66" t="s">
        <v>414</v>
      </c>
      <c r="F1519" s="66" t="s">
        <v>430</v>
      </c>
      <c r="G1519" s="66" t="s">
        <v>438</v>
      </c>
      <c r="H1519" s="67">
        <v>451</v>
      </c>
      <c r="K1519"/>
      <c r="P1519"/>
      <c r="Q1519"/>
    </row>
    <row r="1520" spans="1:17" ht="20.100000000000001" customHeight="1" x14ac:dyDescent="0.3">
      <c r="A1520" s="66">
        <v>2021</v>
      </c>
      <c r="B1520" s="66">
        <v>2</v>
      </c>
      <c r="C1520" s="66" t="s">
        <v>289</v>
      </c>
      <c r="D1520" s="66" t="s">
        <v>414</v>
      </c>
      <c r="E1520" s="66" t="s">
        <v>414</v>
      </c>
      <c r="F1520" s="66" t="s">
        <v>430</v>
      </c>
      <c r="G1520" s="66" t="s">
        <v>436</v>
      </c>
      <c r="H1520" s="67">
        <v>860</v>
      </c>
      <c r="K1520"/>
      <c r="P1520"/>
      <c r="Q1520"/>
    </row>
    <row r="1521" spans="1:17" ht="20.100000000000001" customHeight="1" x14ac:dyDescent="0.3">
      <c r="A1521" s="66">
        <v>2021</v>
      </c>
      <c r="B1521" s="66">
        <v>2</v>
      </c>
      <c r="C1521" s="66" t="s">
        <v>289</v>
      </c>
      <c r="D1521" s="66" t="s">
        <v>414</v>
      </c>
      <c r="E1521" s="66" t="s">
        <v>416</v>
      </c>
      <c r="F1521" s="66" t="s">
        <v>430</v>
      </c>
      <c r="G1521" s="66" t="s">
        <v>439</v>
      </c>
      <c r="H1521" s="67">
        <v>1067</v>
      </c>
      <c r="K1521"/>
      <c r="P1521"/>
      <c r="Q1521"/>
    </row>
    <row r="1522" spans="1:17" ht="20.100000000000001" customHeight="1" x14ac:dyDescent="0.3">
      <c r="A1522" s="66">
        <v>2021</v>
      </c>
      <c r="B1522" s="66">
        <v>2</v>
      </c>
      <c r="C1522" s="66" t="s">
        <v>289</v>
      </c>
      <c r="D1522" s="66" t="s">
        <v>414</v>
      </c>
      <c r="E1522" s="66" t="s">
        <v>414</v>
      </c>
      <c r="F1522" s="66" t="s">
        <v>425</v>
      </c>
      <c r="G1522" s="66" t="s">
        <v>426</v>
      </c>
      <c r="H1522" s="67">
        <v>236</v>
      </c>
      <c r="K1522"/>
      <c r="P1522"/>
      <c r="Q1522"/>
    </row>
    <row r="1523" spans="1:17" ht="20.100000000000001" customHeight="1" x14ac:dyDescent="0.3">
      <c r="A1523" s="66">
        <v>2021</v>
      </c>
      <c r="B1523" s="66">
        <v>2</v>
      </c>
      <c r="C1523" s="66" t="s">
        <v>289</v>
      </c>
      <c r="D1523" s="66" t="s">
        <v>414</v>
      </c>
      <c r="E1523" s="66" t="s">
        <v>416</v>
      </c>
      <c r="F1523" s="66" t="s">
        <v>425</v>
      </c>
      <c r="G1523" s="66" t="s">
        <v>427</v>
      </c>
      <c r="H1523" s="67">
        <v>575</v>
      </c>
      <c r="K1523"/>
      <c r="P1523"/>
      <c r="Q1523"/>
    </row>
    <row r="1524" spans="1:17" ht="20.100000000000001" customHeight="1" x14ac:dyDescent="0.3">
      <c r="A1524" s="66">
        <v>2021</v>
      </c>
      <c r="B1524" s="66">
        <v>2</v>
      </c>
      <c r="C1524" s="66" t="s">
        <v>289</v>
      </c>
      <c r="D1524" s="66" t="s">
        <v>414</v>
      </c>
      <c r="E1524" s="66" t="s">
        <v>416</v>
      </c>
      <c r="F1524" s="66" t="s">
        <v>425</v>
      </c>
      <c r="G1524" s="66" t="s">
        <v>429</v>
      </c>
      <c r="H1524" s="67">
        <v>917</v>
      </c>
      <c r="K1524"/>
      <c r="P1524"/>
      <c r="Q1524"/>
    </row>
    <row r="1525" spans="1:17" ht="20.100000000000001" customHeight="1" x14ac:dyDescent="0.3">
      <c r="A1525" s="66">
        <v>2021</v>
      </c>
      <c r="B1525" s="66">
        <v>2</v>
      </c>
      <c r="C1525" s="66" t="s">
        <v>289</v>
      </c>
      <c r="D1525" s="66" t="s">
        <v>414</v>
      </c>
      <c r="E1525" s="66" t="s">
        <v>414</v>
      </c>
      <c r="F1525" s="66" t="s">
        <v>430</v>
      </c>
      <c r="G1525" s="66" t="s">
        <v>431</v>
      </c>
      <c r="H1525" s="67">
        <v>697</v>
      </c>
      <c r="K1525"/>
      <c r="P1525"/>
      <c r="Q1525"/>
    </row>
    <row r="1526" spans="1:17" ht="20.100000000000001" customHeight="1" x14ac:dyDescent="0.3">
      <c r="A1526" s="66">
        <v>2021</v>
      </c>
      <c r="B1526" s="66">
        <v>3</v>
      </c>
      <c r="C1526" s="66" t="s">
        <v>290</v>
      </c>
      <c r="D1526" s="66" t="s">
        <v>414</v>
      </c>
      <c r="E1526" s="66" t="s">
        <v>416</v>
      </c>
      <c r="F1526" s="66" t="s">
        <v>430</v>
      </c>
      <c r="G1526" s="66" t="s">
        <v>435</v>
      </c>
      <c r="H1526" s="67">
        <v>455</v>
      </c>
      <c r="K1526"/>
      <c r="P1526"/>
      <c r="Q1526"/>
    </row>
    <row r="1527" spans="1:17" ht="20.100000000000001" customHeight="1" x14ac:dyDescent="0.3">
      <c r="A1527" s="66">
        <v>2021</v>
      </c>
      <c r="B1527" s="66">
        <v>3</v>
      </c>
      <c r="C1527" s="66" t="s">
        <v>290</v>
      </c>
      <c r="D1527" s="66" t="s">
        <v>434</v>
      </c>
      <c r="E1527" s="66" t="s">
        <v>441</v>
      </c>
      <c r="F1527" s="66" t="s">
        <v>430</v>
      </c>
      <c r="G1527" s="66" t="s">
        <v>438</v>
      </c>
      <c r="H1527" s="67">
        <v>831</v>
      </c>
      <c r="K1527"/>
      <c r="P1527"/>
      <c r="Q1527"/>
    </row>
    <row r="1528" spans="1:17" ht="20.100000000000001" customHeight="1" x14ac:dyDescent="0.3">
      <c r="A1528" s="66">
        <v>2021</v>
      </c>
      <c r="B1528" s="66">
        <v>3</v>
      </c>
      <c r="C1528" s="66" t="s">
        <v>290</v>
      </c>
      <c r="D1528" s="66" t="s">
        <v>434</v>
      </c>
      <c r="E1528" s="66" t="s">
        <v>441</v>
      </c>
      <c r="F1528" s="66" t="s">
        <v>430</v>
      </c>
      <c r="G1528" s="66" t="s">
        <v>436</v>
      </c>
      <c r="H1528" s="67">
        <v>792</v>
      </c>
      <c r="K1528"/>
      <c r="P1528"/>
      <c r="Q1528"/>
    </row>
    <row r="1529" spans="1:17" ht="20.100000000000001" customHeight="1" x14ac:dyDescent="0.3">
      <c r="A1529" s="66">
        <v>2021</v>
      </c>
      <c r="B1529" s="66">
        <v>3</v>
      </c>
      <c r="C1529" s="66" t="s">
        <v>290</v>
      </c>
      <c r="D1529" s="66" t="s">
        <v>434</v>
      </c>
      <c r="E1529" s="66" t="s">
        <v>442</v>
      </c>
      <c r="F1529" s="66" t="s">
        <v>430</v>
      </c>
      <c r="G1529" s="66" t="s">
        <v>439</v>
      </c>
      <c r="H1529" s="67">
        <v>804</v>
      </c>
      <c r="K1529"/>
      <c r="P1529"/>
      <c r="Q1529"/>
    </row>
    <row r="1530" spans="1:17" ht="20.100000000000001" customHeight="1" x14ac:dyDescent="0.3">
      <c r="A1530" s="66">
        <v>2021</v>
      </c>
      <c r="B1530" s="66">
        <v>3</v>
      </c>
      <c r="C1530" s="66" t="s">
        <v>290</v>
      </c>
      <c r="D1530" s="66" t="s">
        <v>434</v>
      </c>
      <c r="E1530" s="66" t="s">
        <v>442</v>
      </c>
      <c r="F1530" s="66" t="s">
        <v>425</v>
      </c>
      <c r="G1530" s="66" t="s">
        <v>426</v>
      </c>
      <c r="H1530" s="67">
        <v>200</v>
      </c>
      <c r="K1530"/>
      <c r="P1530"/>
      <c r="Q1530"/>
    </row>
    <row r="1531" spans="1:17" ht="20.100000000000001" customHeight="1" x14ac:dyDescent="0.3">
      <c r="A1531" s="66">
        <v>2021</v>
      </c>
      <c r="B1531" s="66">
        <v>3</v>
      </c>
      <c r="C1531" s="66" t="s">
        <v>290</v>
      </c>
      <c r="D1531" s="66" t="s">
        <v>434</v>
      </c>
      <c r="E1531" s="66" t="s">
        <v>442</v>
      </c>
      <c r="F1531" s="66" t="s">
        <v>425</v>
      </c>
      <c r="G1531" s="66" t="s">
        <v>427</v>
      </c>
      <c r="H1531" s="67">
        <v>820</v>
      </c>
      <c r="K1531"/>
      <c r="P1531"/>
      <c r="Q1531"/>
    </row>
    <row r="1532" spans="1:17" ht="20.100000000000001" customHeight="1" x14ac:dyDescent="0.3">
      <c r="A1532" s="66">
        <v>2021</v>
      </c>
      <c r="B1532" s="66">
        <v>3</v>
      </c>
      <c r="C1532" s="66" t="s">
        <v>290</v>
      </c>
      <c r="D1532" s="66" t="s">
        <v>434</v>
      </c>
      <c r="E1532" s="66" t="s">
        <v>447</v>
      </c>
      <c r="F1532" s="66" t="s">
        <v>425</v>
      </c>
      <c r="G1532" s="66" t="s">
        <v>429</v>
      </c>
      <c r="H1532" s="67">
        <v>126</v>
      </c>
      <c r="K1532"/>
      <c r="P1532"/>
      <c r="Q1532"/>
    </row>
    <row r="1533" spans="1:17" ht="20.100000000000001" customHeight="1" x14ac:dyDescent="0.3">
      <c r="A1533" s="66">
        <v>2021</v>
      </c>
      <c r="B1533" s="66">
        <v>3</v>
      </c>
      <c r="C1533" s="66" t="s">
        <v>290</v>
      </c>
      <c r="D1533" s="66" t="s">
        <v>437</v>
      </c>
      <c r="E1533" s="66" t="s">
        <v>443</v>
      </c>
      <c r="F1533" s="66" t="s">
        <v>430</v>
      </c>
      <c r="G1533" s="66" t="s">
        <v>431</v>
      </c>
      <c r="H1533" s="67">
        <v>355</v>
      </c>
      <c r="K1533"/>
      <c r="P1533"/>
      <c r="Q1533"/>
    </row>
    <row r="1534" spans="1:17" ht="20.100000000000001" customHeight="1" x14ac:dyDescent="0.3">
      <c r="A1534" s="66">
        <v>2021</v>
      </c>
      <c r="B1534" s="66">
        <v>3</v>
      </c>
      <c r="C1534" s="66" t="s">
        <v>290</v>
      </c>
      <c r="D1534" s="66" t="s">
        <v>437</v>
      </c>
      <c r="E1534" s="66" t="s">
        <v>444</v>
      </c>
      <c r="F1534" s="66" t="s">
        <v>430</v>
      </c>
      <c r="G1534" s="66" t="s">
        <v>435</v>
      </c>
      <c r="H1534" s="67">
        <v>899</v>
      </c>
      <c r="K1534"/>
      <c r="P1534"/>
      <c r="Q1534"/>
    </row>
    <row r="1535" spans="1:17" ht="20.100000000000001" customHeight="1" x14ac:dyDescent="0.3">
      <c r="A1535" s="66">
        <v>2021</v>
      </c>
      <c r="B1535" s="66">
        <v>3</v>
      </c>
      <c r="C1535" s="66" t="s">
        <v>290</v>
      </c>
      <c r="D1535" s="66" t="s">
        <v>437</v>
      </c>
      <c r="E1535" s="66" t="s">
        <v>444</v>
      </c>
      <c r="F1535" s="66" t="s">
        <v>430</v>
      </c>
      <c r="G1535" s="66" t="s">
        <v>438</v>
      </c>
      <c r="H1535" s="67">
        <v>324</v>
      </c>
      <c r="K1535"/>
      <c r="P1535"/>
      <c r="Q1535"/>
    </row>
    <row r="1536" spans="1:17" ht="20.100000000000001" customHeight="1" x14ac:dyDescent="0.3">
      <c r="A1536" s="66">
        <v>2021</v>
      </c>
      <c r="B1536" s="66">
        <v>3</v>
      </c>
      <c r="C1536" s="66" t="s">
        <v>290</v>
      </c>
      <c r="D1536" s="66" t="s">
        <v>437</v>
      </c>
      <c r="E1536" s="66" t="s">
        <v>444</v>
      </c>
      <c r="F1536" s="66" t="s">
        <v>430</v>
      </c>
      <c r="G1536" s="66" t="s">
        <v>436</v>
      </c>
      <c r="H1536" s="67">
        <v>448</v>
      </c>
      <c r="K1536"/>
      <c r="P1536"/>
      <c r="Q1536"/>
    </row>
    <row r="1537" spans="1:17" ht="20.100000000000001" customHeight="1" x14ac:dyDescent="0.3">
      <c r="A1537" s="66">
        <v>2021</v>
      </c>
      <c r="B1537" s="66">
        <v>3</v>
      </c>
      <c r="C1537" s="66" t="s">
        <v>290</v>
      </c>
      <c r="D1537" s="66" t="s">
        <v>414</v>
      </c>
      <c r="E1537" s="66" t="s">
        <v>414</v>
      </c>
      <c r="F1537" s="66" t="s">
        <v>430</v>
      </c>
      <c r="G1537" s="66" t="s">
        <v>439</v>
      </c>
      <c r="H1537" s="67">
        <v>311</v>
      </c>
      <c r="K1537"/>
      <c r="P1537"/>
      <c r="Q1537"/>
    </row>
    <row r="1538" spans="1:17" ht="20.100000000000001" customHeight="1" x14ac:dyDescent="0.3">
      <c r="A1538" s="66">
        <v>2021</v>
      </c>
      <c r="B1538" s="66">
        <v>3</v>
      </c>
      <c r="C1538" s="66" t="s">
        <v>290</v>
      </c>
      <c r="D1538" s="66" t="s">
        <v>414</v>
      </c>
      <c r="E1538" s="66" t="s">
        <v>414</v>
      </c>
      <c r="F1538" s="66" t="s">
        <v>425</v>
      </c>
      <c r="G1538" s="66" t="s">
        <v>426</v>
      </c>
      <c r="H1538" s="67">
        <v>704</v>
      </c>
      <c r="K1538"/>
      <c r="P1538"/>
      <c r="Q1538"/>
    </row>
    <row r="1539" spans="1:17" ht="20.100000000000001" customHeight="1" x14ac:dyDescent="0.3">
      <c r="A1539" s="66">
        <v>2021</v>
      </c>
      <c r="B1539" s="66">
        <v>3</v>
      </c>
      <c r="C1539" s="66" t="s">
        <v>290</v>
      </c>
      <c r="D1539" s="66" t="s">
        <v>414</v>
      </c>
      <c r="E1539" s="66" t="s">
        <v>414</v>
      </c>
      <c r="F1539" s="66" t="s">
        <v>425</v>
      </c>
      <c r="G1539" s="66" t="s">
        <v>427</v>
      </c>
      <c r="H1539" s="67">
        <v>459</v>
      </c>
      <c r="K1539"/>
      <c r="P1539"/>
      <c r="Q1539"/>
    </row>
    <row r="1540" spans="1:17" ht="20.100000000000001" customHeight="1" x14ac:dyDescent="0.3">
      <c r="A1540" s="66">
        <v>2021</v>
      </c>
      <c r="B1540" s="66">
        <v>3</v>
      </c>
      <c r="C1540" s="66" t="s">
        <v>290</v>
      </c>
      <c r="D1540" s="66" t="s">
        <v>414</v>
      </c>
      <c r="E1540" s="66" t="s">
        <v>416</v>
      </c>
      <c r="F1540" s="66" t="s">
        <v>425</v>
      </c>
      <c r="G1540" s="66" t="s">
        <v>429</v>
      </c>
      <c r="H1540" s="67">
        <v>439</v>
      </c>
      <c r="K1540"/>
      <c r="P1540"/>
      <c r="Q1540"/>
    </row>
    <row r="1541" spans="1:17" ht="20.100000000000001" customHeight="1" x14ac:dyDescent="0.3">
      <c r="A1541" s="66">
        <v>2021</v>
      </c>
      <c r="B1541" s="66">
        <v>3</v>
      </c>
      <c r="C1541" s="66" t="s">
        <v>290</v>
      </c>
      <c r="D1541" s="66" t="s">
        <v>414</v>
      </c>
      <c r="E1541" s="66" t="s">
        <v>414</v>
      </c>
      <c r="F1541" s="66" t="s">
        <v>430</v>
      </c>
      <c r="G1541" s="66" t="s">
        <v>431</v>
      </c>
      <c r="H1541" s="67">
        <v>954</v>
      </c>
      <c r="K1541"/>
      <c r="P1541"/>
      <c r="Q1541"/>
    </row>
    <row r="1542" spans="1:17" ht="20.100000000000001" customHeight="1" x14ac:dyDescent="0.3">
      <c r="A1542" s="66">
        <v>2021</v>
      </c>
      <c r="B1542" s="66">
        <v>3</v>
      </c>
      <c r="C1542" s="66" t="s">
        <v>290</v>
      </c>
      <c r="D1542" s="66" t="s">
        <v>414</v>
      </c>
      <c r="E1542" s="66" t="s">
        <v>416</v>
      </c>
      <c r="F1542" s="66" t="s">
        <v>430</v>
      </c>
      <c r="G1542" s="66" t="s">
        <v>435</v>
      </c>
      <c r="H1542" s="67">
        <v>833</v>
      </c>
      <c r="K1542"/>
      <c r="P1542"/>
      <c r="Q1542"/>
    </row>
    <row r="1543" spans="1:17" ht="20.100000000000001" customHeight="1" x14ac:dyDescent="0.3">
      <c r="A1543" s="66">
        <v>2021</v>
      </c>
      <c r="B1543" s="66">
        <v>3</v>
      </c>
      <c r="C1543" s="66" t="s">
        <v>290</v>
      </c>
      <c r="D1543" s="66" t="s">
        <v>434</v>
      </c>
      <c r="E1543" s="66" t="s">
        <v>441</v>
      </c>
      <c r="F1543" s="66" t="s">
        <v>430</v>
      </c>
      <c r="G1543" s="66" t="s">
        <v>438</v>
      </c>
      <c r="H1543" s="67">
        <v>298</v>
      </c>
      <c r="K1543"/>
      <c r="P1543"/>
      <c r="Q1543"/>
    </row>
    <row r="1544" spans="1:17" ht="20.100000000000001" customHeight="1" x14ac:dyDescent="0.3">
      <c r="A1544" s="66">
        <v>2021</v>
      </c>
      <c r="B1544" s="66">
        <v>3</v>
      </c>
      <c r="C1544" s="66" t="s">
        <v>290</v>
      </c>
      <c r="D1544" s="66" t="s">
        <v>434</v>
      </c>
      <c r="E1544" s="66" t="s">
        <v>442</v>
      </c>
      <c r="F1544" s="66" t="s">
        <v>430</v>
      </c>
      <c r="G1544" s="66" t="s">
        <v>436</v>
      </c>
      <c r="H1544" s="67">
        <v>889</v>
      </c>
      <c r="K1544"/>
      <c r="P1544"/>
      <c r="Q1544"/>
    </row>
    <row r="1545" spans="1:17" ht="20.100000000000001" customHeight="1" x14ac:dyDescent="0.3">
      <c r="A1545" s="66">
        <v>2021</v>
      </c>
      <c r="B1545" s="66">
        <v>3</v>
      </c>
      <c r="C1545" s="66" t="s">
        <v>290</v>
      </c>
      <c r="D1545" s="66" t="s">
        <v>434</v>
      </c>
      <c r="E1545" s="66" t="s">
        <v>442</v>
      </c>
      <c r="F1545" s="66" t="s">
        <v>430</v>
      </c>
      <c r="G1545" s="66" t="s">
        <v>439</v>
      </c>
      <c r="H1545" s="67">
        <v>337</v>
      </c>
      <c r="K1545"/>
      <c r="P1545"/>
      <c r="Q1545"/>
    </row>
    <row r="1546" spans="1:17" ht="20.100000000000001" customHeight="1" x14ac:dyDescent="0.3">
      <c r="A1546" s="66">
        <v>2021</v>
      </c>
      <c r="B1546" s="66">
        <v>3</v>
      </c>
      <c r="C1546" s="66" t="s">
        <v>290</v>
      </c>
      <c r="D1546" s="66" t="s">
        <v>437</v>
      </c>
      <c r="E1546" s="66" t="s">
        <v>444</v>
      </c>
      <c r="F1546" s="66" t="s">
        <v>425</v>
      </c>
      <c r="G1546" s="66" t="s">
        <v>426</v>
      </c>
      <c r="H1546" s="67">
        <v>259</v>
      </c>
      <c r="K1546"/>
      <c r="P1546"/>
      <c r="Q1546"/>
    </row>
    <row r="1547" spans="1:17" ht="20.100000000000001" customHeight="1" x14ac:dyDescent="0.3">
      <c r="A1547" s="66">
        <v>2021</v>
      </c>
      <c r="B1547" s="66">
        <v>3</v>
      </c>
      <c r="C1547" s="66" t="s">
        <v>290</v>
      </c>
      <c r="D1547" s="66" t="s">
        <v>437</v>
      </c>
      <c r="E1547" s="66" t="s">
        <v>444</v>
      </c>
      <c r="F1547" s="66" t="s">
        <v>425</v>
      </c>
      <c r="G1547" s="66" t="s">
        <v>427</v>
      </c>
      <c r="H1547" s="67">
        <v>553</v>
      </c>
      <c r="K1547"/>
      <c r="P1547"/>
      <c r="Q1547"/>
    </row>
    <row r="1548" spans="1:17" ht="20.100000000000001" customHeight="1" x14ac:dyDescent="0.3">
      <c r="A1548" s="66">
        <v>2021</v>
      </c>
      <c r="B1548" s="66">
        <v>3</v>
      </c>
      <c r="C1548" s="66" t="s">
        <v>290</v>
      </c>
      <c r="D1548" s="66" t="s">
        <v>437</v>
      </c>
      <c r="E1548" s="66" t="s">
        <v>444</v>
      </c>
      <c r="F1548" s="66" t="s">
        <v>425</v>
      </c>
      <c r="G1548" s="66" t="s">
        <v>429</v>
      </c>
      <c r="H1548" s="67">
        <v>136</v>
      </c>
      <c r="K1548"/>
      <c r="P1548"/>
      <c r="Q1548"/>
    </row>
    <row r="1549" spans="1:17" ht="20.100000000000001" customHeight="1" x14ac:dyDescent="0.3">
      <c r="A1549" s="66">
        <v>2021</v>
      </c>
      <c r="B1549" s="66">
        <v>3</v>
      </c>
      <c r="C1549" s="66" t="s">
        <v>290</v>
      </c>
      <c r="D1549" s="66" t="s">
        <v>414</v>
      </c>
      <c r="E1549" s="66" t="s">
        <v>416</v>
      </c>
      <c r="F1549" s="66" t="s">
        <v>430</v>
      </c>
      <c r="G1549" s="66" t="s">
        <v>431</v>
      </c>
      <c r="H1549" s="67">
        <v>186</v>
      </c>
      <c r="K1549"/>
      <c r="P1549"/>
      <c r="Q1549"/>
    </row>
    <row r="1550" spans="1:17" ht="20.100000000000001" customHeight="1" x14ac:dyDescent="0.3">
      <c r="A1550" s="66">
        <v>2021</v>
      </c>
      <c r="B1550" s="66">
        <v>3</v>
      </c>
      <c r="C1550" s="66" t="s">
        <v>290</v>
      </c>
      <c r="D1550" s="66" t="s">
        <v>414</v>
      </c>
      <c r="E1550" s="66" t="s">
        <v>414</v>
      </c>
      <c r="F1550" s="66" t="s">
        <v>430</v>
      </c>
      <c r="G1550" s="66" t="s">
        <v>435</v>
      </c>
      <c r="H1550" s="67">
        <v>1097</v>
      </c>
      <c r="K1550"/>
      <c r="P1550"/>
      <c r="Q1550"/>
    </row>
    <row r="1551" spans="1:17" ht="20.100000000000001" customHeight="1" x14ac:dyDescent="0.3">
      <c r="A1551" s="66">
        <v>2021</v>
      </c>
      <c r="B1551" s="66">
        <v>3</v>
      </c>
      <c r="C1551" s="66" t="s">
        <v>290</v>
      </c>
      <c r="D1551" s="66" t="s">
        <v>414</v>
      </c>
      <c r="E1551" s="66" t="s">
        <v>414</v>
      </c>
      <c r="F1551" s="66" t="s">
        <v>430</v>
      </c>
      <c r="G1551" s="66" t="s">
        <v>438</v>
      </c>
      <c r="H1551" s="67">
        <v>174</v>
      </c>
      <c r="K1551"/>
      <c r="P1551"/>
      <c r="Q1551"/>
    </row>
    <row r="1552" spans="1:17" ht="20.100000000000001" customHeight="1" x14ac:dyDescent="0.3">
      <c r="A1552" s="66">
        <v>2021</v>
      </c>
      <c r="B1552" s="66">
        <v>3</v>
      </c>
      <c r="C1552" s="66" t="s">
        <v>290</v>
      </c>
      <c r="D1552" s="66" t="s">
        <v>414</v>
      </c>
      <c r="E1552" s="66" t="s">
        <v>414</v>
      </c>
      <c r="F1552" s="66" t="s">
        <v>430</v>
      </c>
      <c r="G1552" s="66" t="s">
        <v>436</v>
      </c>
      <c r="H1552" s="67">
        <v>1047</v>
      </c>
      <c r="K1552"/>
      <c r="P1552"/>
      <c r="Q1552"/>
    </row>
    <row r="1553" spans="1:17" ht="20.100000000000001" customHeight="1" x14ac:dyDescent="0.3">
      <c r="A1553" s="66">
        <v>2021</v>
      </c>
      <c r="B1553" s="66">
        <v>3</v>
      </c>
      <c r="C1553" s="66" t="s">
        <v>290</v>
      </c>
      <c r="D1553" s="66" t="s">
        <v>414</v>
      </c>
      <c r="E1553" s="66" t="s">
        <v>416</v>
      </c>
      <c r="F1553" s="66" t="s">
        <v>430</v>
      </c>
      <c r="G1553" s="66" t="s">
        <v>439</v>
      </c>
      <c r="H1553" s="67">
        <v>350</v>
      </c>
      <c r="K1553"/>
      <c r="P1553"/>
      <c r="Q1553"/>
    </row>
    <row r="1554" spans="1:17" ht="20.100000000000001" customHeight="1" x14ac:dyDescent="0.3">
      <c r="A1554" s="66">
        <v>2021</v>
      </c>
      <c r="B1554" s="66">
        <v>3</v>
      </c>
      <c r="C1554" s="66" t="s">
        <v>290</v>
      </c>
      <c r="D1554" s="66" t="s">
        <v>414</v>
      </c>
      <c r="E1554" s="66" t="s">
        <v>416</v>
      </c>
      <c r="F1554" s="66" t="s">
        <v>425</v>
      </c>
      <c r="G1554" s="66" t="s">
        <v>426</v>
      </c>
      <c r="H1554" s="67">
        <v>838</v>
      </c>
      <c r="K1554"/>
      <c r="P1554"/>
      <c r="Q1554"/>
    </row>
    <row r="1555" spans="1:17" ht="20.100000000000001" customHeight="1" x14ac:dyDescent="0.3">
      <c r="A1555" s="66">
        <v>2021</v>
      </c>
      <c r="B1555" s="66">
        <v>3</v>
      </c>
      <c r="C1555" s="66" t="s">
        <v>290</v>
      </c>
      <c r="D1555" s="66" t="s">
        <v>414</v>
      </c>
      <c r="E1555" s="66" t="s">
        <v>416</v>
      </c>
      <c r="F1555" s="66" t="s">
        <v>425</v>
      </c>
      <c r="G1555" s="66" t="s">
        <v>427</v>
      </c>
      <c r="H1555" s="67">
        <v>332</v>
      </c>
      <c r="K1555"/>
      <c r="P1555"/>
      <c r="Q1555"/>
    </row>
    <row r="1556" spans="1:17" ht="20.100000000000001" customHeight="1" x14ac:dyDescent="0.3">
      <c r="A1556" s="66">
        <v>2021</v>
      </c>
      <c r="B1556" s="66">
        <v>3</v>
      </c>
      <c r="C1556" s="66" t="s">
        <v>290</v>
      </c>
      <c r="D1556" s="66" t="s">
        <v>414</v>
      </c>
      <c r="E1556" s="66" t="s">
        <v>414</v>
      </c>
      <c r="F1556" s="66" t="s">
        <v>425</v>
      </c>
      <c r="G1556" s="66" t="s">
        <v>429</v>
      </c>
      <c r="H1556" s="67">
        <v>1177</v>
      </c>
      <c r="K1556"/>
      <c r="P1556"/>
      <c r="Q1556"/>
    </row>
    <row r="1557" spans="1:17" ht="20.100000000000001" customHeight="1" x14ac:dyDescent="0.3">
      <c r="A1557" s="66">
        <v>2021</v>
      </c>
      <c r="B1557" s="66">
        <v>4</v>
      </c>
      <c r="C1557" s="66" t="s">
        <v>286</v>
      </c>
      <c r="D1557" s="66" t="s">
        <v>414</v>
      </c>
      <c r="E1557" s="66" t="s">
        <v>414</v>
      </c>
      <c r="F1557" s="66" t="s">
        <v>430</v>
      </c>
      <c r="G1557" s="66" t="s">
        <v>431</v>
      </c>
      <c r="H1557" s="67">
        <v>741</v>
      </c>
      <c r="K1557"/>
      <c r="P1557"/>
      <c r="Q1557"/>
    </row>
    <row r="1558" spans="1:17" ht="20.100000000000001" customHeight="1" x14ac:dyDescent="0.3">
      <c r="A1558" s="66">
        <v>2021</v>
      </c>
      <c r="B1558" s="66">
        <v>4</v>
      </c>
      <c r="C1558" s="66" t="s">
        <v>286</v>
      </c>
      <c r="D1558" s="66" t="s">
        <v>414</v>
      </c>
      <c r="E1558" s="66" t="s">
        <v>414</v>
      </c>
      <c r="F1558" s="66" t="s">
        <v>430</v>
      </c>
      <c r="G1558" s="66" t="s">
        <v>435</v>
      </c>
      <c r="H1558" s="67">
        <v>988</v>
      </c>
      <c r="K1558"/>
      <c r="P1558"/>
      <c r="Q1558"/>
    </row>
    <row r="1559" spans="1:17" ht="20.100000000000001" customHeight="1" x14ac:dyDescent="0.3">
      <c r="A1559" s="66">
        <v>2021</v>
      </c>
      <c r="B1559" s="66">
        <v>4</v>
      </c>
      <c r="C1559" s="66" t="s">
        <v>286</v>
      </c>
      <c r="D1559" s="66" t="s">
        <v>414</v>
      </c>
      <c r="E1559" s="66" t="s">
        <v>414</v>
      </c>
      <c r="F1559" s="66" t="s">
        <v>430</v>
      </c>
      <c r="G1559" s="66" t="s">
        <v>438</v>
      </c>
      <c r="H1559" s="67">
        <v>1148</v>
      </c>
      <c r="K1559"/>
      <c r="P1559"/>
      <c r="Q1559"/>
    </row>
    <row r="1560" spans="1:17" ht="20.100000000000001" customHeight="1" x14ac:dyDescent="0.3">
      <c r="A1560" s="66">
        <v>2021</v>
      </c>
      <c r="B1560" s="66">
        <v>4</v>
      </c>
      <c r="C1560" s="66" t="s">
        <v>286</v>
      </c>
      <c r="D1560" s="66" t="s">
        <v>434</v>
      </c>
      <c r="E1560" s="66" t="s">
        <v>441</v>
      </c>
      <c r="F1560" s="66" t="s">
        <v>430</v>
      </c>
      <c r="G1560" s="66" t="s">
        <v>436</v>
      </c>
      <c r="H1560" s="67">
        <v>180</v>
      </c>
      <c r="K1560"/>
      <c r="P1560"/>
      <c r="Q1560"/>
    </row>
    <row r="1561" spans="1:17" ht="20.100000000000001" customHeight="1" x14ac:dyDescent="0.3">
      <c r="A1561" s="66">
        <v>2021</v>
      </c>
      <c r="B1561" s="66">
        <v>4</v>
      </c>
      <c r="C1561" s="66" t="s">
        <v>286</v>
      </c>
      <c r="D1561" s="66" t="s">
        <v>434</v>
      </c>
      <c r="E1561" s="66" t="s">
        <v>442</v>
      </c>
      <c r="F1561" s="66" t="s">
        <v>430</v>
      </c>
      <c r="G1561" s="66" t="s">
        <v>439</v>
      </c>
      <c r="H1561" s="67">
        <v>385</v>
      </c>
      <c r="K1561"/>
      <c r="P1561"/>
      <c r="Q1561"/>
    </row>
    <row r="1562" spans="1:17" ht="20.100000000000001" customHeight="1" x14ac:dyDescent="0.3">
      <c r="A1562" s="66">
        <v>2021</v>
      </c>
      <c r="B1562" s="66">
        <v>4</v>
      </c>
      <c r="C1562" s="66" t="s">
        <v>286</v>
      </c>
      <c r="D1562" s="66" t="s">
        <v>434</v>
      </c>
      <c r="E1562" s="66" t="s">
        <v>447</v>
      </c>
      <c r="F1562" s="66" t="s">
        <v>425</v>
      </c>
      <c r="G1562" s="66" t="s">
        <v>426</v>
      </c>
      <c r="H1562" s="67">
        <v>594</v>
      </c>
      <c r="K1562"/>
      <c r="P1562"/>
      <c r="Q1562"/>
    </row>
    <row r="1563" spans="1:17" ht="20.100000000000001" customHeight="1" x14ac:dyDescent="0.3">
      <c r="A1563" s="66">
        <v>2021</v>
      </c>
      <c r="B1563" s="66">
        <v>4</v>
      </c>
      <c r="C1563" s="66" t="s">
        <v>286</v>
      </c>
      <c r="D1563" s="66" t="s">
        <v>437</v>
      </c>
      <c r="E1563" s="66" t="s">
        <v>445</v>
      </c>
      <c r="F1563" s="66" t="s">
        <v>425</v>
      </c>
      <c r="G1563" s="66" t="s">
        <v>427</v>
      </c>
      <c r="H1563" s="67">
        <v>659</v>
      </c>
      <c r="K1563"/>
      <c r="P1563"/>
      <c r="Q1563"/>
    </row>
    <row r="1564" spans="1:17" ht="20.100000000000001" customHeight="1" x14ac:dyDescent="0.3">
      <c r="A1564" s="66">
        <v>2021</v>
      </c>
      <c r="B1564" s="66">
        <v>4</v>
      </c>
      <c r="C1564" s="66" t="s">
        <v>286</v>
      </c>
      <c r="D1564" s="66" t="s">
        <v>437</v>
      </c>
      <c r="E1564" s="66" t="s">
        <v>443</v>
      </c>
      <c r="F1564" s="66" t="s">
        <v>425</v>
      </c>
      <c r="G1564" s="66" t="s">
        <v>429</v>
      </c>
      <c r="H1564" s="67">
        <v>252</v>
      </c>
      <c r="K1564"/>
      <c r="P1564"/>
      <c r="Q1564"/>
    </row>
    <row r="1565" spans="1:17" ht="20.100000000000001" customHeight="1" x14ac:dyDescent="0.3">
      <c r="A1565" s="66">
        <v>2021</v>
      </c>
      <c r="B1565" s="66">
        <v>4</v>
      </c>
      <c r="C1565" s="66" t="s">
        <v>286</v>
      </c>
      <c r="D1565" s="66" t="s">
        <v>437</v>
      </c>
      <c r="E1565" s="66" t="s">
        <v>443</v>
      </c>
      <c r="F1565" s="66" t="s">
        <v>430</v>
      </c>
      <c r="G1565" s="66" t="s">
        <v>431</v>
      </c>
      <c r="H1565" s="67">
        <v>1184</v>
      </c>
      <c r="K1565"/>
      <c r="P1565"/>
      <c r="Q1565"/>
    </row>
    <row r="1566" spans="1:17" ht="20.100000000000001" customHeight="1" x14ac:dyDescent="0.3">
      <c r="A1566" s="66">
        <v>2021</v>
      </c>
      <c r="B1566" s="66">
        <v>4</v>
      </c>
      <c r="C1566" s="66" t="s">
        <v>286</v>
      </c>
      <c r="D1566" s="66" t="s">
        <v>437</v>
      </c>
      <c r="E1566" s="66" t="s">
        <v>443</v>
      </c>
      <c r="F1566" s="66" t="s">
        <v>430</v>
      </c>
      <c r="G1566" s="66" t="s">
        <v>435</v>
      </c>
      <c r="H1566" s="67">
        <v>1175</v>
      </c>
      <c r="K1566"/>
      <c r="P1566"/>
      <c r="Q1566"/>
    </row>
    <row r="1567" spans="1:17" ht="20.100000000000001" customHeight="1" x14ac:dyDescent="0.3">
      <c r="A1567" s="66">
        <v>2021</v>
      </c>
      <c r="B1567" s="66">
        <v>4</v>
      </c>
      <c r="C1567" s="66" t="s">
        <v>286</v>
      </c>
      <c r="D1567" s="66" t="s">
        <v>437</v>
      </c>
      <c r="E1567" s="66" t="s">
        <v>444</v>
      </c>
      <c r="F1567" s="66" t="s">
        <v>430</v>
      </c>
      <c r="G1567" s="66" t="s">
        <v>438</v>
      </c>
      <c r="H1567" s="67">
        <v>846</v>
      </c>
      <c r="K1567"/>
      <c r="P1567"/>
      <c r="Q1567"/>
    </row>
    <row r="1568" spans="1:17" ht="20.100000000000001" customHeight="1" x14ac:dyDescent="0.3">
      <c r="A1568" s="66">
        <v>2021</v>
      </c>
      <c r="B1568" s="66">
        <v>4</v>
      </c>
      <c r="C1568" s="66" t="s">
        <v>286</v>
      </c>
      <c r="D1568" s="66" t="s">
        <v>437</v>
      </c>
      <c r="E1568" s="66" t="s">
        <v>444</v>
      </c>
      <c r="F1568" s="66" t="s">
        <v>430</v>
      </c>
      <c r="G1568" s="66" t="s">
        <v>436</v>
      </c>
      <c r="H1568" s="67">
        <v>590</v>
      </c>
      <c r="K1568"/>
      <c r="P1568"/>
      <c r="Q1568"/>
    </row>
    <row r="1569" spans="1:17" ht="20.100000000000001" customHeight="1" x14ac:dyDescent="0.3">
      <c r="A1569" s="66">
        <v>2021</v>
      </c>
      <c r="B1569" s="66">
        <v>4</v>
      </c>
      <c r="C1569" s="66" t="s">
        <v>286</v>
      </c>
      <c r="D1569" s="66" t="s">
        <v>414</v>
      </c>
      <c r="E1569" s="66" t="s">
        <v>416</v>
      </c>
      <c r="F1569" s="66" t="s">
        <v>430</v>
      </c>
      <c r="G1569" s="66" t="s">
        <v>439</v>
      </c>
      <c r="H1569" s="67">
        <v>513</v>
      </c>
      <c r="K1569"/>
      <c r="P1569"/>
      <c r="Q1569"/>
    </row>
    <row r="1570" spans="1:17" ht="20.100000000000001" customHeight="1" x14ac:dyDescent="0.3">
      <c r="A1570" s="66">
        <v>2021</v>
      </c>
      <c r="B1570" s="66">
        <v>4</v>
      </c>
      <c r="C1570" s="66" t="s">
        <v>286</v>
      </c>
      <c r="D1570" s="66" t="s">
        <v>414</v>
      </c>
      <c r="E1570" s="66" t="s">
        <v>414</v>
      </c>
      <c r="F1570" s="66" t="s">
        <v>425</v>
      </c>
      <c r="G1570" s="66" t="s">
        <v>426</v>
      </c>
      <c r="H1570" s="67">
        <v>916</v>
      </c>
      <c r="K1570"/>
      <c r="P1570"/>
      <c r="Q1570"/>
    </row>
    <row r="1571" spans="1:17" ht="20.100000000000001" customHeight="1" x14ac:dyDescent="0.3">
      <c r="A1571" s="66">
        <v>2021</v>
      </c>
      <c r="B1571" s="66">
        <v>4</v>
      </c>
      <c r="C1571" s="66" t="s">
        <v>286</v>
      </c>
      <c r="D1571" s="66" t="s">
        <v>414</v>
      </c>
      <c r="E1571" s="66" t="s">
        <v>414</v>
      </c>
      <c r="F1571" s="66" t="s">
        <v>425</v>
      </c>
      <c r="G1571" s="66" t="s">
        <v>427</v>
      </c>
      <c r="H1571" s="67">
        <v>299</v>
      </c>
      <c r="K1571"/>
      <c r="P1571"/>
      <c r="Q1571"/>
    </row>
    <row r="1572" spans="1:17" ht="20.100000000000001" customHeight="1" x14ac:dyDescent="0.3">
      <c r="A1572" s="66">
        <v>2021</v>
      </c>
      <c r="B1572" s="66">
        <v>4</v>
      </c>
      <c r="C1572" s="66" t="s">
        <v>286</v>
      </c>
      <c r="D1572" s="66" t="s">
        <v>414</v>
      </c>
      <c r="E1572" s="66" t="s">
        <v>414</v>
      </c>
      <c r="F1572" s="66" t="s">
        <v>425</v>
      </c>
      <c r="G1572" s="66" t="s">
        <v>429</v>
      </c>
      <c r="H1572" s="67">
        <v>147</v>
      </c>
      <c r="K1572"/>
      <c r="P1572"/>
      <c r="Q1572"/>
    </row>
    <row r="1573" spans="1:17" ht="20.100000000000001" customHeight="1" x14ac:dyDescent="0.3">
      <c r="A1573" s="66">
        <v>2021</v>
      </c>
      <c r="B1573" s="66">
        <v>4</v>
      </c>
      <c r="C1573" s="66" t="s">
        <v>286</v>
      </c>
      <c r="D1573" s="66" t="s">
        <v>414</v>
      </c>
      <c r="E1573" s="66" t="s">
        <v>414</v>
      </c>
      <c r="F1573" s="66" t="s">
        <v>430</v>
      </c>
      <c r="G1573" s="66" t="s">
        <v>431</v>
      </c>
      <c r="H1573" s="67">
        <v>1194</v>
      </c>
      <c r="K1573"/>
      <c r="P1573"/>
      <c r="Q1573"/>
    </row>
    <row r="1574" spans="1:17" ht="20.100000000000001" customHeight="1" x14ac:dyDescent="0.3">
      <c r="A1574" s="66">
        <v>2021</v>
      </c>
      <c r="B1574" s="66">
        <v>4</v>
      </c>
      <c r="C1574" s="66" t="s">
        <v>286</v>
      </c>
      <c r="D1574" s="66" t="s">
        <v>434</v>
      </c>
      <c r="E1574" s="66" t="s">
        <v>442</v>
      </c>
      <c r="F1574" s="66" t="s">
        <v>430</v>
      </c>
      <c r="G1574" s="66" t="s">
        <v>435</v>
      </c>
      <c r="H1574" s="67">
        <v>119</v>
      </c>
      <c r="K1574"/>
      <c r="P1574"/>
      <c r="Q1574"/>
    </row>
    <row r="1575" spans="1:17" ht="20.100000000000001" customHeight="1" x14ac:dyDescent="0.3">
      <c r="A1575" s="66">
        <v>2021</v>
      </c>
      <c r="B1575" s="66">
        <v>4</v>
      </c>
      <c r="C1575" s="66" t="s">
        <v>286</v>
      </c>
      <c r="D1575" s="66" t="s">
        <v>434</v>
      </c>
      <c r="E1575" s="66" t="s">
        <v>442</v>
      </c>
      <c r="F1575" s="66" t="s">
        <v>430</v>
      </c>
      <c r="G1575" s="66" t="s">
        <v>438</v>
      </c>
      <c r="H1575" s="67">
        <v>1157</v>
      </c>
      <c r="K1575"/>
      <c r="P1575"/>
      <c r="Q1575"/>
    </row>
    <row r="1576" spans="1:17" ht="20.100000000000001" customHeight="1" x14ac:dyDescent="0.3">
      <c r="A1576" s="66">
        <v>2021</v>
      </c>
      <c r="B1576" s="66">
        <v>4</v>
      </c>
      <c r="C1576" s="66" t="s">
        <v>286</v>
      </c>
      <c r="D1576" s="66" t="s">
        <v>434</v>
      </c>
      <c r="E1576" s="66" t="s">
        <v>442</v>
      </c>
      <c r="F1576" s="66" t="s">
        <v>430</v>
      </c>
      <c r="G1576" s="66" t="s">
        <v>436</v>
      </c>
      <c r="H1576" s="67">
        <v>1007</v>
      </c>
      <c r="K1576"/>
      <c r="P1576"/>
      <c r="Q1576"/>
    </row>
    <row r="1577" spans="1:17" ht="20.100000000000001" customHeight="1" x14ac:dyDescent="0.3">
      <c r="A1577" s="66">
        <v>2021</v>
      </c>
      <c r="B1577" s="66">
        <v>4</v>
      </c>
      <c r="C1577" s="66" t="s">
        <v>286</v>
      </c>
      <c r="D1577" s="66" t="s">
        <v>434</v>
      </c>
      <c r="E1577" s="66" t="s">
        <v>447</v>
      </c>
      <c r="F1577" s="66" t="s">
        <v>430</v>
      </c>
      <c r="G1577" s="66" t="s">
        <v>439</v>
      </c>
      <c r="H1577" s="67">
        <v>409</v>
      </c>
      <c r="K1577"/>
      <c r="P1577"/>
      <c r="Q1577"/>
    </row>
    <row r="1578" spans="1:17" ht="20.100000000000001" customHeight="1" x14ac:dyDescent="0.3">
      <c r="A1578" s="66">
        <v>2021</v>
      </c>
      <c r="B1578" s="66">
        <v>4</v>
      </c>
      <c r="C1578" s="66" t="s">
        <v>286</v>
      </c>
      <c r="D1578" s="66" t="s">
        <v>437</v>
      </c>
      <c r="E1578" s="66" t="s">
        <v>444</v>
      </c>
      <c r="F1578" s="66" t="s">
        <v>425</v>
      </c>
      <c r="G1578" s="66" t="s">
        <v>426</v>
      </c>
      <c r="H1578" s="67">
        <v>114</v>
      </c>
      <c r="K1578"/>
      <c r="P1578"/>
      <c r="Q1578"/>
    </row>
    <row r="1579" spans="1:17" ht="20.100000000000001" customHeight="1" x14ac:dyDescent="0.3">
      <c r="A1579" s="66">
        <v>2021</v>
      </c>
      <c r="B1579" s="66">
        <v>4</v>
      </c>
      <c r="C1579" s="66" t="s">
        <v>286</v>
      </c>
      <c r="D1579" s="66" t="s">
        <v>437</v>
      </c>
      <c r="E1579" s="66" t="s">
        <v>444</v>
      </c>
      <c r="F1579" s="66" t="s">
        <v>425</v>
      </c>
      <c r="G1579" s="66" t="s">
        <v>427</v>
      </c>
      <c r="H1579" s="67">
        <v>438</v>
      </c>
      <c r="K1579"/>
      <c r="P1579"/>
      <c r="Q1579"/>
    </row>
    <row r="1580" spans="1:17" ht="20.100000000000001" customHeight="1" x14ac:dyDescent="0.3">
      <c r="A1580" s="66">
        <v>2021</v>
      </c>
      <c r="B1580" s="66">
        <v>4</v>
      </c>
      <c r="C1580" s="66" t="s">
        <v>286</v>
      </c>
      <c r="D1580" s="66" t="s">
        <v>437</v>
      </c>
      <c r="E1580" s="66" t="s">
        <v>444</v>
      </c>
      <c r="F1580" s="66" t="s">
        <v>425</v>
      </c>
      <c r="G1580" s="66" t="s">
        <v>429</v>
      </c>
      <c r="H1580" s="67">
        <v>372</v>
      </c>
      <c r="K1580"/>
      <c r="P1580"/>
      <c r="Q1580"/>
    </row>
    <row r="1581" spans="1:17" ht="20.100000000000001" customHeight="1" x14ac:dyDescent="0.3">
      <c r="A1581" s="66">
        <v>2021</v>
      </c>
      <c r="B1581" s="66">
        <v>4</v>
      </c>
      <c r="C1581" s="66" t="s">
        <v>286</v>
      </c>
      <c r="D1581" s="66" t="s">
        <v>414</v>
      </c>
      <c r="E1581" s="66" t="s">
        <v>414</v>
      </c>
      <c r="F1581" s="66" t="s">
        <v>430</v>
      </c>
      <c r="G1581" s="66" t="s">
        <v>431</v>
      </c>
      <c r="H1581" s="67">
        <v>610</v>
      </c>
      <c r="K1581"/>
      <c r="P1581"/>
      <c r="Q1581"/>
    </row>
    <row r="1582" spans="1:17" ht="20.100000000000001" customHeight="1" x14ac:dyDescent="0.3">
      <c r="A1582" s="66">
        <v>2021</v>
      </c>
      <c r="B1582" s="66">
        <v>4</v>
      </c>
      <c r="C1582" s="66" t="s">
        <v>286</v>
      </c>
      <c r="D1582" s="66" t="s">
        <v>414</v>
      </c>
      <c r="E1582" s="66" t="s">
        <v>414</v>
      </c>
      <c r="F1582" s="66" t="s">
        <v>430</v>
      </c>
      <c r="G1582" s="66" t="s">
        <v>435</v>
      </c>
      <c r="H1582" s="67">
        <v>1169</v>
      </c>
      <c r="K1582"/>
      <c r="P1582"/>
      <c r="Q1582"/>
    </row>
    <row r="1583" spans="1:17" ht="20.100000000000001" customHeight="1" x14ac:dyDescent="0.3">
      <c r="A1583" s="66">
        <v>2021</v>
      </c>
      <c r="B1583" s="66">
        <v>4</v>
      </c>
      <c r="C1583" s="66" t="s">
        <v>286</v>
      </c>
      <c r="D1583" s="66" t="s">
        <v>414</v>
      </c>
      <c r="E1583" s="66" t="s">
        <v>414</v>
      </c>
      <c r="F1583" s="66" t="s">
        <v>430</v>
      </c>
      <c r="G1583" s="66" t="s">
        <v>438</v>
      </c>
      <c r="H1583" s="67">
        <v>381</v>
      </c>
      <c r="K1583"/>
      <c r="P1583"/>
      <c r="Q1583"/>
    </row>
    <row r="1584" spans="1:17" ht="20.100000000000001" customHeight="1" x14ac:dyDescent="0.3">
      <c r="A1584" s="66">
        <v>2021</v>
      </c>
      <c r="B1584" s="66">
        <v>4</v>
      </c>
      <c r="C1584" s="66" t="s">
        <v>286</v>
      </c>
      <c r="D1584" s="66" t="s">
        <v>414</v>
      </c>
      <c r="E1584" s="66" t="s">
        <v>414</v>
      </c>
      <c r="F1584" s="66" t="s">
        <v>430</v>
      </c>
      <c r="G1584" s="66" t="s">
        <v>436</v>
      </c>
      <c r="H1584" s="67">
        <v>798</v>
      </c>
      <c r="K1584"/>
      <c r="P1584"/>
      <c r="Q1584"/>
    </row>
    <row r="1585" spans="1:17" ht="20.100000000000001" customHeight="1" x14ac:dyDescent="0.3">
      <c r="A1585" s="66">
        <v>2021</v>
      </c>
      <c r="B1585" s="66">
        <v>4</v>
      </c>
      <c r="C1585" s="66" t="s">
        <v>286</v>
      </c>
      <c r="D1585" s="66" t="s">
        <v>414</v>
      </c>
      <c r="E1585" s="66" t="s">
        <v>414</v>
      </c>
      <c r="F1585" s="66" t="s">
        <v>430</v>
      </c>
      <c r="G1585" s="66" t="s">
        <v>439</v>
      </c>
      <c r="H1585" s="67">
        <v>396</v>
      </c>
      <c r="K1585"/>
      <c r="P1585"/>
      <c r="Q1585"/>
    </row>
    <row r="1586" spans="1:17" ht="20.100000000000001" customHeight="1" x14ac:dyDescent="0.3">
      <c r="A1586" s="66">
        <v>2021</v>
      </c>
      <c r="B1586" s="66">
        <v>4</v>
      </c>
      <c r="C1586" s="66" t="s">
        <v>286</v>
      </c>
      <c r="D1586" s="66" t="s">
        <v>414</v>
      </c>
      <c r="E1586" s="66" t="s">
        <v>414</v>
      </c>
      <c r="F1586" s="66" t="s">
        <v>425</v>
      </c>
      <c r="G1586" s="66" t="s">
        <v>426</v>
      </c>
      <c r="H1586" s="67">
        <v>287</v>
      </c>
      <c r="K1586"/>
      <c r="P1586"/>
      <c r="Q1586"/>
    </row>
    <row r="1587" spans="1:17" ht="20.100000000000001" customHeight="1" x14ac:dyDescent="0.3">
      <c r="A1587" s="66">
        <v>2021</v>
      </c>
      <c r="B1587" s="66">
        <v>5</v>
      </c>
      <c r="C1587" s="66" t="s">
        <v>287</v>
      </c>
      <c r="D1587" s="66" t="s">
        <v>414</v>
      </c>
      <c r="E1587" s="66" t="s">
        <v>414</v>
      </c>
      <c r="F1587" s="66" t="s">
        <v>425</v>
      </c>
      <c r="G1587" s="66" t="s">
        <v>427</v>
      </c>
      <c r="H1587" s="67">
        <v>667</v>
      </c>
      <c r="K1587"/>
      <c r="P1587"/>
      <c r="Q1587"/>
    </row>
    <row r="1588" spans="1:17" ht="20.100000000000001" customHeight="1" x14ac:dyDescent="0.3">
      <c r="A1588" s="66">
        <v>2021</v>
      </c>
      <c r="B1588" s="66">
        <v>5</v>
      </c>
      <c r="C1588" s="66" t="s">
        <v>287</v>
      </c>
      <c r="D1588" s="66" t="s">
        <v>414</v>
      </c>
      <c r="E1588" s="66" t="s">
        <v>414</v>
      </c>
      <c r="F1588" s="66" t="s">
        <v>425</v>
      </c>
      <c r="G1588" s="66" t="s">
        <v>429</v>
      </c>
      <c r="H1588" s="67">
        <v>858</v>
      </c>
      <c r="K1588"/>
      <c r="P1588"/>
      <c r="Q1588"/>
    </row>
    <row r="1589" spans="1:17" ht="20.100000000000001" customHeight="1" x14ac:dyDescent="0.3">
      <c r="A1589" s="66">
        <v>2021</v>
      </c>
      <c r="B1589" s="66">
        <v>5</v>
      </c>
      <c r="C1589" s="66" t="s">
        <v>287</v>
      </c>
      <c r="D1589" s="66" t="s">
        <v>414</v>
      </c>
      <c r="E1589" s="66" t="s">
        <v>414</v>
      </c>
      <c r="F1589" s="66" t="s">
        <v>430</v>
      </c>
      <c r="G1589" s="66" t="s">
        <v>431</v>
      </c>
      <c r="H1589" s="67">
        <v>147</v>
      </c>
      <c r="K1589"/>
      <c r="P1589"/>
      <c r="Q1589"/>
    </row>
    <row r="1590" spans="1:17" ht="20.100000000000001" customHeight="1" x14ac:dyDescent="0.3">
      <c r="A1590" s="66">
        <v>2021</v>
      </c>
      <c r="B1590" s="66">
        <v>5</v>
      </c>
      <c r="C1590" s="66" t="s">
        <v>287</v>
      </c>
      <c r="D1590" s="66" t="s">
        <v>414</v>
      </c>
      <c r="E1590" s="66" t="s">
        <v>414</v>
      </c>
      <c r="F1590" s="66" t="s">
        <v>430</v>
      </c>
      <c r="G1590" s="66" t="s">
        <v>435</v>
      </c>
      <c r="H1590" s="67">
        <v>447</v>
      </c>
      <c r="K1590"/>
      <c r="P1590"/>
      <c r="Q1590"/>
    </row>
    <row r="1591" spans="1:17" ht="20.100000000000001" customHeight="1" x14ac:dyDescent="0.3">
      <c r="A1591" s="66">
        <v>2021</v>
      </c>
      <c r="B1591" s="66">
        <v>5</v>
      </c>
      <c r="C1591" s="66" t="s">
        <v>287</v>
      </c>
      <c r="D1591" s="66" t="s">
        <v>434</v>
      </c>
      <c r="E1591" s="66" t="s">
        <v>442</v>
      </c>
      <c r="F1591" s="66" t="s">
        <v>430</v>
      </c>
      <c r="G1591" s="66" t="s">
        <v>438</v>
      </c>
      <c r="H1591" s="67">
        <v>933</v>
      </c>
      <c r="K1591"/>
      <c r="P1591"/>
      <c r="Q1591"/>
    </row>
    <row r="1592" spans="1:17" ht="20.100000000000001" customHeight="1" x14ac:dyDescent="0.3">
      <c r="A1592" s="66">
        <v>2021</v>
      </c>
      <c r="B1592" s="66">
        <v>5</v>
      </c>
      <c r="C1592" s="66" t="s">
        <v>287</v>
      </c>
      <c r="D1592" s="66" t="s">
        <v>434</v>
      </c>
      <c r="E1592" s="66" t="s">
        <v>442</v>
      </c>
      <c r="F1592" s="66" t="s">
        <v>430</v>
      </c>
      <c r="G1592" s="66" t="s">
        <v>436</v>
      </c>
      <c r="H1592" s="67">
        <v>957</v>
      </c>
      <c r="K1592"/>
      <c r="P1592"/>
      <c r="Q1592"/>
    </row>
    <row r="1593" spans="1:17" ht="20.100000000000001" customHeight="1" x14ac:dyDescent="0.3">
      <c r="A1593" s="66">
        <v>2021</v>
      </c>
      <c r="B1593" s="66">
        <v>5</v>
      </c>
      <c r="C1593" s="66" t="s">
        <v>287</v>
      </c>
      <c r="D1593" s="66" t="s">
        <v>434</v>
      </c>
      <c r="E1593" s="66" t="s">
        <v>447</v>
      </c>
      <c r="F1593" s="66" t="s">
        <v>430</v>
      </c>
      <c r="G1593" s="66" t="s">
        <v>439</v>
      </c>
      <c r="H1593" s="67">
        <v>646</v>
      </c>
      <c r="K1593"/>
      <c r="P1593"/>
      <c r="Q1593"/>
    </row>
    <row r="1594" spans="1:17" ht="20.100000000000001" customHeight="1" x14ac:dyDescent="0.3">
      <c r="A1594" s="66">
        <v>2021</v>
      </c>
      <c r="B1594" s="66">
        <v>5</v>
      </c>
      <c r="C1594" s="66" t="s">
        <v>287</v>
      </c>
      <c r="D1594" s="66" t="s">
        <v>437</v>
      </c>
      <c r="E1594" s="66" t="s">
        <v>445</v>
      </c>
      <c r="F1594" s="66" t="s">
        <v>425</v>
      </c>
      <c r="G1594" s="66" t="s">
        <v>426</v>
      </c>
      <c r="H1594" s="67">
        <v>373</v>
      </c>
      <c r="K1594"/>
      <c r="P1594"/>
      <c r="Q1594"/>
    </row>
    <row r="1595" spans="1:17" ht="20.100000000000001" customHeight="1" x14ac:dyDescent="0.3">
      <c r="A1595" s="66">
        <v>2021</v>
      </c>
      <c r="B1595" s="66">
        <v>5</v>
      </c>
      <c r="C1595" s="66" t="s">
        <v>287</v>
      </c>
      <c r="D1595" s="66" t="s">
        <v>437</v>
      </c>
      <c r="E1595" s="66" t="s">
        <v>445</v>
      </c>
      <c r="F1595" s="66" t="s">
        <v>425</v>
      </c>
      <c r="G1595" s="66" t="s">
        <v>427</v>
      </c>
      <c r="H1595" s="67">
        <v>862</v>
      </c>
      <c r="K1595"/>
      <c r="P1595"/>
      <c r="Q1595"/>
    </row>
    <row r="1596" spans="1:17" ht="20.100000000000001" customHeight="1" x14ac:dyDescent="0.3">
      <c r="A1596" s="66">
        <v>2021</v>
      </c>
      <c r="B1596" s="66">
        <v>5</v>
      </c>
      <c r="C1596" s="66" t="s">
        <v>287</v>
      </c>
      <c r="D1596" s="66" t="s">
        <v>437</v>
      </c>
      <c r="E1596" s="66" t="s">
        <v>443</v>
      </c>
      <c r="F1596" s="66" t="s">
        <v>425</v>
      </c>
      <c r="G1596" s="66" t="s">
        <v>429</v>
      </c>
      <c r="H1596" s="67">
        <v>392</v>
      </c>
      <c r="K1596"/>
      <c r="P1596"/>
      <c r="Q1596"/>
    </row>
    <row r="1597" spans="1:17" ht="20.100000000000001" customHeight="1" x14ac:dyDescent="0.3">
      <c r="A1597" s="66">
        <v>2021</v>
      </c>
      <c r="B1597" s="66">
        <v>5</v>
      </c>
      <c r="C1597" s="66" t="s">
        <v>287</v>
      </c>
      <c r="D1597" s="66" t="s">
        <v>437</v>
      </c>
      <c r="E1597" s="66" t="s">
        <v>444</v>
      </c>
      <c r="F1597" s="66" t="s">
        <v>430</v>
      </c>
      <c r="G1597" s="66" t="s">
        <v>431</v>
      </c>
      <c r="H1597" s="67">
        <v>719</v>
      </c>
      <c r="K1597"/>
      <c r="P1597"/>
      <c r="Q1597"/>
    </row>
    <row r="1598" spans="1:17" ht="20.100000000000001" customHeight="1" x14ac:dyDescent="0.3">
      <c r="A1598" s="66">
        <v>2021</v>
      </c>
      <c r="B1598" s="66">
        <v>5</v>
      </c>
      <c r="C1598" s="66" t="s">
        <v>287</v>
      </c>
      <c r="D1598" s="66" t="s">
        <v>437</v>
      </c>
      <c r="E1598" s="66" t="s">
        <v>444</v>
      </c>
      <c r="F1598" s="66" t="s">
        <v>430</v>
      </c>
      <c r="G1598" s="66" t="s">
        <v>435</v>
      </c>
      <c r="H1598" s="67">
        <v>658</v>
      </c>
      <c r="K1598"/>
      <c r="P1598"/>
      <c r="Q1598"/>
    </row>
    <row r="1599" spans="1:17" ht="20.100000000000001" customHeight="1" x14ac:dyDescent="0.3">
      <c r="A1599" s="66">
        <v>2021</v>
      </c>
      <c r="B1599" s="66">
        <v>5</v>
      </c>
      <c r="C1599" s="66" t="s">
        <v>287</v>
      </c>
      <c r="D1599" s="66" t="s">
        <v>437</v>
      </c>
      <c r="E1599" s="66" t="s">
        <v>446</v>
      </c>
      <c r="F1599" s="66" t="s">
        <v>430</v>
      </c>
      <c r="G1599" s="66" t="s">
        <v>438</v>
      </c>
      <c r="H1599" s="67">
        <v>916</v>
      </c>
      <c r="K1599"/>
      <c r="P1599"/>
      <c r="Q1599"/>
    </row>
    <row r="1600" spans="1:17" ht="20.100000000000001" customHeight="1" x14ac:dyDescent="0.3">
      <c r="A1600" s="66">
        <v>2021</v>
      </c>
      <c r="B1600" s="66">
        <v>5</v>
      </c>
      <c r="C1600" s="66" t="s">
        <v>287</v>
      </c>
      <c r="D1600" s="66" t="s">
        <v>437</v>
      </c>
      <c r="E1600" s="66" t="s">
        <v>444</v>
      </c>
      <c r="F1600" s="66" t="s">
        <v>430</v>
      </c>
      <c r="G1600" s="66" t="s">
        <v>436</v>
      </c>
      <c r="H1600" s="67">
        <v>164</v>
      </c>
      <c r="K1600"/>
      <c r="P1600"/>
      <c r="Q1600"/>
    </row>
    <row r="1601" spans="1:17" ht="20.100000000000001" customHeight="1" x14ac:dyDescent="0.3">
      <c r="A1601" s="66">
        <v>2021</v>
      </c>
      <c r="B1601" s="66">
        <v>5</v>
      </c>
      <c r="C1601" s="66" t="s">
        <v>287</v>
      </c>
      <c r="D1601" s="66" t="s">
        <v>414</v>
      </c>
      <c r="E1601" s="66" t="s">
        <v>414</v>
      </c>
      <c r="F1601" s="66" t="s">
        <v>430</v>
      </c>
      <c r="G1601" s="66" t="s">
        <v>439</v>
      </c>
      <c r="H1601" s="67">
        <v>359</v>
      </c>
      <c r="K1601"/>
      <c r="P1601"/>
      <c r="Q1601"/>
    </row>
    <row r="1602" spans="1:17" ht="20.100000000000001" customHeight="1" x14ac:dyDescent="0.3">
      <c r="A1602" s="66">
        <v>2021</v>
      </c>
      <c r="B1602" s="66">
        <v>5</v>
      </c>
      <c r="C1602" s="66" t="s">
        <v>287</v>
      </c>
      <c r="D1602" s="66" t="s">
        <v>414</v>
      </c>
      <c r="E1602" s="66" t="s">
        <v>416</v>
      </c>
      <c r="F1602" s="66" t="s">
        <v>425</v>
      </c>
      <c r="G1602" s="66" t="s">
        <v>426</v>
      </c>
      <c r="H1602" s="67">
        <v>892</v>
      </c>
      <c r="K1602"/>
      <c r="P1602"/>
      <c r="Q1602"/>
    </row>
    <row r="1603" spans="1:17" ht="20.100000000000001" customHeight="1" x14ac:dyDescent="0.3">
      <c r="A1603" s="66">
        <v>2021</v>
      </c>
      <c r="B1603" s="66">
        <v>5</v>
      </c>
      <c r="C1603" s="66" t="s">
        <v>287</v>
      </c>
      <c r="D1603" s="66" t="s">
        <v>414</v>
      </c>
      <c r="E1603" s="66" t="s">
        <v>416</v>
      </c>
      <c r="F1603" s="66" t="s">
        <v>425</v>
      </c>
      <c r="G1603" s="66" t="s">
        <v>427</v>
      </c>
      <c r="H1603" s="67">
        <v>1131</v>
      </c>
      <c r="K1603"/>
      <c r="P1603"/>
      <c r="Q1603"/>
    </row>
    <row r="1604" spans="1:17" ht="20.100000000000001" customHeight="1" x14ac:dyDescent="0.3">
      <c r="A1604" s="66">
        <v>2021</v>
      </c>
      <c r="B1604" s="66">
        <v>5</v>
      </c>
      <c r="C1604" s="66" t="s">
        <v>287</v>
      </c>
      <c r="D1604" s="66" t="s">
        <v>414</v>
      </c>
      <c r="E1604" s="66" t="s">
        <v>416</v>
      </c>
      <c r="F1604" s="66" t="s">
        <v>425</v>
      </c>
      <c r="G1604" s="66" t="s">
        <v>429</v>
      </c>
      <c r="H1604" s="67">
        <v>298</v>
      </c>
      <c r="K1604"/>
      <c r="P1604"/>
      <c r="Q1604"/>
    </row>
    <row r="1605" spans="1:17" ht="20.100000000000001" customHeight="1" x14ac:dyDescent="0.3">
      <c r="A1605" s="66">
        <v>2021</v>
      </c>
      <c r="B1605" s="66">
        <v>5</v>
      </c>
      <c r="C1605" s="66" t="s">
        <v>287</v>
      </c>
      <c r="D1605" s="66" t="s">
        <v>414</v>
      </c>
      <c r="E1605" s="66" t="s">
        <v>414</v>
      </c>
      <c r="F1605" s="66" t="s">
        <v>430</v>
      </c>
      <c r="G1605" s="66" t="s">
        <v>431</v>
      </c>
      <c r="H1605" s="67">
        <v>493</v>
      </c>
      <c r="K1605"/>
      <c r="P1605"/>
      <c r="Q1605"/>
    </row>
    <row r="1606" spans="1:17" ht="20.100000000000001" customHeight="1" x14ac:dyDescent="0.3">
      <c r="A1606" s="66">
        <v>2021</v>
      </c>
      <c r="B1606" s="66">
        <v>5</v>
      </c>
      <c r="C1606" s="66" t="s">
        <v>287</v>
      </c>
      <c r="D1606" s="66" t="s">
        <v>414</v>
      </c>
      <c r="E1606" s="66" t="s">
        <v>414</v>
      </c>
      <c r="F1606" s="66" t="s">
        <v>430</v>
      </c>
      <c r="G1606" s="66" t="s">
        <v>435</v>
      </c>
      <c r="H1606" s="67">
        <v>1111</v>
      </c>
      <c r="K1606"/>
      <c r="P1606"/>
      <c r="Q1606"/>
    </row>
    <row r="1607" spans="1:17" ht="20.100000000000001" customHeight="1" x14ac:dyDescent="0.3">
      <c r="A1607" s="66">
        <v>2021</v>
      </c>
      <c r="B1607" s="66">
        <v>5</v>
      </c>
      <c r="C1607" s="66" t="s">
        <v>287</v>
      </c>
      <c r="D1607" s="66" t="s">
        <v>414</v>
      </c>
      <c r="E1607" s="66" t="s">
        <v>414</v>
      </c>
      <c r="F1607" s="66" t="s">
        <v>430</v>
      </c>
      <c r="G1607" s="66" t="s">
        <v>438</v>
      </c>
      <c r="H1607" s="67">
        <v>860</v>
      </c>
      <c r="K1607"/>
      <c r="P1607"/>
      <c r="Q1607"/>
    </row>
    <row r="1608" spans="1:17" ht="20.100000000000001" customHeight="1" x14ac:dyDescent="0.3">
      <c r="A1608" s="66">
        <v>2021</v>
      </c>
      <c r="B1608" s="66">
        <v>5</v>
      </c>
      <c r="C1608" s="66" t="s">
        <v>287</v>
      </c>
      <c r="D1608" s="66" t="s">
        <v>434</v>
      </c>
      <c r="E1608" s="66" t="s">
        <v>442</v>
      </c>
      <c r="F1608" s="66" t="s">
        <v>430</v>
      </c>
      <c r="G1608" s="66" t="s">
        <v>436</v>
      </c>
      <c r="H1608" s="67">
        <v>759</v>
      </c>
      <c r="K1608"/>
      <c r="P1608"/>
      <c r="Q1608"/>
    </row>
    <row r="1609" spans="1:17" ht="20.100000000000001" customHeight="1" x14ac:dyDescent="0.3">
      <c r="A1609" s="66">
        <v>2021</v>
      </c>
      <c r="B1609" s="66">
        <v>5</v>
      </c>
      <c r="C1609" s="66" t="s">
        <v>287</v>
      </c>
      <c r="D1609" s="66" t="s">
        <v>437</v>
      </c>
      <c r="E1609" s="66" t="s">
        <v>445</v>
      </c>
      <c r="F1609" s="66" t="s">
        <v>430</v>
      </c>
      <c r="G1609" s="66" t="s">
        <v>439</v>
      </c>
      <c r="H1609" s="67">
        <v>523</v>
      </c>
      <c r="K1609"/>
      <c r="P1609"/>
      <c r="Q1609"/>
    </row>
    <row r="1610" spans="1:17" ht="20.100000000000001" customHeight="1" x14ac:dyDescent="0.3">
      <c r="A1610" s="66">
        <v>2021</v>
      </c>
      <c r="B1610" s="66">
        <v>5</v>
      </c>
      <c r="C1610" s="66" t="s">
        <v>287</v>
      </c>
      <c r="D1610" s="66" t="s">
        <v>437</v>
      </c>
      <c r="E1610" s="66" t="s">
        <v>443</v>
      </c>
      <c r="F1610" s="66" t="s">
        <v>425</v>
      </c>
      <c r="G1610" s="66" t="s">
        <v>426</v>
      </c>
      <c r="H1610" s="67">
        <v>629</v>
      </c>
      <c r="K1610"/>
      <c r="P1610"/>
      <c r="Q1610"/>
    </row>
    <row r="1611" spans="1:17" ht="20.100000000000001" customHeight="1" x14ac:dyDescent="0.3">
      <c r="A1611" s="66">
        <v>2021</v>
      </c>
      <c r="B1611" s="66">
        <v>5</v>
      </c>
      <c r="C1611" s="66" t="s">
        <v>287</v>
      </c>
      <c r="D1611" s="66" t="s">
        <v>437</v>
      </c>
      <c r="E1611" s="66" t="s">
        <v>444</v>
      </c>
      <c r="F1611" s="66" t="s">
        <v>425</v>
      </c>
      <c r="G1611" s="66" t="s">
        <v>427</v>
      </c>
      <c r="H1611" s="67">
        <v>273</v>
      </c>
      <c r="K1611"/>
      <c r="P1611"/>
      <c r="Q1611"/>
    </row>
    <row r="1612" spans="1:17" ht="20.100000000000001" customHeight="1" x14ac:dyDescent="0.3">
      <c r="A1612" s="66">
        <v>2021</v>
      </c>
      <c r="B1612" s="66">
        <v>5</v>
      </c>
      <c r="C1612" s="66" t="s">
        <v>287</v>
      </c>
      <c r="D1612" s="66" t="s">
        <v>437</v>
      </c>
      <c r="E1612" s="66" t="s">
        <v>444</v>
      </c>
      <c r="F1612" s="66" t="s">
        <v>425</v>
      </c>
      <c r="G1612" s="66" t="s">
        <v>429</v>
      </c>
      <c r="H1612" s="67">
        <v>1114</v>
      </c>
      <c r="K1612"/>
      <c r="P1612"/>
      <c r="Q1612"/>
    </row>
    <row r="1613" spans="1:17" ht="20.100000000000001" customHeight="1" x14ac:dyDescent="0.3">
      <c r="A1613" s="66">
        <v>2021</v>
      </c>
      <c r="B1613" s="66">
        <v>5</v>
      </c>
      <c r="C1613" s="66" t="s">
        <v>287</v>
      </c>
      <c r="D1613" s="66" t="s">
        <v>437</v>
      </c>
      <c r="E1613" s="66" t="s">
        <v>444</v>
      </c>
      <c r="F1613" s="66" t="s">
        <v>430</v>
      </c>
      <c r="G1613" s="66" t="s">
        <v>431</v>
      </c>
      <c r="H1613" s="67">
        <v>943</v>
      </c>
      <c r="K1613"/>
      <c r="P1613"/>
      <c r="Q1613"/>
    </row>
    <row r="1614" spans="1:17" ht="20.100000000000001" customHeight="1" x14ac:dyDescent="0.3">
      <c r="A1614" s="66">
        <v>2021</v>
      </c>
      <c r="B1614" s="66">
        <v>5</v>
      </c>
      <c r="C1614" s="66" t="s">
        <v>287</v>
      </c>
      <c r="D1614" s="66" t="s">
        <v>414</v>
      </c>
      <c r="E1614" s="66" t="s">
        <v>414</v>
      </c>
      <c r="F1614" s="66" t="s">
        <v>430</v>
      </c>
      <c r="G1614" s="66" t="s">
        <v>435</v>
      </c>
      <c r="H1614" s="67">
        <v>338</v>
      </c>
      <c r="K1614"/>
      <c r="P1614"/>
      <c r="Q1614"/>
    </row>
    <row r="1615" spans="1:17" ht="20.100000000000001" customHeight="1" x14ac:dyDescent="0.3">
      <c r="A1615" s="66">
        <v>2021</v>
      </c>
      <c r="B1615" s="66">
        <v>5</v>
      </c>
      <c r="C1615" s="66" t="s">
        <v>287</v>
      </c>
      <c r="D1615" s="66" t="s">
        <v>414</v>
      </c>
      <c r="E1615" s="66" t="s">
        <v>414</v>
      </c>
      <c r="F1615" s="66" t="s">
        <v>430</v>
      </c>
      <c r="G1615" s="66" t="s">
        <v>438</v>
      </c>
      <c r="H1615" s="67">
        <v>123</v>
      </c>
      <c r="K1615"/>
      <c r="P1615"/>
      <c r="Q1615"/>
    </row>
    <row r="1616" spans="1:17" ht="20.100000000000001" customHeight="1" x14ac:dyDescent="0.3">
      <c r="A1616" s="66">
        <v>2021</v>
      </c>
      <c r="B1616" s="66">
        <v>5</v>
      </c>
      <c r="C1616" s="66" t="s">
        <v>287</v>
      </c>
      <c r="D1616" s="66" t="s">
        <v>414</v>
      </c>
      <c r="E1616" s="66" t="s">
        <v>416</v>
      </c>
      <c r="F1616" s="66" t="s">
        <v>430</v>
      </c>
      <c r="G1616" s="66" t="s">
        <v>436</v>
      </c>
      <c r="H1616" s="67">
        <v>486</v>
      </c>
      <c r="K1616"/>
      <c r="P1616"/>
      <c r="Q1616"/>
    </row>
    <row r="1617" spans="1:17" ht="20.100000000000001" customHeight="1" x14ac:dyDescent="0.3">
      <c r="A1617" s="66">
        <v>2021</v>
      </c>
      <c r="B1617" s="66">
        <v>5</v>
      </c>
      <c r="C1617" s="66" t="s">
        <v>287</v>
      </c>
      <c r="D1617" s="66" t="s">
        <v>414</v>
      </c>
      <c r="E1617" s="66" t="s">
        <v>416</v>
      </c>
      <c r="F1617" s="66" t="s">
        <v>430</v>
      </c>
      <c r="G1617" s="66" t="s">
        <v>439</v>
      </c>
      <c r="H1617" s="67">
        <v>1062</v>
      </c>
      <c r="K1617"/>
      <c r="P1617"/>
      <c r="Q1617"/>
    </row>
    <row r="1618" spans="1:17" ht="20.100000000000001" customHeight="1" x14ac:dyDescent="0.3">
      <c r="A1618" s="66">
        <v>2021</v>
      </c>
      <c r="B1618" s="66">
        <v>6</v>
      </c>
      <c r="C1618" s="66" t="s">
        <v>448</v>
      </c>
      <c r="D1618" s="66" t="s">
        <v>414</v>
      </c>
      <c r="E1618" s="66" t="s">
        <v>414</v>
      </c>
      <c r="F1618" s="66" t="s">
        <v>425</v>
      </c>
      <c r="G1618" s="66" t="s">
        <v>426</v>
      </c>
      <c r="H1618" s="67">
        <v>380</v>
      </c>
      <c r="K1618"/>
      <c r="P1618"/>
      <c r="Q1618"/>
    </row>
    <row r="1619" spans="1:17" ht="20.100000000000001" customHeight="1" x14ac:dyDescent="0.3">
      <c r="A1619" s="66">
        <v>2021</v>
      </c>
      <c r="B1619" s="66">
        <v>6</v>
      </c>
      <c r="C1619" s="66" t="s">
        <v>448</v>
      </c>
      <c r="D1619" s="66" t="s">
        <v>414</v>
      </c>
      <c r="E1619" s="66" t="s">
        <v>414</v>
      </c>
      <c r="F1619" s="66" t="s">
        <v>425</v>
      </c>
      <c r="G1619" s="66" t="s">
        <v>427</v>
      </c>
      <c r="H1619" s="67">
        <v>332</v>
      </c>
      <c r="K1619"/>
      <c r="P1619"/>
      <c r="Q1619"/>
    </row>
    <row r="1620" spans="1:17" ht="20.100000000000001" customHeight="1" x14ac:dyDescent="0.3">
      <c r="A1620" s="66">
        <v>2021</v>
      </c>
      <c r="B1620" s="66">
        <v>6</v>
      </c>
      <c r="C1620" s="66" t="s">
        <v>448</v>
      </c>
      <c r="D1620" s="66" t="s">
        <v>414</v>
      </c>
      <c r="E1620" s="66" t="s">
        <v>416</v>
      </c>
      <c r="F1620" s="66" t="s">
        <v>425</v>
      </c>
      <c r="G1620" s="66" t="s">
        <v>429</v>
      </c>
      <c r="H1620" s="67">
        <v>243</v>
      </c>
      <c r="K1620"/>
      <c r="P1620"/>
      <c r="Q1620"/>
    </row>
    <row r="1621" spans="1:17" ht="20.100000000000001" customHeight="1" x14ac:dyDescent="0.3">
      <c r="A1621" s="66">
        <v>2021</v>
      </c>
      <c r="B1621" s="66">
        <v>6</v>
      </c>
      <c r="C1621" s="66" t="s">
        <v>448</v>
      </c>
      <c r="D1621" s="66" t="s">
        <v>414</v>
      </c>
      <c r="E1621" s="66" t="s">
        <v>414</v>
      </c>
      <c r="F1621" s="66" t="s">
        <v>430</v>
      </c>
      <c r="G1621" s="66" t="s">
        <v>431</v>
      </c>
      <c r="H1621" s="67">
        <v>776</v>
      </c>
      <c r="K1621"/>
      <c r="P1621"/>
      <c r="Q1621"/>
    </row>
    <row r="1622" spans="1:17" ht="20.100000000000001" customHeight="1" x14ac:dyDescent="0.3">
      <c r="A1622" s="66">
        <v>2021</v>
      </c>
      <c r="B1622" s="66">
        <v>6</v>
      </c>
      <c r="C1622" s="66" t="s">
        <v>448</v>
      </c>
      <c r="D1622" s="66" t="s">
        <v>414</v>
      </c>
      <c r="E1622" s="66" t="s">
        <v>414</v>
      </c>
      <c r="F1622" s="66" t="s">
        <v>430</v>
      </c>
      <c r="G1622" s="66" t="s">
        <v>435</v>
      </c>
      <c r="H1622" s="67">
        <v>783</v>
      </c>
      <c r="K1622"/>
      <c r="P1622"/>
      <c r="Q1622"/>
    </row>
    <row r="1623" spans="1:17" ht="20.100000000000001" customHeight="1" x14ac:dyDescent="0.3">
      <c r="A1623" s="66">
        <v>2021</v>
      </c>
      <c r="B1623" s="66">
        <v>6</v>
      </c>
      <c r="C1623" s="66" t="s">
        <v>448</v>
      </c>
      <c r="D1623" s="66" t="s">
        <v>414</v>
      </c>
      <c r="E1623" s="66" t="s">
        <v>414</v>
      </c>
      <c r="F1623" s="66" t="s">
        <v>430</v>
      </c>
      <c r="G1623" s="66" t="s">
        <v>438</v>
      </c>
      <c r="H1623" s="67">
        <v>626</v>
      </c>
      <c r="K1623"/>
      <c r="P1623"/>
      <c r="Q1623"/>
    </row>
    <row r="1624" spans="1:17" ht="20.100000000000001" customHeight="1" x14ac:dyDescent="0.3">
      <c r="A1624" s="66">
        <v>2021</v>
      </c>
      <c r="B1624" s="66">
        <v>6</v>
      </c>
      <c r="C1624" s="66" t="s">
        <v>448</v>
      </c>
      <c r="D1624" s="66" t="s">
        <v>414</v>
      </c>
      <c r="E1624" s="66" t="s">
        <v>416</v>
      </c>
      <c r="F1624" s="66" t="s">
        <v>430</v>
      </c>
      <c r="G1624" s="66" t="s">
        <v>436</v>
      </c>
      <c r="H1624" s="67">
        <v>453</v>
      </c>
      <c r="K1624"/>
      <c r="P1624"/>
      <c r="Q1624"/>
    </row>
    <row r="1625" spans="1:17" ht="20.100000000000001" customHeight="1" x14ac:dyDescent="0.3">
      <c r="A1625" s="66">
        <v>2021</v>
      </c>
      <c r="B1625" s="66">
        <v>6</v>
      </c>
      <c r="C1625" s="66" t="s">
        <v>448</v>
      </c>
      <c r="D1625" s="66" t="s">
        <v>414</v>
      </c>
      <c r="E1625" s="66" t="s">
        <v>414</v>
      </c>
      <c r="F1625" s="66" t="s">
        <v>430</v>
      </c>
      <c r="G1625" s="66" t="s">
        <v>439</v>
      </c>
      <c r="H1625" s="67">
        <v>187</v>
      </c>
      <c r="K1625"/>
      <c r="P1625"/>
      <c r="Q1625"/>
    </row>
    <row r="1626" spans="1:17" ht="20.100000000000001" customHeight="1" x14ac:dyDescent="0.3">
      <c r="A1626" s="66">
        <v>2021</v>
      </c>
      <c r="B1626" s="66">
        <v>6</v>
      </c>
      <c r="C1626" s="66" t="s">
        <v>448</v>
      </c>
      <c r="D1626" s="66" t="s">
        <v>414</v>
      </c>
      <c r="E1626" s="66" t="s">
        <v>414</v>
      </c>
      <c r="F1626" s="66" t="s">
        <v>425</v>
      </c>
      <c r="G1626" s="66" t="s">
        <v>426</v>
      </c>
      <c r="H1626" s="67">
        <v>1097</v>
      </c>
      <c r="K1626"/>
      <c r="P1626"/>
      <c r="Q1626"/>
    </row>
    <row r="1627" spans="1:17" ht="20.100000000000001" customHeight="1" x14ac:dyDescent="0.3">
      <c r="A1627" s="66">
        <v>2021</v>
      </c>
      <c r="B1627" s="66">
        <v>6</v>
      </c>
      <c r="C1627" s="66" t="s">
        <v>448</v>
      </c>
      <c r="D1627" s="66" t="s">
        <v>414</v>
      </c>
      <c r="E1627" s="66" t="s">
        <v>416</v>
      </c>
      <c r="F1627" s="66" t="s">
        <v>425</v>
      </c>
      <c r="G1627" s="66" t="s">
        <v>427</v>
      </c>
      <c r="H1627" s="67">
        <v>218</v>
      </c>
      <c r="K1627"/>
      <c r="P1627"/>
      <c r="Q1627"/>
    </row>
    <row r="1628" spans="1:17" ht="20.100000000000001" customHeight="1" x14ac:dyDescent="0.3">
      <c r="A1628" s="66">
        <v>2021</v>
      </c>
      <c r="B1628" s="66">
        <v>6</v>
      </c>
      <c r="C1628" s="66" t="s">
        <v>448</v>
      </c>
      <c r="D1628" s="66" t="s">
        <v>434</v>
      </c>
      <c r="E1628" s="66" t="s">
        <v>441</v>
      </c>
      <c r="F1628" s="66" t="s">
        <v>425</v>
      </c>
      <c r="G1628" s="66" t="s">
        <v>429</v>
      </c>
      <c r="H1628" s="67">
        <v>778</v>
      </c>
      <c r="K1628"/>
      <c r="P1628"/>
      <c r="Q1628"/>
    </row>
    <row r="1629" spans="1:17" ht="20.100000000000001" customHeight="1" x14ac:dyDescent="0.3">
      <c r="A1629" s="66">
        <v>2021</v>
      </c>
      <c r="B1629" s="66">
        <v>6</v>
      </c>
      <c r="C1629" s="66" t="s">
        <v>448</v>
      </c>
      <c r="D1629" s="66" t="s">
        <v>434</v>
      </c>
      <c r="E1629" s="66" t="s">
        <v>441</v>
      </c>
      <c r="F1629" s="66" t="s">
        <v>430</v>
      </c>
      <c r="G1629" s="66" t="s">
        <v>431</v>
      </c>
      <c r="H1629" s="67">
        <v>326</v>
      </c>
      <c r="K1629"/>
      <c r="P1629"/>
      <c r="Q1629"/>
    </row>
    <row r="1630" spans="1:17" ht="20.100000000000001" customHeight="1" x14ac:dyDescent="0.3">
      <c r="A1630" s="66">
        <v>2021</v>
      </c>
      <c r="B1630" s="66">
        <v>6</v>
      </c>
      <c r="C1630" s="66" t="s">
        <v>448</v>
      </c>
      <c r="D1630" s="66" t="s">
        <v>434</v>
      </c>
      <c r="E1630" s="66" t="s">
        <v>441</v>
      </c>
      <c r="F1630" s="66" t="s">
        <v>430</v>
      </c>
      <c r="G1630" s="66" t="s">
        <v>435</v>
      </c>
      <c r="H1630" s="67">
        <v>427</v>
      </c>
      <c r="K1630"/>
      <c r="P1630"/>
      <c r="Q1630"/>
    </row>
    <row r="1631" spans="1:17" ht="20.100000000000001" customHeight="1" x14ac:dyDescent="0.3">
      <c r="A1631" s="66">
        <v>2021</v>
      </c>
      <c r="B1631" s="66">
        <v>6</v>
      </c>
      <c r="C1631" s="66" t="s">
        <v>448</v>
      </c>
      <c r="D1631" s="66" t="s">
        <v>434</v>
      </c>
      <c r="E1631" s="66" t="s">
        <v>441</v>
      </c>
      <c r="F1631" s="66" t="s">
        <v>430</v>
      </c>
      <c r="G1631" s="66" t="s">
        <v>438</v>
      </c>
      <c r="H1631" s="67">
        <v>1126</v>
      </c>
      <c r="K1631"/>
      <c r="P1631"/>
      <c r="Q1631"/>
    </row>
    <row r="1632" spans="1:17" ht="20.100000000000001" customHeight="1" x14ac:dyDescent="0.3">
      <c r="A1632" s="66">
        <v>2021</v>
      </c>
      <c r="B1632" s="66">
        <v>6</v>
      </c>
      <c r="C1632" s="66" t="s">
        <v>448</v>
      </c>
      <c r="D1632" s="66" t="s">
        <v>434</v>
      </c>
      <c r="E1632" s="66" t="s">
        <v>442</v>
      </c>
      <c r="F1632" s="66" t="s">
        <v>430</v>
      </c>
      <c r="G1632" s="66" t="s">
        <v>436</v>
      </c>
      <c r="H1632" s="67">
        <v>941</v>
      </c>
      <c r="K1632"/>
      <c r="P1632"/>
      <c r="Q1632"/>
    </row>
    <row r="1633" spans="1:17" ht="20.100000000000001" customHeight="1" x14ac:dyDescent="0.3">
      <c r="A1633" s="66">
        <v>2021</v>
      </c>
      <c r="B1633" s="66">
        <v>6</v>
      </c>
      <c r="C1633" s="66" t="s">
        <v>448</v>
      </c>
      <c r="D1633" s="66" t="s">
        <v>434</v>
      </c>
      <c r="E1633" s="66" t="s">
        <v>442</v>
      </c>
      <c r="F1633" s="66" t="s">
        <v>430</v>
      </c>
      <c r="G1633" s="66" t="s">
        <v>439</v>
      </c>
      <c r="H1633" s="67">
        <v>1028</v>
      </c>
      <c r="K1633"/>
      <c r="P1633"/>
      <c r="Q1633"/>
    </row>
    <row r="1634" spans="1:17" ht="20.100000000000001" customHeight="1" x14ac:dyDescent="0.3">
      <c r="A1634" s="66">
        <v>2021</v>
      </c>
      <c r="B1634" s="66">
        <v>6</v>
      </c>
      <c r="C1634" s="66" t="s">
        <v>448</v>
      </c>
      <c r="D1634" s="66" t="s">
        <v>434</v>
      </c>
      <c r="E1634" s="66" t="s">
        <v>442</v>
      </c>
      <c r="F1634" s="66" t="s">
        <v>425</v>
      </c>
      <c r="G1634" s="66" t="s">
        <v>426</v>
      </c>
      <c r="H1634" s="67">
        <v>1184</v>
      </c>
      <c r="K1634"/>
      <c r="P1634"/>
      <c r="Q1634"/>
    </row>
    <row r="1635" spans="1:17" ht="20.100000000000001" customHeight="1" x14ac:dyDescent="0.3">
      <c r="A1635" s="66">
        <v>2021</v>
      </c>
      <c r="B1635" s="66">
        <v>6</v>
      </c>
      <c r="C1635" s="66" t="s">
        <v>448</v>
      </c>
      <c r="D1635" s="66" t="s">
        <v>434</v>
      </c>
      <c r="E1635" s="66" t="s">
        <v>442</v>
      </c>
      <c r="F1635" s="66" t="s">
        <v>425</v>
      </c>
      <c r="G1635" s="66" t="s">
        <v>427</v>
      </c>
      <c r="H1635" s="67">
        <v>848</v>
      </c>
      <c r="K1635"/>
      <c r="P1635"/>
      <c r="Q1635"/>
    </row>
    <row r="1636" spans="1:17" ht="20.100000000000001" customHeight="1" x14ac:dyDescent="0.3">
      <c r="A1636" s="66">
        <v>2021</v>
      </c>
      <c r="B1636" s="66">
        <v>6</v>
      </c>
      <c r="C1636" s="66" t="s">
        <v>448</v>
      </c>
      <c r="D1636" s="66" t="s">
        <v>434</v>
      </c>
      <c r="E1636" s="66" t="s">
        <v>442</v>
      </c>
      <c r="F1636" s="66" t="s">
        <v>425</v>
      </c>
      <c r="G1636" s="66" t="s">
        <v>429</v>
      </c>
      <c r="H1636" s="67">
        <v>110</v>
      </c>
      <c r="K1636"/>
      <c r="P1636"/>
      <c r="Q1636"/>
    </row>
    <row r="1637" spans="1:17" ht="20.100000000000001" customHeight="1" x14ac:dyDescent="0.3">
      <c r="A1637" s="66">
        <v>2021</v>
      </c>
      <c r="B1637" s="66">
        <v>6</v>
      </c>
      <c r="C1637" s="66" t="s">
        <v>448</v>
      </c>
      <c r="D1637" s="66" t="s">
        <v>434</v>
      </c>
      <c r="E1637" s="66" t="s">
        <v>447</v>
      </c>
      <c r="F1637" s="66" t="s">
        <v>430</v>
      </c>
      <c r="G1637" s="66" t="s">
        <v>431</v>
      </c>
      <c r="H1637" s="67">
        <v>682</v>
      </c>
      <c r="K1637"/>
      <c r="P1637"/>
      <c r="Q1637"/>
    </row>
    <row r="1638" spans="1:17" ht="20.100000000000001" customHeight="1" x14ac:dyDescent="0.3">
      <c r="A1638" s="66">
        <v>2021</v>
      </c>
      <c r="B1638" s="66">
        <v>6</v>
      </c>
      <c r="C1638" s="66" t="s">
        <v>448</v>
      </c>
      <c r="D1638" s="66" t="s">
        <v>434</v>
      </c>
      <c r="E1638" s="66" t="s">
        <v>447</v>
      </c>
      <c r="F1638" s="66" t="s">
        <v>430</v>
      </c>
      <c r="G1638" s="66" t="s">
        <v>435</v>
      </c>
      <c r="H1638" s="67">
        <v>588</v>
      </c>
      <c r="K1638"/>
      <c r="P1638"/>
      <c r="Q1638"/>
    </row>
    <row r="1639" spans="1:17" ht="20.100000000000001" customHeight="1" x14ac:dyDescent="0.3">
      <c r="A1639" s="66">
        <v>2021</v>
      </c>
      <c r="B1639" s="66">
        <v>6</v>
      </c>
      <c r="C1639" s="66" t="s">
        <v>448</v>
      </c>
      <c r="D1639" s="66" t="s">
        <v>437</v>
      </c>
      <c r="E1639" s="66" t="s">
        <v>445</v>
      </c>
      <c r="F1639" s="66" t="s">
        <v>430</v>
      </c>
      <c r="G1639" s="66" t="s">
        <v>438</v>
      </c>
      <c r="H1639" s="67">
        <v>665</v>
      </c>
      <c r="K1639"/>
      <c r="P1639"/>
      <c r="Q1639"/>
    </row>
    <row r="1640" spans="1:17" ht="20.100000000000001" customHeight="1" x14ac:dyDescent="0.3">
      <c r="A1640" s="66">
        <v>2021</v>
      </c>
      <c r="B1640" s="66">
        <v>6</v>
      </c>
      <c r="C1640" s="66" t="s">
        <v>448</v>
      </c>
      <c r="D1640" s="66" t="s">
        <v>437</v>
      </c>
      <c r="E1640" s="66" t="s">
        <v>445</v>
      </c>
      <c r="F1640" s="66" t="s">
        <v>430</v>
      </c>
      <c r="G1640" s="66" t="s">
        <v>436</v>
      </c>
      <c r="H1640" s="67">
        <v>636</v>
      </c>
      <c r="K1640"/>
      <c r="P1640"/>
      <c r="Q1640"/>
    </row>
    <row r="1641" spans="1:17" ht="20.100000000000001" customHeight="1" x14ac:dyDescent="0.3">
      <c r="A1641" s="66">
        <v>2021</v>
      </c>
      <c r="B1641" s="66">
        <v>6</v>
      </c>
      <c r="C1641" s="66" t="s">
        <v>448</v>
      </c>
      <c r="D1641" s="66" t="s">
        <v>437</v>
      </c>
      <c r="E1641" s="66" t="s">
        <v>443</v>
      </c>
      <c r="F1641" s="66" t="s">
        <v>430</v>
      </c>
      <c r="G1641" s="66" t="s">
        <v>439</v>
      </c>
      <c r="H1641" s="67">
        <v>893</v>
      </c>
      <c r="K1641"/>
      <c r="P1641"/>
      <c r="Q1641"/>
    </row>
    <row r="1642" spans="1:17" ht="20.100000000000001" customHeight="1" x14ac:dyDescent="0.3">
      <c r="A1642" s="66">
        <v>2021</v>
      </c>
      <c r="B1642" s="66">
        <v>6</v>
      </c>
      <c r="C1642" s="66" t="s">
        <v>448</v>
      </c>
      <c r="D1642" s="66" t="s">
        <v>437</v>
      </c>
      <c r="E1642" s="66" t="s">
        <v>444</v>
      </c>
      <c r="F1642" s="66" t="s">
        <v>425</v>
      </c>
      <c r="G1642" s="66" t="s">
        <v>426</v>
      </c>
      <c r="H1642" s="67">
        <v>417</v>
      </c>
      <c r="K1642"/>
      <c r="P1642"/>
      <c r="Q1642"/>
    </row>
    <row r="1643" spans="1:17" ht="20.100000000000001" customHeight="1" x14ac:dyDescent="0.3">
      <c r="A1643" s="66">
        <v>2021</v>
      </c>
      <c r="B1643" s="66">
        <v>6</v>
      </c>
      <c r="C1643" s="66" t="s">
        <v>448</v>
      </c>
      <c r="D1643" s="66" t="s">
        <v>437</v>
      </c>
      <c r="E1643" s="66" t="s">
        <v>444</v>
      </c>
      <c r="F1643" s="66" t="s">
        <v>425</v>
      </c>
      <c r="G1643" s="66" t="s">
        <v>427</v>
      </c>
      <c r="H1643" s="67">
        <v>593</v>
      </c>
      <c r="K1643"/>
      <c r="P1643"/>
      <c r="Q1643"/>
    </row>
    <row r="1644" spans="1:17" ht="20.100000000000001" customHeight="1" x14ac:dyDescent="0.3">
      <c r="A1644" s="66">
        <v>2021</v>
      </c>
      <c r="B1644" s="66">
        <v>6</v>
      </c>
      <c r="C1644" s="66" t="s">
        <v>448</v>
      </c>
      <c r="D1644" s="66" t="s">
        <v>437</v>
      </c>
      <c r="E1644" s="66" t="s">
        <v>444</v>
      </c>
      <c r="F1644" s="66" t="s">
        <v>425</v>
      </c>
      <c r="G1644" s="66" t="s">
        <v>429</v>
      </c>
      <c r="H1644" s="67">
        <v>232</v>
      </c>
      <c r="K1644"/>
      <c r="P1644"/>
      <c r="Q1644"/>
    </row>
    <row r="1645" spans="1:17" ht="20.100000000000001" customHeight="1" x14ac:dyDescent="0.3">
      <c r="A1645" s="66">
        <v>2021</v>
      </c>
      <c r="B1645" s="66">
        <v>6</v>
      </c>
      <c r="C1645" s="66" t="s">
        <v>448</v>
      </c>
      <c r="D1645" s="66" t="s">
        <v>437</v>
      </c>
      <c r="E1645" s="66" t="s">
        <v>444</v>
      </c>
      <c r="F1645" s="66" t="s">
        <v>430</v>
      </c>
      <c r="G1645" s="66" t="s">
        <v>431</v>
      </c>
      <c r="H1645" s="67">
        <v>948</v>
      </c>
      <c r="K1645"/>
      <c r="P1645"/>
      <c r="Q1645"/>
    </row>
    <row r="1646" spans="1:17" ht="20.100000000000001" customHeight="1" x14ac:dyDescent="0.3">
      <c r="A1646" s="66">
        <v>2021</v>
      </c>
      <c r="B1646" s="66">
        <v>6</v>
      </c>
      <c r="C1646" s="66" t="s">
        <v>448</v>
      </c>
      <c r="D1646" s="66" t="s">
        <v>437</v>
      </c>
      <c r="E1646" s="66" t="s">
        <v>444</v>
      </c>
      <c r="F1646" s="66" t="s">
        <v>430</v>
      </c>
      <c r="G1646" s="66" t="s">
        <v>435</v>
      </c>
      <c r="H1646" s="67">
        <v>385</v>
      </c>
      <c r="K1646"/>
      <c r="P1646"/>
      <c r="Q1646"/>
    </row>
    <row r="1647" spans="1:17" ht="20.100000000000001" customHeight="1" x14ac:dyDescent="0.3">
      <c r="A1647" s="66">
        <v>2021</v>
      </c>
      <c r="B1647" s="66">
        <v>6</v>
      </c>
      <c r="C1647" s="66" t="s">
        <v>448</v>
      </c>
      <c r="D1647" s="66" t="s">
        <v>437</v>
      </c>
      <c r="E1647" s="66" t="s">
        <v>444</v>
      </c>
      <c r="F1647" s="66" t="s">
        <v>430</v>
      </c>
      <c r="G1647" s="66" t="s">
        <v>438</v>
      </c>
      <c r="H1647" s="67">
        <v>1143</v>
      </c>
      <c r="K1647"/>
      <c r="P1647"/>
      <c r="Q1647"/>
    </row>
    <row r="1648" spans="1:17" ht="20.100000000000001" customHeight="1" x14ac:dyDescent="0.3">
      <c r="A1648" s="66">
        <v>2021</v>
      </c>
      <c r="B1648" s="66">
        <v>7</v>
      </c>
      <c r="C1648" s="66" t="s">
        <v>449</v>
      </c>
      <c r="D1648" s="66" t="s">
        <v>437</v>
      </c>
      <c r="E1648" s="66" t="s">
        <v>444</v>
      </c>
      <c r="F1648" s="66" t="s">
        <v>430</v>
      </c>
      <c r="G1648" s="66" t="s">
        <v>436</v>
      </c>
      <c r="H1648" s="67">
        <v>547</v>
      </c>
      <c r="K1648"/>
      <c r="P1648"/>
      <c r="Q1648"/>
    </row>
    <row r="1649" spans="1:17" ht="20.100000000000001" customHeight="1" x14ac:dyDescent="0.3">
      <c r="A1649" s="66">
        <v>2021</v>
      </c>
      <c r="B1649" s="66">
        <v>7</v>
      </c>
      <c r="C1649" s="66" t="s">
        <v>449</v>
      </c>
      <c r="D1649" s="66" t="s">
        <v>437</v>
      </c>
      <c r="E1649" s="66" t="s">
        <v>444</v>
      </c>
      <c r="F1649" s="66" t="s">
        <v>430</v>
      </c>
      <c r="G1649" s="66" t="s">
        <v>439</v>
      </c>
      <c r="H1649" s="67">
        <v>1155</v>
      </c>
      <c r="K1649"/>
      <c r="P1649"/>
      <c r="Q1649"/>
    </row>
    <row r="1650" spans="1:17" ht="20.100000000000001" customHeight="1" x14ac:dyDescent="0.3">
      <c r="A1650" s="66">
        <v>2021</v>
      </c>
      <c r="B1650" s="66">
        <v>7</v>
      </c>
      <c r="C1650" s="66" t="s">
        <v>449</v>
      </c>
      <c r="D1650" s="66" t="s">
        <v>437</v>
      </c>
      <c r="E1650" s="66" t="s">
        <v>444</v>
      </c>
      <c r="F1650" s="66" t="s">
        <v>425</v>
      </c>
      <c r="G1650" s="66" t="s">
        <v>426</v>
      </c>
      <c r="H1650" s="67">
        <v>678</v>
      </c>
      <c r="K1650"/>
      <c r="P1650"/>
      <c r="Q1650"/>
    </row>
    <row r="1651" spans="1:17" ht="20.100000000000001" customHeight="1" x14ac:dyDescent="0.3">
      <c r="A1651" s="66">
        <v>2021</v>
      </c>
      <c r="B1651" s="66">
        <v>7</v>
      </c>
      <c r="C1651" s="66" t="s">
        <v>449</v>
      </c>
      <c r="D1651" s="66" t="s">
        <v>414</v>
      </c>
      <c r="E1651" s="66" t="s">
        <v>414</v>
      </c>
      <c r="F1651" s="66" t="s">
        <v>425</v>
      </c>
      <c r="G1651" s="66" t="s">
        <v>427</v>
      </c>
      <c r="H1651" s="67">
        <v>315</v>
      </c>
      <c r="K1651"/>
      <c r="P1651"/>
      <c r="Q1651"/>
    </row>
    <row r="1652" spans="1:17" ht="20.100000000000001" customHeight="1" x14ac:dyDescent="0.3">
      <c r="A1652" s="66">
        <v>2021</v>
      </c>
      <c r="B1652" s="66">
        <v>7</v>
      </c>
      <c r="C1652" s="66" t="s">
        <v>449</v>
      </c>
      <c r="D1652" s="66" t="s">
        <v>414</v>
      </c>
      <c r="E1652" s="66" t="s">
        <v>414</v>
      </c>
      <c r="F1652" s="66" t="s">
        <v>425</v>
      </c>
      <c r="G1652" s="66" t="s">
        <v>429</v>
      </c>
      <c r="H1652" s="67">
        <v>852</v>
      </c>
      <c r="K1652"/>
      <c r="P1652"/>
      <c r="Q1652"/>
    </row>
    <row r="1653" spans="1:17" ht="20.100000000000001" customHeight="1" x14ac:dyDescent="0.3">
      <c r="A1653" s="66">
        <v>2021</v>
      </c>
      <c r="B1653" s="66">
        <v>7</v>
      </c>
      <c r="C1653" s="66" t="s">
        <v>449</v>
      </c>
      <c r="D1653" s="66" t="s">
        <v>414</v>
      </c>
      <c r="E1653" s="66" t="s">
        <v>414</v>
      </c>
      <c r="F1653" s="66" t="s">
        <v>430</v>
      </c>
      <c r="G1653" s="66" t="s">
        <v>431</v>
      </c>
      <c r="H1653" s="67">
        <v>912</v>
      </c>
      <c r="K1653"/>
      <c r="P1653"/>
      <c r="Q1653"/>
    </row>
    <row r="1654" spans="1:17" ht="20.100000000000001" customHeight="1" x14ac:dyDescent="0.3">
      <c r="A1654" s="66">
        <v>2021</v>
      </c>
      <c r="B1654" s="66">
        <v>7</v>
      </c>
      <c r="C1654" s="66" t="s">
        <v>449</v>
      </c>
      <c r="D1654" s="66" t="s">
        <v>414</v>
      </c>
      <c r="E1654" s="66" t="s">
        <v>416</v>
      </c>
      <c r="F1654" s="66" t="s">
        <v>430</v>
      </c>
      <c r="G1654" s="66" t="s">
        <v>435</v>
      </c>
      <c r="H1654" s="67">
        <v>688</v>
      </c>
      <c r="K1654"/>
      <c r="P1654"/>
      <c r="Q1654"/>
    </row>
    <row r="1655" spans="1:17" ht="20.100000000000001" customHeight="1" x14ac:dyDescent="0.3">
      <c r="A1655" s="66">
        <v>2021</v>
      </c>
      <c r="B1655" s="66">
        <v>7</v>
      </c>
      <c r="C1655" s="66" t="s">
        <v>449</v>
      </c>
      <c r="D1655" s="66" t="s">
        <v>414</v>
      </c>
      <c r="E1655" s="66" t="s">
        <v>414</v>
      </c>
      <c r="F1655" s="66" t="s">
        <v>430</v>
      </c>
      <c r="G1655" s="66" t="s">
        <v>438</v>
      </c>
      <c r="H1655" s="67">
        <v>894</v>
      </c>
      <c r="K1655"/>
      <c r="P1655"/>
      <c r="Q1655"/>
    </row>
    <row r="1656" spans="1:17" ht="20.100000000000001" customHeight="1" x14ac:dyDescent="0.3">
      <c r="A1656" s="66">
        <v>2021</v>
      </c>
      <c r="B1656" s="66">
        <v>7</v>
      </c>
      <c r="C1656" s="66" t="s">
        <v>449</v>
      </c>
      <c r="D1656" s="66" t="s">
        <v>414</v>
      </c>
      <c r="E1656" s="66" t="s">
        <v>414</v>
      </c>
      <c r="F1656" s="66" t="s">
        <v>430</v>
      </c>
      <c r="G1656" s="66" t="s">
        <v>436</v>
      </c>
      <c r="H1656" s="67">
        <v>1048</v>
      </c>
      <c r="K1656"/>
      <c r="P1656"/>
      <c r="Q1656"/>
    </row>
    <row r="1657" spans="1:17" ht="20.100000000000001" customHeight="1" x14ac:dyDescent="0.3">
      <c r="A1657" s="66">
        <v>2021</v>
      </c>
      <c r="B1657" s="66">
        <v>7</v>
      </c>
      <c r="C1657" s="66" t="s">
        <v>449</v>
      </c>
      <c r="D1657" s="66" t="s">
        <v>414</v>
      </c>
      <c r="E1657" s="66" t="s">
        <v>416</v>
      </c>
      <c r="F1657" s="66" t="s">
        <v>430</v>
      </c>
      <c r="G1657" s="66" t="s">
        <v>439</v>
      </c>
      <c r="H1657" s="67">
        <v>158</v>
      </c>
      <c r="K1657"/>
      <c r="P1657"/>
      <c r="Q1657"/>
    </row>
    <row r="1658" spans="1:17" ht="20.100000000000001" customHeight="1" x14ac:dyDescent="0.3">
      <c r="A1658" s="66">
        <v>2021</v>
      </c>
      <c r="B1658" s="66">
        <v>7</v>
      </c>
      <c r="C1658" s="66" t="s">
        <v>449</v>
      </c>
      <c r="D1658" s="66" t="s">
        <v>414</v>
      </c>
      <c r="E1658" s="66" t="s">
        <v>416</v>
      </c>
      <c r="F1658" s="66" t="s">
        <v>425</v>
      </c>
      <c r="G1658" s="66" t="s">
        <v>426</v>
      </c>
      <c r="H1658" s="67">
        <v>994</v>
      </c>
      <c r="K1658"/>
      <c r="P1658"/>
      <c r="Q1658"/>
    </row>
    <row r="1659" spans="1:17" ht="20.100000000000001" customHeight="1" x14ac:dyDescent="0.3">
      <c r="A1659" s="66">
        <v>2021</v>
      </c>
      <c r="B1659" s="66">
        <v>7</v>
      </c>
      <c r="C1659" s="66" t="s">
        <v>449</v>
      </c>
      <c r="D1659" s="66" t="s">
        <v>414</v>
      </c>
      <c r="E1659" s="66" t="s">
        <v>414</v>
      </c>
      <c r="F1659" s="66" t="s">
        <v>425</v>
      </c>
      <c r="G1659" s="66" t="s">
        <v>427</v>
      </c>
      <c r="H1659" s="67">
        <v>296</v>
      </c>
      <c r="K1659"/>
      <c r="P1659"/>
      <c r="Q1659"/>
    </row>
    <row r="1660" spans="1:17" ht="20.100000000000001" customHeight="1" x14ac:dyDescent="0.3">
      <c r="A1660" s="66">
        <v>2021</v>
      </c>
      <c r="B1660" s="66">
        <v>7</v>
      </c>
      <c r="C1660" s="66" t="s">
        <v>449</v>
      </c>
      <c r="D1660" s="66" t="s">
        <v>414</v>
      </c>
      <c r="E1660" s="66" t="s">
        <v>414</v>
      </c>
      <c r="F1660" s="66" t="s">
        <v>425</v>
      </c>
      <c r="G1660" s="66" t="s">
        <v>429</v>
      </c>
      <c r="H1660" s="67">
        <v>955</v>
      </c>
      <c r="K1660"/>
      <c r="P1660"/>
      <c r="Q1660"/>
    </row>
    <row r="1661" spans="1:17" ht="20.100000000000001" customHeight="1" x14ac:dyDescent="0.3">
      <c r="A1661" s="66">
        <v>2021</v>
      </c>
      <c r="B1661" s="66">
        <v>7</v>
      </c>
      <c r="C1661" s="66" t="s">
        <v>449</v>
      </c>
      <c r="D1661" s="66" t="s">
        <v>414</v>
      </c>
      <c r="E1661" s="66" t="s">
        <v>414</v>
      </c>
      <c r="F1661" s="66" t="s">
        <v>430</v>
      </c>
      <c r="G1661" s="66" t="s">
        <v>431</v>
      </c>
      <c r="H1661" s="67">
        <v>306</v>
      </c>
      <c r="K1661"/>
      <c r="P1661"/>
      <c r="Q1661"/>
    </row>
    <row r="1662" spans="1:17" ht="20.100000000000001" customHeight="1" x14ac:dyDescent="0.3">
      <c r="A1662" s="66">
        <v>2021</v>
      </c>
      <c r="B1662" s="66">
        <v>7</v>
      </c>
      <c r="C1662" s="66" t="s">
        <v>449</v>
      </c>
      <c r="D1662" s="66" t="s">
        <v>414</v>
      </c>
      <c r="E1662" s="66" t="s">
        <v>414</v>
      </c>
      <c r="F1662" s="66" t="s">
        <v>430</v>
      </c>
      <c r="G1662" s="66" t="s">
        <v>435</v>
      </c>
      <c r="H1662" s="67">
        <v>221</v>
      </c>
      <c r="K1662"/>
      <c r="P1662"/>
      <c r="Q1662"/>
    </row>
    <row r="1663" spans="1:17" ht="20.100000000000001" customHeight="1" x14ac:dyDescent="0.3">
      <c r="A1663" s="66">
        <v>2021</v>
      </c>
      <c r="B1663" s="66">
        <v>7</v>
      </c>
      <c r="C1663" s="66" t="s">
        <v>449</v>
      </c>
      <c r="D1663" s="66" t="s">
        <v>414</v>
      </c>
      <c r="E1663" s="66" t="s">
        <v>416</v>
      </c>
      <c r="F1663" s="66" t="s">
        <v>430</v>
      </c>
      <c r="G1663" s="66" t="s">
        <v>438</v>
      </c>
      <c r="H1663" s="67">
        <v>935</v>
      </c>
      <c r="K1663"/>
      <c r="P1663"/>
      <c r="Q1663"/>
    </row>
    <row r="1664" spans="1:17" ht="20.100000000000001" customHeight="1" x14ac:dyDescent="0.3">
      <c r="A1664" s="66">
        <v>2021</v>
      </c>
      <c r="B1664" s="66">
        <v>7</v>
      </c>
      <c r="C1664" s="66" t="s">
        <v>449</v>
      </c>
      <c r="D1664" s="66" t="s">
        <v>414</v>
      </c>
      <c r="E1664" s="66" t="s">
        <v>414</v>
      </c>
      <c r="F1664" s="66" t="s">
        <v>430</v>
      </c>
      <c r="G1664" s="66" t="s">
        <v>436</v>
      </c>
      <c r="H1664" s="67">
        <v>785</v>
      </c>
      <c r="K1664"/>
      <c r="P1664"/>
      <c r="Q1664"/>
    </row>
    <row r="1665" spans="1:17" ht="20.100000000000001" customHeight="1" x14ac:dyDescent="0.3">
      <c r="A1665" s="66">
        <v>2021</v>
      </c>
      <c r="B1665" s="66">
        <v>7</v>
      </c>
      <c r="C1665" s="66" t="s">
        <v>449</v>
      </c>
      <c r="D1665" s="66" t="s">
        <v>434</v>
      </c>
      <c r="E1665" s="66" t="s">
        <v>441</v>
      </c>
      <c r="F1665" s="66" t="s">
        <v>430</v>
      </c>
      <c r="G1665" s="66" t="s">
        <v>439</v>
      </c>
      <c r="H1665" s="67">
        <v>1119</v>
      </c>
      <c r="K1665"/>
      <c r="P1665"/>
      <c r="Q1665"/>
    </row>
    <row r="1666" spans="1:17" ht="20.100000000000001" customHeight="1" x14ac:dyDescent="0.3">
      <c r="A1666" s="66">
        <v>2021</v>
      </c>
      <c r="B1666" s="66">
        <v>7</v>
      </c>
      <c r="C1666" s="66" t="s">
        <v>449</v>
      </c>
      <c r="D1666" s="66" t="s">
        <v>434</v>
      </c>
      <c r="E1666" s="66" t="s">
        <v>441</v>
      </c>
      <c r="F1666" s="66" t="s">
        <v>425</v>
      </c>
      <c r="G1666" s="66" t="s">
        <v>426</v>
      </c>
      <c r="H1666" s="67">
        <v>1194</v>
      </c>
      <c r="K1666"/>
      <c r="P1666"/>
      <c r="Q1666"/>
    </row>
    <row r="1667" spans="1:17" ht="20.100000000000001" customHeight="1" x14ac:dyDescent="0.3">
      <c r="A1667" s="66">
        <v>2021</v>
      </c>
      <c r="B1667" s="66">
        <v>7</v>
      </c>
      <c r="C1667" s="66" t="s">
        <v>449</v>
      </c>
      <c r="D1667" s="66" t="s">
        <v>434</v>
      </c>
      <c r="E1667" s="66" t="s">
        <v>441</v>
      </c>
      <c r="F1667" s="66" t="s">
        <v>425</v>
      </c>
      <c r="G1667" s="66" t="s">
        <v>427</v>
      </c>
      <c r="H1667" s="67">
        <v>638</v>
      </c>
      <c r="K1667"/>
      <c r="P1667"/>
      <c r="Q1667"/>
    </row>
    <row r="1668" spans="1:17" ht="20.100000000000001" customHeight="1" x14ac:dyDescent="0.3">
      <c r="A1668" s="66">
        <v>2021</v>
      </c>
      <c r="B1668" s="66">
        <v>7</v>
      </c>
      <c r="C1668" s="66" t="s">
        <v>449</v>
      </c>
      <c r="D1668" s="66" t="s">
        <v>434</v>
      </c>
      <c r="E1668" s="66" t="s">
        <v>442</v>
      </c>
      <c r="F1668" s="66" t="s">
        <v>425</v>
      </c>
      <c r="G1668" s="66" t="s">
        <v>429</v>
      </c>
      <c r="H1668" s="67">
        <v>1110</v>
      </c>
      <c r="K1668"/>
      <c r="P1668"/>
      <c r="Q1668"/>
    </row>
    <row r="1669" spans="1:17" ht="20.100000000000001" customHeight="1" x14ac:dyDescent="0.3">
      <c r="A1669" s="66">
        <v>2021</v>
      </c>
      <c r="B1669" s="66">
        <v>7</v>
      </c>
      <c r="C1669" s="66" t="s">
        <v>449</v>
      </c>
      <c r="D1669" s="66" t="s">
        <v>434</v>
      </c>
      <c r="E1669" s="66" t="s">
        <v>442</v>
      </c>
      <c r="F1669" s="66" t="s">
        <v>430</v>
      </c>
      <c r="G1669" s="66" t="s">
        <v>431</v>
      </c>
      <c r="H1669" s="67">
        <v>467</v>
      </c>
      <c r="K1669"/>
      <c r="P1669"/>
      <c r="Q1669"/>
    </row>
    <row r="1670" spans="1:17" ht="20.100000000000001" customHeight="1" x14ac:dyDescent="0.3">
      <c r="A1670" s="66">
        <v>2021</v>
      </c>
      <c r="B1670" s="66">
        <v>7</v>
      </c>
      <c r="C1670" s="66" t="s">
        <v>449</v>
      </c>
      <c r="D1670" s="66" t="s">
        <v>434</v>
      </c>
      <c r="E1670" s="66" t="s">
        <v>442</v>
      </c>
      <c r="F1670" s="66" t="s">
        <v>430</v>
      </c>
      <c r="G1670" s="66" t="s">
        <v>435</v>
      </c>
      <c r="H1670" s="67">
        <v>1101</v>
      </c>
      <c r="K1670"/>
      <c r="P1670"/>
      <c r="Q1670"/>
    </row>
    <row r="1671" spans="1:17" ht="20.100000000000001" customHeight="1" x14ac:dyDescent="0.3">
      <c r="A1671" s="66">
        <v>2021</v>
      </c>
      <c r="B1671" s="66">
        <v>7</v>
      </c>
      <c r="C1671" s="66" t="s">
        <v>449</v>
      </c>
      <c r="D1671" s="66" t="s">
        <v>434</v>
      </c>
      <c r="E1671" s="66" t="s">
        <v>442</v>
      </c>
      <c r="F1671" s="66" t="s">
        <v>430</v>
      </c>
      <c r="G1671" s="66" t="s">
        <v>438</v>
      </c>
      <c r="H1671" s="67">
        <v>321</v>
      </c>
      <c r="K1671"/>
      <c r="P1671"/>
      <c r="Q1671"/>
    </row>
    <row r="1672" spans="1:17" ht="20.100000000000001" customHeight="1" x14ac:dyDescent="0.3">
      <c r="A1672" s="66">
        <v>2021</v>
      </c>
      <c r="B1672" s="66">
        <v>7</v>
      </c>
      <c r="C1672" s="66" t="s">
        <v>449</v>
      </c>
      <c r="D1672" s="66" t="s">
        <v>434</v>
      </c>
      <c r="E1672" s="66" t="s">
        <v>447</v>
      </c>
      <c r="F1672" s="66" t="s">
        <v>430</v>
      </c>
      <c r="G1672" s="66" t="s">
        <v>436</v>
      </c>
      <c r="H1672" s="67">
        <v>1023</v>
      </c>
      <c r="K1672"/>
      <c r="P1672"/>
      <c r="Q1672"/>
    </row>
    <row r="1673" spans="1:17" ht="20.100000000000001" customHeight="1" x14ac:dyDescent="0.3">
      <c r="A1673" s="66">
        <v>2021</v>
      </c>
      <c r="B1673" s="66">
        <v>7</v>
      </c>
      <c r="C1673" s="66" t="s">
        <v>449</v>
      </c>
      <c r="D1673" s="66" t="s">
        <v>434</v>
      </c>
      <c r="E1673" s="66" t="s">
        <v>447</v>
      </c>
      <c r="F1673" s="66" t="s">
        <v>430</v>
      </c>
      <c r="G1673" s="66" t="s">
        <v>439</v>
      </c>
      <c r="H1673" s="67">
        <v>533</v>
      </c>
      <c r="K1673"/>
      <c r="P1673"/>
      <c r="Q1673"/>
    </row>
    <row r="1674" spans="1:17" ht="20.100000000000001" customHeight="1" x14ac:dyDescent="0.3">
      <c r="A1674" s="66">
        <v>2021</v>
      </c>
      <c r="B1674" s="66">
        <v>7</v>
      </c>
      <c r="C1674" s="66" t="s">
        <v>449</v>
      </c>
      <c r="D1674" s="66" t="s">
        <v>434</v>
      </c>
      <c r="E1674" s="66" t="s">
        <v>447</v>
      </c>
      <c r="F1674" s="66" t="s">
        <v>425</v>
      </c>
      <c r="G1674" s="66" t="s">
        <v>426</v>
      </c>
      <c r="H1674" s="67">
        <v>1028</v>
      </c>
      <c r="K1674"/>
      <c r="P1674"/>
      <c r="Q1674"/>
    </row>
    <row r="1675" spans="1:17" ht="20.100000000000001" customHeight="1" x14ac:dyDescent="0.3">
      <c r="A1675" s="66">
        <v>2021</v>
      </c>
      <c r="B1675" s="66">
        <v>7</v>
      </c>
      <c r="C1675" s="66" t="s">
        <v>449</v>
      </c>
      <c r="D1675" s="66" t="s">
        <v>437</v>
      </c>
      <c r="E1675" s="66" t="s">
        <v>445</v>
      </c>
      <c r="F1675" s="66" t="s">
        <v>425</v>
      </c>
      <c r="G1675" s="66" t="s">
        <v>427</v>
      </c>
      <c r="H1675" s="67">
        <v>1097</v>
      </c>
      <c r="K1675"/>
      <c r="P1675"/>
      <c r="Q1675"/>
    </row>
    <row r="1676" spans="1:17" ht="20.100000000000001" customHeight="1" x14ac:dyDescent="0.3">
      <c r="A1676" s="66">
        <v>2021</v>
      </c>
      <c r="B1676" s="66">
        <v>7</v>
      </c>
      <c r="C1676" s="66" t="s">
        <v>449</v>
      </c>
      <c r="D1676" s="66" t="s">
        <v>437</v>
      </c>
      <c r="E1676" s="66" t="s">
        <v>445</v>
      </c>
      <c r="F1676" s="66" t="s">
        <v>425</v>
      </c>
      <c r="G1676" s="66" t="s">
        <v>429</v>
      </c>
      <c r="H1676" s="67">
        <v>169</v>
      </c>
      <c r="K1676"/>
      <c r="P1676"/>
      <c r="Q1676"/>
    </row>
    <row r="1677" spans="1:17" ht="20.100000000000001" customHeight="1" x14ac:dyDescent="0.3">
      <c r="A1677" s="66">
        <v>2021</v>
      </c>
      <c r="B1677" s="66">
        <v>7</v>
      </c>
      <c r="C1677" s="66" t="s">
        <v>449</v>
      </c>
      <c r="D1677" s="66" t="s">
        <v>437</v>
      </c>
      <c r="E1677" s="66" t="s">
        <v>445</v>
      </c>
      <c r="F1677" s="66" t="s">
        <v>430</v>
      </c>
      <c r="G1677" s="66" t="s">
        <v>431</v>
      </c>
      <c r="H1677" s="67">
        <v>902</v>
      </c>
      <c r="K1677"/>
      <c r="P1677"/>
      <c r="Q1677"/>
    </row>
    <row r="1678" spans="1:17" ht="20.100000000000001" customHeight="1" x14ac:dyDescent="0.3">
      <c r="A1678" s="66">
        <v>2021</v>
      </c>
      <c r="B1678" s="66">
        <v>7</v>
      </c>
      <c r="C1678" s="66" t="s">
        <v>449</v>
      </c>
      <c r="D1678" s="66" t="s">
        <v>437</v>
      </c>
      <c r="E1678" s="66" t="s">
        <v>445</v>
      </c>
      <c r="F1678" s="66" t="s">
        <v>430</v>
      </c>
      <c r="G1678" s="66" t="s">
        <v>435</v>
      </c>
      <c r="H1678" s="67">
        <v>677</v>
      </c>
      <c r="K1678"/>
      <c r="P1678"/>
      <c r="Q1678"/>
    </row>
    <row r="1679" spans="1:17" ht="20.100000000000001" customHeight="1" x14ac:dyDescent="0.3">
      <c r="A1679" s="66">
        <v>2021</v>
      </c>
      <c r="B1679" s="66">
        <v>8</v>
      </c>
      <c r="C1679" s="66" t="s">
        <v>291</v>
      </c>
      <c r="D1679" s="66" t="s">
        <v>437</v>
      </c>
      <c r="E1679" s="66" t="s">
        <v>443</v>
      </c>
      <c r="F1679" s="66" t="s">
        <v>430</v>
      </c>
      <c r="G1679" s="66" t="s">
        <v>438</v>
      </c>
      <c r="H1679" s="67">
        <v>540</v>
      </c>
      <c r="K1679"/>
      <c r="P1679"/>
      <c r="Q1679"/>
    </row>
    <row r="1680" spans="1:17" ht="20.100000000000001" customHeight="1" x14ac:dyDescent="0.3">
      <c r="A1680" s="66">
        <v>2021</v>
      </c>
      <c r="B1680" s="66">
        <v>8</v>
      </c>
      <c r="C1680" s="66" t="s">
        <v>291</v>
      </c>
      <c r="D1680" s="66" t="s">
        <v>437</v>
      </c>
      <c r="E1680" s="66" t="s">
        <v>443</v>
      </c>
      <c r="F1680" s="66" t="s">
        <v>430</v>
      </c>
      <c r="G1680" s="66" t="s">
        <v>436</v>
      </c>
      <c r="H1680" s="67">
        <v>787</v>
      </c>
      <c r="K1680"/>
      <c r="P1680"/>
      <c r="Q1680"/>
    </row>
    <row r="1681" spans="1:17" ht="20.100000000000001" customHeight="1" x14ac:dyDescent="0.3">
      <c r="A1681" s="66">
        <v>2021</v>
      </c>
      <c r="B1681" s="66">
        <v>8</v>
      </c>
      <c r="C1681" s="66" t="s">
        <v>291</v>
      </c>
      <c r="D1681" s="66" t="s">
        <v>437</v>
      </c>
      <c r="E1681" s="66" t="s">
        <v>443</v>
      </c>
      <c r="F1681" s="66" t="s">
        <v>430</v>
      </c>
      <c r="G1681" s="66" t="s">
        <v>439</v>
      </c>
      <c r="H1681" s="67">
        <v>350</v>
      </c>
      <c r="K1681"/>
      <c r="P1681"/>
      <c r="Q1681"/>
    </row>
    <row r="1682" spans="1:17" ht="20.100000000000001" customHeight="1" x14ac:dyDescent="0.3">
      <c r="A1682" s="66">
        <v>2021</v>
      </c>
      <c r="B1682" s="66">
        <v>8</v>
      </c>
      <c r="C1682" s="66" t="s">
        <v>291</v>
      </c>
      <c r="D1682" s="66" t="s">
        <v>437</v>
      </c>
      <c r="E1682" s="66" t="s">
        <v>444</v>
      </c>
      <c r="F1682" s="66" t="s">
        <v>425</v>
      </c>
      <c r="G1682" s="66" t="s">
        <v>426</v>
      </c>
      <c r="H1682" s="67">
        <v>238</v>
      </c>
      <c r="K1682"/>
      <c r="P1682"/>
      <c r="Q1682"/>
    </row>
    <row r="1683" spans="1:17" ht="20.100000000000001" customHeight="1" x14ac:dyDescent="0.3">
      <c r="A1683" s="66">
        <v>2021</v>
      </c>
      <c r="B1683" s="66">
        <v>8</v>
      </c>
      <c r="C1683" s="66" t="s">
        <v>291</v>
      </c>
      <c r="D1683" s="66" t="s">
        <v>437</v>
      </c>
      <c r="E1683" s="66" t="s">
        <v>444</v>
      </c>
      <c r="F1683" s="66" t="s">
        <v>425</v>
      </c>
      <c r="G1683" s="66" t="s">
        <v>427</v>
      </c>
      <c r="H1683" s="67">
        <v>374</v>
      </c>
      <c r="K1683"/>
      <c r="P1683"/>
      <c r="Q1683"/>
    </row>
    <row r="1684" spans="1:17" ht="20.100000000000001" customHeight="1" x14ac:dyDescent="0.3">
      <c r="A1684" s="66">
        <v>2021</v>
      </c>
      <c r="B1684" s="66">
        <v>8</v>
      </c>
      <c r="C1684" s="66" t="s">
        <v>291</v>
      </c>
      <c r="D1684" s="66" t="s">
        <v>437</v>
      </c>
      <c r="E1684" s="66" t="s">
        <v>444</v>
      </c>
      <c r="F1684" s="66" t="s">
        <v>425</v>
      </c>
      <c r="G1684" s="66" t="s">
        <v>429</v>
      </c>
      <c r="H1684" s="67">
        <v>646</v>
      </c>
      <c r="K1684"/>
      <c r="P1684"/>
      <c r="Q1684"/>
    </row>
    <row r="1685" spans="1:17" ht="20.100000000000001" customHeight="1" x14ac:dyDescent="0.3">
      <c r="A1685" s="66">
        <v>2021</v>
      </c>
      <c r="B1685" s="66">
        <v>8</v>
      </c>
      <c r="C1685" s="66" t="s">
        <v>291</v>
      </c>
      <c r="D1685" s="66" t="s">
        <v>437</v>
      </c>
      <c r="E1685" s="66" t="s">
        <v>444</v>
      </c>
      <c r="F1685" s="66" t="s">
        <v>430</v>
      </c>
      <c r="G1685" s="66" t="s">
        <v>431</v>
      </c>
      <c r="H1685" s="67">
        <v>362</v>
      </c>
      <c r="K1685"/>
      <c r="P1685"/>
      <c r="Q1685"/>
    </row>
    <row r="1686" spans="1:17" ht="20.100000000000001" customHeight="1" x14ac:dyDescent="0.3">
      <c r="A1686" s="66">
        <v>2021</v>
      </c>
      <c r="B1686" s="66">
        <v>8</v>
      </c>
      <c r="C1686" s="66" t="s">
        <v>291</v>
      </c>
      <c r="D1686" s="66" t="s">
        <v>437</v>
      </c>
      <c r="E1686" s="66" t="s">
        <v>444</v>
      </c>
      <c r="F1686" s="66" t="s">
        <v>430</v>
      </c>
      <c r="G1686" s="66" t="s">
        <v>435</v>
      </c>
      <c r="H1686" s="67">
        <v>1017</v>
      </c>
      <c r="K1686"/>
      <c r="P1686"/>
      <c r="Q1686"/>
    </row>
    <row r="1687" spans="1:17" ht="20.100000000000001" customHeight="1" x14ac:dyDescent="0.3">
      <c r="A1687" s="66">
        <v>2021</v>
      </c>
      <c r="B1687" s="66">
        <v>8</v>
      </c>
      <c r="C1687" s="66" t="s">
        <v>291</v>
      </c>
      <c r="D1687" s="66" t="s">
        <v>437</v>
      </c>
      <c r="E1687" s="66" t="s">
        <v>444</v>
      </c>
      <c r="F1687" s="66" t="s">
        <v>430</v>
      </c>
      <c r="G1687" s="66" t="s">
        <v>438</v>
      </c>
      <c r="H1687" s="67">
        <v>159</v>
      </c>
      <c r="K1687"/>
      <c r="P1687"/>
      <c r="Q1687"/>
    </row>
    <row r="1688" spans="1:17" ht="20.100000000000001" customHeight="1" x14ac:dyDescent="0.3">
      <c r="A1688" s="66">
        <v>2021</v>
      </c>
      <c r="B1688" s="66">
        <v>8</v>
      </c>
      <c r="C1688" s="66" t="s">
        <v>291</v>
      </c>
      <c r="D1688" s="66" t="s">
        <v>437</v>
      </c>
      <c r="E1688" s="66" t="s">
        <v>444</v>
      </c>
      <c r="F1688" s="66" t="s">
        <v>430</v>
      </c>
      <c r="G1688" s="66" t="s">
        <v>436</v>
      </c>
      <c r="H1688" s="67">
        <v>1158</v>
      </c>
      <c r="K1688"/>
      <c r="P1688"/>
      <c r="Q1688"/>
    </row>
    <row r="1689" spans="1:17" ht="20.100000000000001" customHeight="1" x14ac:dyDescent="0.3">
      <c r="A1689" s="66">
        <v>2021</v>
      </c>
      <c r="B1689" s="66">
        <v>8</v>
      </c>
      <c r="C1689" s="66" t="s">
        <v>291</v>
      </c>
      <c r="D1689" s="66" t="s">
        <v>437</v>
      </c>
      <c r="E1689" s="66" t="s">
        <v>444</v>
      </c>
      <c r="F1689" s="66" t="s">
        <v>430</v>
      </c>
      <c r="G1689" s="66" t="s">
        <v>439</v>
      </c>
      <c r="H1689" s="67">
        <v>424</v>
      </c>
      <c r="K1689"/>
      <c r="P1689"/>
      <c r="Q1689"/>
    </row>
    <row r="1690" spans="1:17" ht="20.100000000000001" customHeight="1" x14ac:dyDescent="0.3">
      <c r="A1690" s="66">
        <v>2021</v>
      </c>
      <c r="B1690" s="66">
        <v>8</v>
      </c>
      <c r="C1690" s="66" t="s">
        <v>291</v>
      </c>
      <c r="D1690" s="66" t="s">
        <v>437</v>
      </c>
      <c r="E1690" s="66" t="s">
        <v>446</v>
      </c>
      <c r="F1690" s="66" t="s">
        <v>425</v>
      </c>
      <c r="G1690" s="66" t="s">
        <v>426</v>
      </c>
      <c r="H1690" s="67">
        <v>241</v>
      </c>
      <c r="K1690"/>
      <c r="P1690"/>
      <c r="Q1690"/>
    </row>
    <row r="1691" spans="1:17" ht="20.100000000000001" customHeight="1" x14ac:dyDescent="0.3">
      <c r="A1691" s="66">
        <v>2021</v>
      </c>
      <c r="B1691" s="66">
        <v>8</v>
      </c>
      <c r="C1691" s="66" t="s">
        <v>291</v>
      </c>
      <c r="D1691" s="66" t="s">
        <v>437</v>
      </c>
      <c r="E1691" s="66" t="s">
        <v>446</v>
      </c>
      <c r="F1691" s="66" t="s">
        <v>425</v>
      </c>
      <c r="G1691" s="66" t="s">
        <v>427</v>
      </c>
      <c r="H1691" s="67">
        <v>972</v>
      </c>
      <c r="K1691"/>
      <c r="P1691"/>
      <c r="Q1691"/>
    </row>
    <row r="1692" spans="1:17" ht="20.100000000000001" customHeight="1" x14ac:dyDescent="0.3">
      <c r="A1692" s="66">
        <v>2021</v>
      </c>
      <c r="B1692" s="66">
        <v>8</v>
      </c>
      <c r="C1692" s="66" t="s">
        <v>291</v>
      </c>
      <c r="D1692" s="66" t="s">
        <v>414</v>
      </c>
      <c r="E1692" s="66" t="s">
        <v>416</v>
      </c>
      <c r="F1692" s="66" t="s">
        <v>425</v>
      </c>
      <c r="G1692" s="66" t="s">
        <v>429</v>
      </c>
      <c r="H1692" s="67">
        <v>1159</v>
      </c>
      <c r="K1692"/>
      <c r="P1692"/>
      <c r="Q1692"/>
    </row>
    <row r="1693" spans="1:17" ht="20.100000000000001" customHeight="1" x14ac:dyDescent="0.3">
      <c r="A1693" s="66">
        <v>2021</v>
      </c>
      <c r="B1693" s="66">
        <v>8</v>
      </c>
      <c r="C1693" s="66" t="s">
        <v>291</v>
      </c>
      <c r="D1693" s="66" t="s">
        <v>414</v>
      </c>
      <c r="E1693" s="66" t="s">
        <v>416</v>
      </c>
      <c r="F1693" s="66" t="s">
        <v>430</v>
      </c>
      <c r="G1693" s="66" t="s">
        <v>431</v>
      </c>
      <c r="H1693" s="67">
        <v>313</v>
      </c>
      <c r="K1693"/>
      <c r="P1693"/>
      <c r="Q1693"/>
    </row>
    <row r="1694" spans="1:17" ht="20.100000000000001" customHeight="1" x14ac:dyDescent="0.3">
      <c r="A1694" s="66">
        <v>2021</v>
      </c>
      <c r="B1694" s="66">
        <v>8</v>
      </c>
      <c r="C1694" s="66" t="s">
        <v>291</v>
      </c>
      <c r="D1694" s="66" t="s">
        <v>414</v>
      </c>
      <c r="E1694" s="66" t="s">
        <v>416</v>
      </c>
      <c r="F1694" s="66" t="s">
        <v>430</v>
      </c>
      <c r="G1694" s="66" t="s">
        <v>435</v>
      </c>
      <c r="H1694" s="67">
        <v>1034</v>
      </c>
      <c r="K1694"/>
      <c r="P1694"/>
      <c r="Q1694"/>
    </row>
    <row r="1695" spans="1:17" ht="20.100000000000001" customHeight="1" x14ac:dyDescent="0.3">
      <c r="A1695" s="66">
        <v>2021</v>
      </c>
      <c r="B1695" s="66">
        <v>8</v>
      </c>
      <c r="C1695" s="66" t="s">
        <v>291</v>
      </c>
      <c r="D1695" s="66" t="s">
        <v>414</v>
      </c>
      <c r="E1695" s="66" t="s">
        <v>414</v>
      </c>
      <c r="F1695" s="66" t="s">
        <v>430</v>
      </c>
      <c r="G1695" s="66" t="s">
        <v>438</v>
      </c>
      <c r="H1695" s="67">
        <v>169</v>
      </c>
      <c r="K1695"/>
      <c r="P1695"/>
      <c r="Q1695"/>
    </row>
    <row r="1696" spans="1:17" ht="20.100000000000001" customHeight="1" x14ac:dyDescent="0.3">
      <c r="A1696" s="66">
        <v>2021</v>
      </c>
      <c r="B1696" s="66">
        <v>8</v>
      </c>
      <c r="C1696" s="66" t="s">
        <v>291</v>
      </c>
      <c r="D1696" s="66" t="s">
        <v>414</v>
      </c>
      <c r="E1696" s="66" t="s">
        <v>414</v>
      </c>
      <c r="F1696" s="66" t="s">
        <v>430</v>
      </c>
      <c r="G1696" s="66" t="s">
        <v>436</v>
      </c>
      <c r="H1696" s="67">
        <v>1138</v>
      </c>
      <c r="K1696"/>
      <c r="P1696"/>
      <c r="Q1696"/>
    </row>
    <row r="1697" spans="1:17" ht="20.100000000000001" customHeight="1" x14ac:dyDescent="0.3">
      <c r="A1697" s="66">
        <v>2021</v>
      </c>
      <c r="B1697" s="66">
        <v>8</v>
      </c>
      <c r="C1697" s="66" t="s">
        <v>291</v>
      </c>
      <c r="D1697" s="66" t="s">
        <v>414</v>
      </c>
      <c r="E1697" s="66" t="s">
        <v>414</v>
      </c>
      <c r="F1697" s="66" t="s">
        <v>430</v>
      </c>
      <c r="G1697" s="66" t="s">
        <v>439</v>
      </c>
      <c r="H1697" s="67">
        <v>367</v>
      </c>
      <c r="K1697"/>
      <c r="P1697"/>
      <c r="Q1697"/>
    </row>
    <row r="1698" spans="1:17" ht="20.100000000000001" customHeight="1" x14ac:dyDescent="0.3">
      <c r="A1698" s="66">
        <v>2021</v>
      </c>
      <c r="B1698" s="66">
        <v>8</v>
      </c>
      <c r="C1698" s="66" t="s">
        <v>291</v>
      </c>
      <c r="D1698" s="66" t="s">
        <v>434</v>
      </c>
      <c r="E1698" s="66" t="s">
        <v>441</v>
      </c>
      <c r="F1698" s="66" t="s">
        <v>425</v>
      </c>
      <c r="G1698" s="66" t="s">
        <v>426</v>
      </c>
      <c r="H1698" s="67">
        <v>539</v>
      </c>
      <c r="K1698"/>
      <c r="P1698"/>
      <c r="Q1698"/>
    </row>
    <row r="1699" spans="1:17" ht="20.100000000000001" customHeight="1" x14ac:dyDescent="0.3">
      <c r="A1699" s="66">
        <v>2021</v>
      </c>
      <c r="B1699" s="66">
        <v>8</v>
      </c>
      <c r="C1699" s="66" t="s">
        <v>291</v>
      </c>
      <c r="D1699" s="66" t="s">
        <v>437</v>
      </c>
      <c r="E1699" s="66" t="s">
        <v>445</v>
      </c>
      <c r="F1699" s="66" t="s">
        <v>425</v>
      </c>
      <c r="G1699" s="66" t="s">
        <v>427</v>
      </c>
      <c r="H1699" s="67">
        <v>911</v>
      </c>
      <c r="K1699"/>
      <c r="P1699"/>
      <c r="Q1699"/>
    </row>
    <row r="1700" spans="1:17" ht="20.100000000000001" customHeight="1" x14ac:dyDescent="0.3">
      <c r="A1700" s="66">
        <v>2021</v>
      </c>
      <c r="B1700" s="66">
        <v>8</v>
      </c>
      <c r="C1700" s="66" t="s">
        <v>291</v>
      </c>
      <c r="D1700" s="66" t="s">
        <v>437</v>
      </c>
      <c r="E1700" s="66" t="s">
        <v>443</v>
      </c>
      <c r="F1700" s="66" t="s">
        <v>425</v>
      </c>
      <c r="G1700" s="66" t="s">
        <v>429</v>
      </c>
      <c r="H1700" s="67">
        <v>170</v>
      </c>
      <c r="K1700"/>
      <c r="P1700"/>
      <c r="Q1700"/>
    </row>
    <row r="1701" spans="1:17" ht="20.100000000000001" customHeight="1" x14ac:dyDescent="0.3">
      <c r="A1701" s="66">
        <v>2021</v>
      </c>
      <c r="B1701" s="66">
        <v>8</v>
      </c>
      <c r="C1701" s="66" t="s">
        <v>291</v>
      </c>
      <c r="D1701" s="66" t="s">
        <v>437</v>
      </c>
      <c r="E1701" s="66" t="s">
        <v>444</v>
      </c>
      <c r="F1701" s="66" t="s">
        <v>430</v>
      </c>
      <c r="G1701" s="66" t="s">
        <v>431</v>
      </c>
      <c r="H1701" s="67">
        <v>152</v>
      </c>
      <c r="K1701"/>
      <c r="P1701"/>
      <c r="Q1701"/>
    </row>
    <row r="1702" spans="1:17" ht="20.100000000000001" customHeight="1" x14ac:dyDescent="0.3">
      <c r="A1702" s="66">
        <v>2021</v>
      </c>
      <c r="B1702" s="66">
        <v>8</v>
      </c>
      <c r="C1702" s="66" t="s">
        <v>291</v>
      </c>
      <c r="D1702" s="66" t="s">
        <v>414</v>
      </c>
      <c r="E1702" s="66" t="s">
        <v>414</v>
      </c>
      <c r="F1702" s="66" t="s">
        <v>430</v>
      </c>
      <c r="G1702" s="66" t="s">
        <v>435</v>
      </c>
      <c r="H1702" s="67">
        <v>449</v>
      </c>
      <c r="K1702"/>
      <c r="P1702"/>
      <c r="Q1702"/>
    </row>
    <row r="1703" spans="1:17" ht="20.100000000000001" customHeight="1" x14ac:dyDescent="0.3">
      <c r="A1703" s="66">
        <v>2021</v>
      </c>
      <c r="B1703" s="66">
        <v>8</v>
      </c>
      <c r="C1703" s="66" t="s">
        <v>291</v>
      </c>
      <c r="D1703" s="66" t="s">
        <v>414</v>
      </c>
      <c r="E1703" s="66" t="s">
        <v>416</v>
      </c>
      <c r="F1703" s="66" t="s">
        <v>430</v>
      </c>
      <c r="G1703" s="66" t="s">
        <v>438</v>
      </c>
      <c r="H1703" s="67">
        <v>766</v>
      </c>
      <c r="K1703"/>
      <c r="P1703"/>
      <c r="Q1703"/>
    </row>
    <row r="1704" spans="1:17" ht="20.100000000000001" customHeight="1" x14ac:dyDescent="0.3">
      <c r="A1704" s="66">
        <v>2021</v>
      </c>
      <c r="B1704" s="66">
        <v>8</v>
      </c>
      <c r="C1704" s="66" t="s">
        <v>291</v>
      </c>
      <c r="D1704" s="66" t="s">
        <v>414</v>
      </c>
      <c r="E1704" s="66" t="s">
        <v>416</v>
      </c>
      <c r="F1704" s="66" t="s">
        <v>430</v>
      </c>
      <c r="G1704" s="66" t="s">
        <v>436</v>
      </c>
      <c r="H1704" s="67">
        <v>851</v>
      </c>
      <c r="K1704"/>
      <c r="P1704"/>
      <c r="Q1704"/>
    </row>
    <row r="1705" spans="1:17" ht="20.100000000000001" customHeight="1" x14ac:dyDescent="0.3">
      <c r="A1705" s="66">
        <v>2021</v>
      </c>
      <c r="B1705" s="66">
        <v>8</v>
      </c>
      <c r="C1705" s="66" t="s">
        <v>291</v>
      </c>
      <c r="D1705" s="66" t="s">
        <v>414</v>
      </c>
      <c r="E1705" s="66" t="s">
        <v>414</v>
      </c>
      <c r="F1705" s="66" t="s">
        <v>430</v>
      </c>
      <c r="G1705" s="66" t="s">
        <v>439</v>
      </c>
      <c r="H1705" s="67">
        <v>317</v>
      </c>
      <c r="K1705"/>
      <c r="P1705"/>
      <c r="Q1705"/>
    </row>
    <row r="1706" spans="1:17" ht="20.100000000000001" customHeight="1" x14ac:dyDescent="0.3">
      <c r="A1706" s="66">
        <v>2021</v>
      </c>
      <c r="B1706" s="66">
        <v>8</v>
      </c>
      <c r="C1706" s="66" t="s">
        <v>291</v>
      </c>
      <c r="D1706" s="66" t="s">
        <v>414</v>
      </c>
      <c r="E1706" s="66" t="s">
        <v>414</v>
      </c>
      <c r="F1706" s="66" t="s">
        <v>425</v>
      </c>
      <c r="G1706" s="66" t="s">
        <v>426</v>
      </c>
      <c r="H1706" s="67">
        <v>133</v>
      </c>
      <c r="K1706"/>
      <c r="P1706"/>
      <c r="Q1706"/>
    </row>
    <row r="1707" spans="1:17" ht="20.100000000000001" customHeight="1" x14ac:dyDescent="0.3">
      <c r="A1707" s="66">
        <v>2021</v>
      </c>
      <c r="B1707" s="66">
        <v>8</v>
      </c>
      <c r="C1707" s="66" t="s">
        <v>291</v>
      </c>
      <c r="D1707" s="66" t="s">
        <v>434</v>
      </c>
      <c r="E1707" s="66" t="s">
        <v>441</v>
      </c>
      <c r="F1707" s="66" t="s">
        <v>425</v>
      </c>
      <c r="G1707" s="66" t="s">
        <v>427</v>
      </c>
      <c r="H1707" s="67">
        <v>146</v>
      </c>
      <c r="K1707"/>
      <c r="P1707"/>
      <c r="Q1707"/>
    </row>
    <row r="1708" spans="1:17" ht="20.100000000000001" customHeight="1" x14ac:dyDescent="0.3">
      <c r="A1708" s="66">
        <v>2021</v>
      </c>
      <c r="B1708" s="66">
        <v>8</v>
      </c>
      <c r="C1708" s="66" t="s">
        <v>291</v>
      </c>
      <c r="D1708" s="66" t="s">
        <v>434</v>
      </c>
      <c r="E1708" s="66" t="s">
        <v>442</v>
      </c>
      <c r="F1708" s="66" t="s">
        <v>425</v>
      </c>
      <c r="G1708" s="66" t="s">
        <v>429</v>
      </c>
      <c r="H1708" s="67">
        <v>429</v>
      </c>
      <c r="K1708"/>
      <c r="P1708"/>
      <c r="Q1708"/>
    </row>
    <row r="1709" spans="1:17" ht="20.100000000000001" customHeight="1" x14ac:dyDescent="0.3">
      <c r="A1709" s="66">
        <v>2021</v>
      </c>
      <c r="B1709" s="66">
        <v>8</v>
      </c>
      <c r="C1709" s="66" t="s">
        <v>291</v>
      </c>
      <c r="D1709" s="66" t="s">
        <v>437</v>
      </c>
      <c r="E1709" s="66" t="s">
        <v>443</v>
      </c>
      <c r="F1709" s="66" t="s">
        <v>430</v>
      </c>
      <c r="G1709" s="66" t="s">
        <v>431</v>
      </c>
      <c r="H1709" s="67">
        <v>151</v>
      </c>
      <c r="K1709"/>
      <c r="P1709"/>
      <c r="Q1709"/>
    </row>
    <row r="1710" spans="1:17" ht="20.100000000000001" customHeight="1" x14ac:dyDescent="0.3">
      <c r="A1710" s="66">
        <v>2021</v>
      </c>
      <c r="B1710" s="66">
        <v>9</v>
      </c>
      <c r="C1710" s="66" t="s">
        <v>450</v>
      </c>
      <c r="D1710" s="66" t="s">
        <v>437</v>
      </c>
      <c r="E1710" s="66" t="s">
        <v>444</v>
      </c>
      <c r="F1710" s="66" t="s">
        <v>430</v>
      </c>
      <c r="G1710" s="66" t="s">
        <v>435</v>
      </c>
      <c r="H1710" s="67">
        <v>414</v>
      </c>
      <c r="K1710"/>
      <c r="P1710"/>
      <c r="Q1710"/>
    </row>
    <row r="1711" spans="1:17" ht="20.100000000000001" customHeight="1" x14ac:dyDescent="0.3">
      <c r="A1711" s="66">
        <v>2021</v>
      </c>
      <c r="B1711" s="66">
        <v>9</v>
      </c>
      <c r="C1711" s="66" t="s">
        <v>450</v>
      </c>
      <c r="D1711" s="66" t="s">
        <v>437</v>
      </c>
      <c r="E1711" s="66" t="s">
        <v>444</v>
      </c>
      <c r="F1711" s="66" t="s">
        <v>430</v>
      </c>
      <c r="G1711" s="66" t="s">
        <v>438</v>
      </c>
      <c r="H1711" s="67">
        <v>120</v>
      </c>
      <c r="K1711"/>
      <c r="P1711"/>
      <c r="Q1711"/>
    </row>
    <row r="1712" spans="1:17" ht="20.100000000000001" customHeight="1" x14ac:dyDescent="0.3">
      <c r="A1712" s="66">
        <v>2021</v>
      </c>
      <c r="B1712" s="66">
        <v>9</v>
      </c>
      <c r="C1712" s="66" t="s">
        <v>450</v>
      </c>
      <c r="D1712" s="66" t="s">
        <v>437</v>
      </c>
      <c r="E1712" s="66" t="s">
        <v>446</v>
      </c>
      <c r="F1712" s="66" t="s">
        <v>430</v>
      </c>
      <c r="G1712" s="66" t="s">
        <v>436</v>
      </c>
      <c r="H1712" s="67">
        <v>697</v>
      </c>
      <c r="K1712"/>
      <c r="P1712"/>
      <c r="Q1712"/>
    </row>
    <row r="1713" spans="1:17" ht="20.100000000000001" customHeight="1" x14ac:dyDescent="0.3">
      <c r="A1713" s="66">
        <v>2021</v>
      </c>
      <c r="B1713" s="66">
        <v>9</v>
      </c>
      <c r="C1713" s="66" t="s">
        <v>450</v>
      </c>
      <c r="D1713" s="66" t="s">
        <v>437</v>
      </c>
      <c r="E1713" s="66" t="s">
        <v>444</v>
      </c>
      <c r="F1713" s="66" t="s">
        <v>430</v>
      </c>
      <c r="G1713" s="66" t="s">
        <v>439</v>
      </c>
      <c r="H1713" s="67">
        <v>847</v>
      </c>
      <c r="K1713"/>
      <c r="P1713"/>
      <c r="Q1713"/>
    </row>
    <row r="1714" spans="1:17" ht="20.100000000000001" customHeight="1" x14ac:dyDescent="0.3">
      <c r="A1714" s="66">
        <v>2021</v>
      </c>
      <c r="B1714" s="66">
        <v>9</v>
      </c>
      <c r="C1714" s="66" t="s">
        <v>450</v>
      </c>
      <c r="D1714" s="66" t="s">
        <v>414</v>
      </c>
      <c r="E1714" s="66" t="s">
        <v>414</v>
      </c>
      <c r="F1714" s="66" t="s">
        <v>425</v>
      </c>
      <c r="G1714" s="66" t="s">
        <v>426</v>
      </c>
      <c r="H1714" s="67">
        <v>637</v>
      </c>
      <c r="K1714"/>
      <c r="P1714"/>
      <c r="Q1714"/>
    </row>
    <row r="1715" spans="1:17" ht="20.100000000000001" customHeight="1" x14ac:dyDescent="0.3">
      <c r="A1715" s="66">
        <v>2021</v>
      </c>
      <c r="B1715" s="66">
        <v>9</v>
      </c>
      <c r="C1715" s="66" t="s">
        <v>450</v>
      </c>
      <c r="D1715" s="66" t="s">
        <v>414</v>
      </c>
      <c r="E1715" s="66" t="s">
        <v>416</v>
      </c>
      <c r="F1715" s="66" t="s">
        <v>425</v>
      </c>
      <c r="G1715" s="66" t="s">
        <v>427</v>
      </c>
      <c r="H1715" s="67">
        <v>147</v>
      </c>
      <c r="K1715"/>
      <c r="P1715"/>
      <c r="Q1715"/>
    </row>
    <row r="1716" spans="1:17" ht="20.100000000000001" customHeight="1" x14ac:dyDescent="0.3">
      <c r="A1716" s="66">
        <v>2021</v>
      </c>
      <c r="B1716" s="66">
        <v>9</v>
      </c>
      <c r="C1716" s="66" t="s">
        <v>450</v>
      </c>
      <c r="D1716" s="66" t="s">
        <v>414</v>
      </c>
      <c r="E1716" s="66" t="s">
        <v>416</v>
      </c>
      <c r="F1716" s="66" t="s">
        <v>425</v>
      </c>
      <c r="G1716" s="66" t="s">
        <v>429</v>
      </c>
      <c r="H1716" s="67">
        <v>732</v>
      </c>
      <c r="K1716"/>
      <c r="P1716"/>
      <c r="Q1716"/>
    </row>
    <row r="1717" spans="1:17" ht="20.100000000000001" customHeight="1" x14ac:dyDescent="0.3">
      <c r="A1717" s="66">
        <v>2021</v>
      </c>
      <c r="B1717" s="66">
        <v>9</v>
      </c>
      <c r="C1717" s="66" t="s">
        <v>450</v>
      </c>
      <c r="D1717" s="66" t="s">
        <v>414</v>
      </c>
      <c r="E1717" s="66" t="s">
        <v>416</v>
      </c>
      <c r="F1717" s="66" t="s">
        <v>430</v>
      </c>
      <c r="G1717" s="66" t="s">
        <v>431</v>
      </c>
      <c r="H1717" s="67">
        <v>1026</v>
      </c>
      <c r="K1717"/>
      <c r="P1717"/>
      <c r="Q1717"/>
    </row>
    <row r="1718" spans="1:17" ht="20.100000000000001" customHeight="1" x14ac:dyDescent="0.3">
      <c r="A1718" s="66">
        <v>2021</v>
      </c>
      <c r="B1718" s="66">
        <v>9</v>
      </c>
      <c r="C1718" s="66" t="s">
        <v>450</v>
      </c>
      <c r="D1718" s="66" t="s">
        <v>414</v>
      </c>
      <c r="E1718" s="66" t="s">
        <v>414</v>
      </c>
      <c r="F1718" s="66" t="s">
        <v>430</v>
      </c>
      <c r="G1718" s="66" t="s">
        <v>435</v>
      </c>
      <c r="H1718" s="67">
        <v>1188</v>
      </c>
      <c r="K1718"/>
      <c r="P1718"/>
      <c r="Q1718"/>
    </row>
    <row r="1719" spans="1:17" ht="20.100000000000001" customHeight="1" x14ac:dyDescent="0.3">
      <c r="A1719" s="66">
        <v>2021</v>
      </c>
      <c r="B1719" s="66">
        <v>9</v>
      </c>
      <c r="C1719" s="66" t="s">
        <v>450</v>
      </c>
      <c r="D1719" s="66" t="s">
        <v>414</v>
      </c>
      <c r="E1719" s="66" t="s">
        <v>414</v>
      </c>
      <c r="F1719" s="66" t="s">
        <v>430</v>
      </c>
      <c r="G1719" s="66" t="s">
        <v>438</v>
      </c>
      <c r="H1719" s="67">
        <v>601</v>
      </c>
      <c r="K1719"/>
      <c r="P1719"/>
      <c r="Q1719"/>
    </row>
    <row r="1720" spans="1:17" ht="20.100000000000001" customHeight="1" x14ac:dyDescent="0.3">
      <c r="A1720" s="66">
        <v>2021</v>
      </c>
      <c r="B1720" s="66">
        <v>9</v>
      </c>
      <c r="C1720" s="66" t="s">
        <v>450</v>
      </c>
      <c r="D1720" s="66" t="s">
        <v>434</v>
      </c>
      <c r="E1720" s="66" t="s">
        <v>442</v>
      </c>
      <c r="F1720" s="66" t="s">
        <v>430</v>
      </c>
      <c r="G1720" s="66" t="s">
        <v>436</v>
      </c>
      <c r="H1720" s="67">
        <v>912</v>
      </c>
      <c r="K1720"/>
      <c r="P1720"/>
      <c r="Q1720"/>
    </row>
    <row r="1721" spans="1:17" ht="20.100000000000001" customHeight="1" x14ac:dyDescent="0.3">
      <c r="A1721" s="66">
        <v>2021</v>
      </c>
      <c r="B1721" s="66">
        <v>9</v>
      </c>
      <c r="C1721" s="66" t="s">
        <v>450</v>
      </c>
      <c r="D1721" s="66" t="s">
        <v>434</v>
      </c>
      <c r="E1721" s="66" t="s">
        <v>442</v>
      </c>
      <c r="F1721" s="66" t="s">
        <v>430</v>
      </c>
      <c r="G1721" s="66" t="s">
        <v>439</v>
      </c>
      <c r="H1721" s="67">
        <v>537</v>
      </c>
      <c r="K1721"/>
      <c r="P1721"/>
      <c r="Q1721"/>
    </row>
    <row r="1722" spans="1:17" ht="20.100000000000001" customHeight="1" x14ac:dyDescent="0.3">
      <c r="A1722" s="66">
        <v>2021</v>
      </c>
      <c r="B1722" s="66">
        <v>9</v>
      </c>
      <c r="C1722" s="66" t="s">
        <v>450</v>
      </c>
      <c r="D1722" s="66" t="s">
        <v>437</v>
      </c>
      <c r="E1722" s="66" t="s">
        <v>445</v>
      </c>
      <c r="F1722" s="66" t="s">
        <v>425</v>
      </c>
      <c r="G1722" s="66" t="s">
        <v>426</v>
      </c>
      <c r="H1722" s="67">
        <v>294</v>
      </c>
      <c r="K1722"/>
      <c r="P1722"/>
      <c r="Q1722"/>
    </row>
    <row r="1723" spans="1:17" ht="20.100000000000001" customHeight="1" x14ac:dyDescent="0.3">
      <c r="A1723" s="66">
        <v>2021</v>
      </c>
      <c r="B1723" s="66">
        <v>9</v>
      </c>
      <c r="C1723" s="66" t="s">
        <v>450</v>
      </c>
      <c r="D1723" s="66" t="s">
        <v>437</v>
      </c>
      <c r="E1723" s="66" t="s">
        <v>444</v>
      </c>
      <c r="F1723" s="66" t="s">
        <v>425</v>
      </c>
      <c r="G1723" s="66" t="s">
        <v>427</v>
      </c>
      <c r="H1723" s="67">
        <v>337</v>
      </c>
      <c r="K1723"/>
      <c r="P1723"/>
      <c r="Q1723"/>
    </row>
    <row r="1724" spans="1:17" ht="20.100000000000001" customHeight="1" x14ac:dyDescent="0.3">
      <c r="A1724" s="66">
        <v>2021</v>
      </c>
      <c r="B1724" s="66">
        <v>9</v>
      </c>
      <c r="C1724" s="66" t="s">
        <v>450</v>
      </c>
      <c r="D1724" s="66" t="s">
        <v>437</v>
      </c>
      <c r="E1724" s="66" t="s">
        <v>444</v>
      </c>
      <c r="F1724" s="66" t="s">
        <v>425</v>
      </c>
      <c r="G1724" s="66" t="s">
        <v>429</v>
      </c>
      <c r="H1724" s="67">
        <v>237</v>
      </c>
      <c r="K1724"/>
      <c r="P1724"/>
      <c r="Q1724"/>
    </row>
    <row r="1725" spans="1:17" ht="20.100000000000001" customHeight="1" x14ac:dyDescent="0.3">
      <c r="A1725" s="66">
        <v>2021</v>
      </c>
      <c r="B1725" s="66">
        <v>9</v>
      </c>
      <c r="C1725" s="66" t="s">
        <v>450</v>
      </c>
      <c r="D1725" s="66" t="s">
        <v>414</v>
      </c>
      <c r="E1725" s="66" t="s">
        <v>414</v>
      </c>
      <c r="F1725" s="66" t="s">
        <v>430</v>
      </c>
      <c r="G1725" s="66" t="s">
        <v>431</v>
      </c>
      <c r="H1725" s="67">
        <v>269</v>
      </c>
      <c r="K1725"/>
      <c r="P1725"/>
      <c r="Q1725"/>
    </row>
    <row r="1726" spans="1:17" ht="20.100000000000001" customHeight="1" x14ac:dyDescent="0.3">
      <c r="A1726" s="66">
        <v>2021</v>
      </c>
      <c r="B1726" s="66">
        <v>9</v>
      </c>
      <c r="C1726" s="66" t="s">
        <v>450</v>
      </c>
      <c r="D1726" s="66" t="s">
        <v>414</v>
      </c>
      <c r="E1726" s="66" t="s">
        <v>416</v>
      </c>
      <c r="F1726" s="66" t="s">
        <v>430</v>
      </c>
      <c r="G1726" s="66" t="s">
        <v>435</v>
      </c>
      <c r="H1726" s="67">
        <v>301</v>
      </c>
      <c r="K1726"/>
      <c r="P1726"/>
      <c r="Q1726"/>
    </row>
    <row r="1727" spans="1:17" ht="20.100000000000001" customHeight="1" x14ac:dyDescent="0.3">
      <c r="A1727" s="66">
        <v>2021</v>
      </c>
      <c r="B1727" s="66">
        <v>9</v>
      </c>
      <c r="C1727" s="66" t="s">
        <v>450</v>
      </c>
      <c r="D1727" s="66" t="s">
        <v>414</v>
      </c>
      <c r="E1727" s="66" t="s">
        <v>416</v>
      </c>
      <c r="F1727" s="66" t="s">
        <v>430</v>
      </c>
      <c r="G1727" s="66" t="s">
        <v>438</v>
      </c>
      <c r="H1727" s="67">
        <v>1086</v>
      </c>
      <c r="K1727"/>
      <c r="P1727"/>
      <c r="Q1727"/>
    </row>
    <row r="1728" spans="1:17" ht="20.100000000000001" customHeight="1" x14ac:dyDescent="0.3">
      <c r="A1728" s="66">
        <v>2021</v>
      </c>
      <c r="B1728" s="66">
        <v>9</v>
      </c>
      <c r="C1728" s="66" t="s">
        <v>450</v>
      </c>
      <c r="D1728" s="66" t="s">
        <v>414</v>
      </c>
      <c r="E1728" s="66" t="s">
        <v>416</v>
      </c>
      <c r="F1728" s="66" t="s">
        <v>430</v>
      </c>
      <c r="G1728" s="66" t="s">
        <v>436</v>
      </c>
      <c r="H1728" s="67">
        <v>205</v>
      </c>
      <c r="K1728"/>
      <c r="P1728"/>
      <c r="Q1728"/>
    </row>
    <row r="1729" spans="1:17" ht="20.100000000000001" customHeight="1" x14ac:dyDescent="0.3">
      <c r="A1729" s="66">
        <v>2021</v>
      </c>
      <c r="B1729" s="66">
        <v>9</v>
      </c>
      <c r="C1729" s="66" t="s">
        <v>450</v>
      </c>
      <c r="D1729" s="66" t="s">
        <v>434</v>
      </c>
      <c r="E1729" s="66" t="s">
        <v>442</v>
      </c>
      <c r="F1729" s="66" t="s">
        <v>430</v>
      </c>
      <c r="G1729" s="66" t="s">
        <v>439</v>
      </c>
      <c r="H1729" s="67">
        <v>899</v>
      </c>
      <c r="K1729"/>
      <c r="P1729"/>
      <c r="Q1729"/>
    </row>
    <row r="1730" spans="1:17" ht="20.100000000000001" customHeight="1" x14ac:dyDescent="0.3">
      <c r="A1730" s="66">
        <v>2021</v>
      </c>
      <c r="B1730" s="66">
        <v>9</v>
      </c>
      <c r="C1730" s="66" t="s">
        <v>450</v>
      </c>
      <c r="D1730" s="66" t="s">
        <v>434</v>
      </c>
      <c r="E1730" s="66" t="s">
        <v>442</v>
      </c>
      <c r="F1730" s="66" t="s">
        <v>425</v>
      </c>
      <c r="G1730" s="66" t="s">
        <v>426</v>
      </c>
      <c r="H1730" s="67">
        <v>246</v>
      </c>
      <c r="K1730"/>
      <c r="P1730"/>
      <c r="Q1730"/>
    </row>
    <row r="1731" spans="1:17" ht="20.100000000000001" customHeight="1" x14ac:dyDescent="0.3">
      <c r="A1731" s="66">
        <v>2021</v>
      </c>
      <c r="B1731" s="66">
        <v>9</v>
      </c>
      <c r="C1731" s="66" t="s">
        <v>450</v>
      </c>
      <c r="D1731" s="66" t="s">
        <v>434</v>
      </c>
      <c r="E1731" s="66" t="s">
        <v>442</v>
      </c>
      <c r="F1731" s="66" t="s">
        <v>425</v>
      </c>
      <c r="G1731" s="66" t="s">
        <v>427</v>
      </c>
      <c r="H1731" s="67">
        <v>976</v>
      </c>
      <c r="K1731"/>
      <c r="P1731"/>
      <c r="Q1731"/>
    </row>
    <row r="1732" spans="1:17" ht="20.100000000000001" customHeight="1" x14ac:dyDescent="0.3">
      <c r="A1732" s="66">
        <v>2021</v>
      </c>
      <c r="B1732" s="66">
        <v>9</v>
      </c>
      <c r="C1732" s="66" t="s">
        <v>450</v>
      </c>
      <c r="D1732" s="66" t="s">
        <v>437</v>
      </c>
      <c r="E1732" s="66" t="s">
        <v>444</v>
      </c>
      <c r="F1732" s="66" t="s">
        <v>425</v>
      </c>
      <c r="G1732" s="66" t="s">
        <v>429</v>
      </c>
      <c r="H1732" s="67">
        <v>844</v>
      </c>
      <c r="K1732"/>
      <c r="P1732"/>
      <c r="Q1732"/>
    </row>
    <row r="1733" spans="1:17" ht="20.100000000000001" customHeight="1" x14ac:dyDescent="0.3">
      <c r="A1733" s="66">
        <v>2021</v>
      </c>
      <c r="B1733" s="66">
        <v>9</v>
      </c>
      <c r="C1733" s="66" t="s">
        <v>450</v>
      </c>
      <c r="D1733" s="66" t="s">
        <v>437</v>
      </c>
      <c r="E1733" s="66" t="s">
        <v>444</v>
      </c>
      <c r="F1733" s="66" t="s">
        <v>430</v>
      </c>
      <c r="G1733" s="66" t="s">
        <v>431</v>
      </c>
      <c r="H1733" s="67">
        <v>353</v>
      </c>
      <c r="K1733"/>
      <c r="P1733"/>
      <c r="Q1733"/>
    </row>
    <row r="1734" spans="1:17" ht="20.100000000000001" customHeight="1" x14ac:dyDescent="0.3">
      <c r="A1734" s="66">
        <v>2021</v>
      </c>
      <c r="B1734" s="66">
        <v>9</v>
      </c>
      <c r="C1734" s="66" t="s">
        <v>450</v>
      </c>
      <c r="D1734" s="66" t="s">
        <v>414</v>
      </c>
      <c r="E1734" s="66" t="s">
        <v>416</v>
      </c>
      <c r="F1734" s="66" t="s">
        <v>430</v>
      </c>
      <c r="G1734" s="66" t="s">
        <v>435</v>
      </c>
      <c r="H1734" s="67">
        <v>696</v>
      </c>
      <c r="K1734"/>
      <c r="P1734"/>
      <c r="Q1734"/>
    </row>
    <row r="1735" spans="1:17" ht="20.100000000000001" customHeight="1" x14ac:dyDescent="0.3">
      <c r="A1735" s="66">
        <v>2021</v>
      </c>
      <c r="B1735" s="66">
        <v>9</v>
      </c>
      <c r="C1735" s="66" t="s">
        <v>450</v>
      </c>
      <c r="D1735" s="66" t="s">
        <v>414</v>
      </c>
      <c r="E1735" s="66" t="s">
        <v>414</v>
      </c>
      <c r="F1735" s="66" t="s">
        <v>430</v>
      </c>
      <c r="G1735" s="66" t="s">
        <v>438</v>
      </c>
      <c r="H1735" s="67">
        <v>258</v>
      </c>
      <c r="K1735"/>
      <c r="P1735"/>
      <c r="Q1735"/>
    </row>
    <row r="1736" spans="1:17" ht="20.100000000000001" customHeight="1" x14ac:dyDescent="0.3">
      <c r="A1736" s="66">
        <v>2021</v>
      </c>
      <c r="B1736" s="66">
        <v>9</v>
      </c>
      <c r="C1736" s="66" t="s">
        <v>450</v>
      </c>
      <c r="D1736" s="66" t="s">
        <v>414</v>
      </c>
      <c r="E1736" s="66" t="s">
        <v>414</v>
      </c>
      <c r="F1736" s="66" t="s">
        <v>430</v>
      </c>
      <c r="G1736" s="66" t="s">
        <v>436</v>
      </c>
      <c r="H1736" s="67">
        <v>986</v>
      </c>
      <c r="K1736"/>
      <c r="P1736"/>
      <c r="Q1736"/>
    </row>
    <row r="1737" spans="1:17" ht="20.100000000000001" customHeight="1" x14ac:dyDescent="0.3">
      <c r="A1737" s="66">
        <v>2021</v>
      </c>
      <c r="B1737" s="66">
        <v>9</v>
      </c>
      <c r="C1737" s="66" t="s">
        <v>450</v>
      </c>
      <c r="D1737" s="66" t="s">
        <v>414</v>
      </c>
      <c r="E1737" s="66" t="s">
        <v>414</v>
      </c>
      <c r="F1737" s="66" t="s">
        <v>430</v>
      </c>
      <c r="G1737" s="66" t="s">
        <v>439</v>
      </c>
      <c r="H1737" s="67">
        <v>450</v>
      </c>
      <c r="K1737"/>
      <c r="P1737"/>
      <c r="Q1737"/>
    </row>
    <row r="1738" spans="1:17" ht="20.100000000000001" customHeight="1" x14ac:dyDescent="0.3">
      <c r="A1738" s="66">
        <v>2021</v>
      </c>
      <c r="B1738" s="66">
        <v>9</v>
      </c>
      <c r="C1738" s="66" t="s">
        <v>450</v>
      </c>
      <c r="D1738" s="66" t="s">
        <v>414</v>
      </c>
      <c r="E1738" s="66" t="s">
        <v>414</v>
      </c>
      <c r="F1738" s="66" t="s">
        <v>425</v>
      </c>
      <c r="G1738" s="66" t="s">
        <v>426</v>
      </c>
      <c r="H1738" s="67">
        <v>1120</v>
      </c>
      <c r="K1738"/>
      <c r="P1738"/>
      <c r="Q1738"/>
    </row>
    <row r="1739" spans="1:17" ht="20.100000000000001" customHeight="1" x14ac:dyDescent="0.3">
      <c r="A1739" s="66">
        <v>2021</v>
      </c>
      <c r="B1739" s="66">
        <v>9</v>
      </c>
      <c r="C1739" s="66" t="s">
        <v>450</v>
      </c>
      <c r="D1739" s="66" t="s">
        <v>414</v>
      </c>
      <c r="E1739" s="66" t="s">
        <v>414</v>
      </c>
      <c r="F1739" s="66" t="s">
        <v>425</v>
      </c>
      <c r="G1739" s="66" t="s">
        <v>427</v>
      </c>
      <c r="H1739" s="67">
        <v>1004</v>
      </c>
      <c r="K1739"/>
      <c r="P1739"/>
      <c r="Q1739"/>
    </row>
    <row r="1740" spans="1:17" ht="20.100000000000001" customHeight="1" x14ac:dyDescent="0.3">
      <c r="A1740" s="66">
        <v>2021</v>
      </c>
      <c r="B1740" s="66">
        <v>10</v>
      </c>
      <c r="C1740" s="66" t="s">
        <v>292</v>
      </c>
      <c r="D1740" s="66" t="s">
        <v>414</v>
      </c>
      <c r="E1740" s="66" t="s">
        <v>416</v>
      </c>
      <c r="F1740" s="66" t="s">
        <v>425</v>
      </c>
      <c r="G1740" s="66" t="s">
        <v>429</v>
      </c>
      <c r="H1740" s="67">
        <v>132</v>
      </c>
      <c r="K1740"/>
      <c r="P1740"/>
      <c r="Q1740"/>
    </row>
    <row r="1741" spans="1:17" ht="20.100000000000001" customHeight="1" x14ac:dyDescent="0.3">
      <c r="A1741" s="66">
        <v>2021</v>
      </c>
      <c r="B1741" s="66">
        <v>10</v>
      </c>
      <c r="C1741" s="66" t="s">
        <v>292</v>
      </c>
      <c r="D1741" s="66" t="s">
        <v>414</v>
      </c>
      <c r="E1741" s="66" t="s">
        <v>416</v>
      </c>
      <c r="F1741" s="66" t="s">
        <v>430</v>
      </c>
      <c r="G1741" s="66" t="s">
        <v>431</v>
      </c>
      <c r="H1741" s="67">
        <v>946</v>
      </c>
      <c r="K1741"/>
      <c r="P1741"/>
      <c r="Q1741"/>
    </row>
    <row r="1742" spans="1:17" ht="20.100000000000001" customHeight="1" x14ac:dyDescent="0.3">
      <c r="A1742" s="66">
        <v>2021</v>
      </c>
      <c r="B1742" s="66">
        <v>10</v>
      </c>
      <c r="C1742" s="66" t="s">
        <v>292</v>
      </c>
      <c r="D1742" s="66" t="s">
        <v>414</v>
      </c>
      <c r="E1742" s="66" t="s">
        <v>414</v>
      </c>
      <c r="F1742" s="66" t="s">
        <v>430</v>
      </c>
      <c r="G1742" s="66" t="s">
        <v>435</v>
      </c>
      <c r="H1742" s="67">
        <v>406</v>
      </c>
      <c r="K1742"/>
      <c r="P1742"/>
      <c r="Q1742"/>
    </row>
    <row r="1743" spans="1:17" ht="20.100000000000001" customHeight="1" x14ac:dyDescent="0.3">
      <c r="A1743" s="66">
        <v>2021</v>
      </c>
      <c r="B1743" s="66">
        <v>10</v>
      </c>
      <c r="C1743" s="66" t="s">
        <v>292</v>
      </c>
      <c r="D1743" s="66" t="s">
        <v>434</v>
      </c>
      <c r="E1743" s="66" t="s">
        <v>442</v>
      </c>
      <c r="F1743" s="66" t="s">
        <v>430</v>
      </c>
      <c r="G1743" s="66" t="s">
        <v>438</v>
      </c>
      <c r="H1743" s="67">
        <v>665</v>
      </c>
      <c r="K1743"/>
      <c r="P1743"/>
      <c r="Q1743"/>
    </row>
    <row r="1744" spans="1:17" ht="20.100000000000001" customHeight="1" x14ac:dyDescent="0.3">
      <c r="A1744" s="66">
        <v>2021</v>
      </c>
      <c r="B1744" s="66">
        <v>10</v>
      </c>
      <c r="C1744" s="66" t="s">
        <v>292</v>
      </c>
      <c r="D1744" s="66" t="s">
        <v>437</v>
      </c>
      <c r="E1744" s="66" t="s">
        <v>445</v>
      </c>
      <c r="F1744" s="66" t="s">
        <v>430</v>
      </c>
      <c r="G1744" s="66" t="s">
        <v>436</v>
      </c>
      <c r="H1744" s="67">
        <v>624</v>
      </c>
      <c r="K1744"/>
      <c r="P1744"/>
      <c r="Q1744"/>
    </row>
    <row r="1745" spans="1:17" ht="20.100000000000001" customHeight="1" x14ac:dyDescent="0.3">
      <c r="A1745" s="66">
        <v>2021</v>
      </c>
      <c r="B1745" s="66">
        <v>10</v>
      </c>
      <c r="C1745" s="66" t="s">
        <v>292</v>
      </c>
      <c r="D1745" s="66" t="s">
        <v>437</v>
      </c>
      <c r="E1745" s="66" t="s">
        <v>444</v>
      </c>
      <c r="F1745" s="66" t="s">
        <v>430</v>
      </c>
      <c r="G1745" s="66" t="s">
        <v>439</v>
      </c>
      <c r="H1745" s="67">
        <v>908</v>
      </c>
      <c r="K1745"/>
      <c r="P1745"/>
      <c r="Q1745"/>
    </row>
    <row r="1746" spans="1:17" ht="20.100000000000001" customHeight="1" x14ac:dyDescent="0.3">
      <c r="A1746" s="66">
        <v>2021</v>
      </c>
      <c r="B1746" s="66">
        <v>10</v>
      </c>
      <c r="C1746" s="66" t="s">
        <v>292</v>
      </c>
      <c r="D1746" s="66" t="s">
        <v>437</v>
      </c>
      <c r="E1746" s="66" t="s">
        <v>444</v>
      </c>
      <c r="F1746" s="66" t="s">
        <v>425</v>
      </c>
      <c r="G1746" s="66" t="s">
        <v>426</v>
      </c>
      <c r="H1746" s="67">
        <v>227</v>
      </c>
      <c r="K1746"/>
      <c r="P1746"/>
      <c r="Q1746"/>
    </row>
    <row r="1747" spans="1:17" ht="20.100000000000001" customHeight="1" x14ac:dyDescent="0.3">
      <c r="A1747" s="66">
        <v>2021</v>
      </c>
      <c r="B1747" s="66">
        <v>10</v>
      </c>
      <c r="C1747" s="66" t="s">
        <v>292</v>
      </c>
      <c r="D1747" s="66" t="s">
        <v>437</v>
      </c>
      <c r="E1747" s="66" t="s">
        <v>446</v>
      </c>
      <c r="F1747" s="66" t="s">
        <v>425</v>
      </c>
      <c r="G1747" s="66" t="s">
        <v>427</v>
      </c>
      <c r="H1747" s="67">
        <v>1069</v>
      </c>
      <c r="K1747"/>
      <c r="P1747"/>
      <c r="Q1747"/>
    </row>
    <row r="1748" spans="1:17" ht="20.100000000000001" customHeight="1" x14ac:dyDescent="0.3">
      <c r="A1748" s="66">
        <v>2021</v>
      </c>
      <c r="B1748" s="66">
        <v>10</v>
      </c>
      <c r="C1748" s="66" t="s">
        <v>292</v>
      </c>
      <c r="D1748" s="66" t="s">
        <v>437</v>
      </c>
      <c r="E1748" s="66" t="s">
        <v>444</v>
      </c>
      <c r="F1748" s="66" t="s">
        <v>425</v>
      </c>
      <c r="G1748" s="66" t="s">
        <v>429</v>
      </c>
      <c r="H1748" s="67">
        <v>361</v>
      </c>
      <c r="K1748"/>
      <c r="P1748"/>
      <c r="Q1748"/>
    </row>
    <row r="1749" spans="1:17" ht="20.100000000000001" customHeight="1" x14ac:dyDescent="0.3">
      <c r="A1749" s="66">
        <v>2021</v>
      </c>
      <c r="B1749" s="66">
        <v>10</v>
      </c>
      <c r="C1749" s="66" t="s">
        <v>292</v>
      </c>
      <c r="D1749" s="66" t="s">
        <v>414</v>
      </c>
      <c r="E1749" s="66" t="s">
        <v>414</v>
      </c>
      <c r="F1749" s="66" t="s">
        <v>430</v>
      </c>
      <c r="G1749" s="66" t="s">
        <v>431</v>
      </c>
      <c r="H1749" s="67">
        <v>103</v>
      </c>
      <c r="K1749"/>
      <c r="P1749"/>
      <c r="Q1749"/>
    </row>
    <row r="1750" spans="1:17" ht="20.100000000000001" customHeight="1" x14ac:dyDescent="0.3">
      <c r="A1750" s="66">
        <v>2021</v>
      </c>
      <c r="B1750" s="66">
        <v>10</v>
      </c>
      <c r="C1750" s="66" t="s">
        <v>292</v>
      </c>
      <c r="D1750" s="66" t="s">
        <v>414</v>
      </c>
      <c r="E1750" s="66" t="s">
        <v>416</v>
      </c>
      <c r="F1750" s="66" t="s">
        <v>430</v>
      </c>
      <c r="G1750" s="66" t="s">
        <v>435</v>
      </c>
      <c r="H1750" s="67">
        <v>591</v>
      </c>
      <c r="K1750"/>
      <c r="P1750"/>
      <c r="Q1750"/>
    </row>
    <row r="1751" spans="1:17" ht="20.100000000000001" customHeight="1" x14ac:dyDescent="0.3">
      <c r="A1751" s="66">
        <v>2021</v>
      </c>
      <c r="B1751" s="66">
        <v>10</v>
      </c>
      <c r="C1751" s="66" t="s">
        <v>292</v>
      </c>
      <c r="D1751" s="66" t="s">
        <v>414</v>
      </c>
      <c r="E1751" s="66" t="s">
        <v>416</v>
      </c>
      <c r="F1751" s="66" t="s">
        <v>430</v>
      </c>
      <c r="G1751" s="66" t="s">
        <v>438</v>
      </c>
      <c r="H1751" s="67">
        <v>431</v>
      </c>
      <c r="K1751"/>
      <c r="P1751"/>
      <c r="Q1751"/>
    </row>
    <row r="1752" spans="1:17" ht="20.100000000000001" customHeight="1" x14ac:dyDescent="0.3">
      <c r="A1752" s="66">
        <v>2021</v>
      </c>
      <c r="B1752" s="66">
        <v>10</v>
      </c>
      <c r="C1752" s="66" t="s">
        <v>292</v>
      </c>
      <c r="D1752" s="66" t="s">
        <v>414</v>
      </c>
      <c r="E1752" s="66" t="s">
        <v>416</v>
      </c>
      <c r="F1752" s="66" t="s">
        <v>430</v>
      </c>
      <c r="G1752" s="66" t="s">
        <v>436</v>
      </c>
      <c r="H1752" s="67">
        <v>1114</v>
      </c>
      <c r="K1752"/>
      <c r="P1752"/>
      <c r="Q1752"/>
    </row>
    <row r="1753" spans="1:17" ht="20.100000000000001" customHeight="1" x14ac:dyDescent="0.3">
      <c r="A1753" s="66">
        <v>2021</v>
      </c>
      <c r="B1753" s="66">
        <v>10</v>
      </c>
      <c r="C1753" s="66" t="s">
        <v>292</v>
      </c>
      <c r="D1753" s="66" t="s">
        <v>434</v>
      </c>
      <c r="E1753" s="66" t="s">
        <v>441</v>
      </c>
      <c r="F1753" s="66" t="s">
        <v>430</v>
      </c>
      <c r="G1753" s="66" t="s">
        <v>439</v>
      </c>
      <c r="H1753" s="67">
        <v>269</v>
      </c>
      <c r="K1753"/>
      <c r="P1753"/>
      <c r="Q1753"/>
    </row>
    <row r="1754" spans="1:17" ht="20.100000000000001" customHeight="1" x14ac:dyDescent="0.3">
      <c r="A1754" s="66">
        <v>2021</v>
      </c>
      <c r="B1754" s="66">
        <v>10</v>
      </c>
      <c r="C1754" s="66" t="s">
        <v>292</v>
      </c>
      <c r="D1754" s="66" t="s">
        <v>437</v>
      </c>
      <c r="E1754" s="66" t="s">
        <v>445</v>
      </c>
      <c r="F1754" s="66" t="s">
        <v>425</v>
      </c>
      <c r="G1754" s="66" t="s">
        <v>426</v>
      </c>
      <c r="H1754" s="67">
        <v>476</v>
      </c>
      <c r="K1754"/>
      <c r="P1754"/>
      <c r="Q1754"/>
    </row>
    <row r="1755" spans="1:17" ht="20.100000000000001" customHeight="1" x14ac:dyDescent="0.3">
      <c r="A1755" s="66">
        <v>2021</v>
      </c>
      <c r="B1755" s="66">
        <v>10</v>
      </c>
      <c r="C1755" s="66" t="s">
        <v>292</v>
      </c>
      <c r="D1755" s="66" t="s">
        <v>437</v>
      </c>
      <c r="E1755" s="66" t="s">
        <v>445</v>
      </c>
      <c r="F1755" s="66" t="s">
        <v>425</v>
      </c>
      <c r="G1755" s="66" t="s">
        <v>427</v>
      </c>
      <c r="H1755" s="67">
        <v>787</v>
      </c>
      <c r="K1755"/>
      <c r="P1755"/>
      <c r="Q1755"/>
    </row>
    <row r="1756" spans="1:17" ht="20.100000000000001" customHeight="1" x14ac:dyDescent="0.3">
      <c r="A1756" s="66">
        <v>2021</v>
      </c>
      <c r="B1756" s="66">
        <v>10</v>
      </c>
      <c r="C1756" s="66" t="s">
        <v>292</v>
      </c>
      <c r="D1756" s="66" t="s">
        <v>437</v>
      </c>
      <c r="E1756" s="66" t="s">
        <v>443</v>
      </c>
      <c r="F1756" s="66" t="s">
        <v>425</v>
      </c>
      <c r="G1756" s="66" t="s">
        <v>429</v>
      </c>
      <c r="H1756" s="67">
        <v>928</v>
      </c>
      <c r="K1756"/>
      <c r="P1756"/>
      <c r="Q1756"/>
    </row>
    <row r="1757" spans="1:17" ht="20.100000000000001" customHeight="1" x14ac:dyDescent="0.3">
      <c r="A1757" s="66">
        <v>2021</v>
      </c>
      <c r="B1757" s="66">
        <v>10</v>
      </c>
      <c r="C1757" s="66" t="s">
        <v>292</v>
      </c>
      <c r="D1757" s="66" t="s">
        <v>437</v>
      </c>
      <c r="E1757" s="66" t="s">
        <v>444</v>
      </c>
      <c r="F1757" s="66" t="s">
        <v>430</v>
      </c>
      <c r="G1757" s="66" t="s">
        <v>431</v>
      </c>
      <c r="H1757" s="67">
        <v>850</v>
      </c>
      <c r="K1757"/>
      <c r="P1757"/>
      <c r="Q1757"/>
    </row>
    <row r="1758" spans="1:17" ht="20.100000000000001" customHeight="1" x14ac:dyDescent="0.3">
      <c r="A1758" s="66">
        <v>2021</v>
      </c>
      <c r="B1758" s="66">
        <v>10</v>
      </c>
      <c r="C1758" s="66" t="s">
        <v>292</v>
      </c>
      <c r="D1758" s="66" t="s">
        <v>414</v>
      </c>
      <c r="E1758" s="66" t="s">
        <v>414</v>
      </c>
      <c r="F1758" s="66" t="s">
        <v>430</v>
      </c>
      <c r="G1758" s="66" t="s">
        <v>435</v>
      </c>
      <c r="H1758" s="67">
        <v>1199</v>
      </c>
      <c r="K1758"/>
      <c r="P1758"/>
      <c r="Q1758"/>
    </row>
    <row r="1759" spans="1:17" ht="20.100000000000001" customHeight="1" x14ac:dyDescent="0.3">
      <c r="A1759" s="66">
        <v>2021</v>
      </c>
      <c r="B1759" s="66">
        <v>10</v>
      </c>
      <c r="C1759" s="66" t="s">
        <v>292</v>
      </c>
      <c r="D1759" s="66" t="s">
        <v>414</v>
      </c>
      <c r="E1759" s="66" t="s">
        <v>416</v>
      </c>
      <c r="F1759" s="66" t="s">
        <v>430</v>
      </c>
      <c r="G1759" s="66" t="s">
        <v>438</v>
      </c>
      <c r="H1759" s="67">
        <v>952</v>
      </c>
      <c r="K1759"/>
      <c r="P1759"/>
      <c r="Q1759"/>
    </row>
    <row r="1760" spans="1:17" ht="20.100000000000001" customHeight="1" x14ac:dyDescent="0.3">
      <c r="A1760" s="66">
        <v>2021</v>
      </c>
      <c r="B1760" s="66">
        <v>10</v>
      </c>
      <c r="C1760" s="66" t="s">
        <v>292</v>
      </c>
      <c r="D1760" s="66" t="s">
        <v>414</v>
      </c>
      <c r="E1760" s="66" t="s">
        <v>416</v>
      </c>
      <c r="F1760" s="66" t="s">
        <v>430</v>
      </c>
      <c r="G1760" s="66" t="s">
        <v>436</v>
      </c>
      <c r="H1760" s="67">
        <v>1177</v>
      </c>
      <c r="K1760"/>
      <c r="P1760"/>
      <c r="Q1760"/>
    </row>
    <row r="1761" spans="1:17" ht="20.100000000000001" customHeight="1" x14ac:dyDescent="0.3">
      <c r="A1761" s="66">
        <v>2021</v>
      </c>
      <c r="B1761" s="66">
        <v>10</v>
      </c>
      <c r="C1761" s="66" t="s">
        <v>292</v>
      </c>
      <c r="D1761" s="66" t="s">
        <v>414</v>
      </c>
      <c r="E1761" s="66" t="s">
        <v>416</v>
      </c>
      <c r="F1761" s="66" t="s">
        <v>430</v>
      </c>
      <c r="G1761" s="66" t="s">
        <v>439</v>
      </c>
      <c r="H1761" s="67">
        <v>737</v>
      </c>
      <c r="K1761"/>
      <c r="P1761"/>
      <c r="Q1761"/>
    </row>
    <row r="1762" spans="1:17" ht="20.100000000000001" customHeight="1" x14ac:dyDescent="0.3">
      <c r="A1762" s="66">
        <v>2021</v>
      </c>
      <c r="B1762" s="66">
        <v>10</v>
      </c>
      <c r="C1762" s="66" t="s">
        <v>292</v>
      </c>
      <c r="D1762" s="66" t="s">
        <v>414</v>
      </c>
      <c r="E1762" s="66" t="s">
        <v>414</v>
      </c>
      <c r="F1762" s="66" t="s">
        <v>425</v>
      </c>
      <c r="G1762" s="66" t="s">
        <v>426</v>
      </c>
      <c r="H1762" s="67">
        <v>1136</v>
      </c>
      <c r="K1762"/>
      <c r="P1762"/>
      <c r="Q1762"/>
    </row>
    <row r="1763" spans="1:17" ht="20.100000000000001" customHeight="1" x14ac:dyDescent="0.3">
      <c r="A1763" s="66">
        <v>2021</v>
      </c>
      <c r="B1763" s="66">
        <v>10</v>
      </c>
      <c r="C1763" s="66" t="s">
        <v>292</v>
      </c>
      <c r="D1763" s="66" t="s">
        <v>414</v>
      </c>
      <c r="E1763" s="66" t="s">
        <v>414</v>
      </c>
      <c r="F1763" s="66" t="s">
        <v>425</v>
      </c>
      <c r="G1763" s="66" t="s">
        <v>427</v>
      </c>
      <c r="H1763" s="67">
        <v>134</v>
      </c>
      <c r="K1763"/>
      <c r="P1763"/>
      <c r="Q1763"/>
    </row>
    <row r="1764" spans="1:17" ht="20.100000000000001" customHeight="1" x14ac:dyDescent="0.3">
      <c r="A1764" s="66">
        <v>2021</v>
      </c>
      <c r="B1764" s="66">
        <v>10</v>
      </c>
      <c r="C1764" s="66" t="s">
        <v>292</v>
      </c>
      <c r="D1764" s="66" t="s">
        <v>414</v>
      </c>
      <c r="E1764" s="66" t="s">
        <v>414</v>
      </c>
      <c r="F1764" s="66" t="s">
        <v>425</v>
      </c>
      <c r="G1764" s="66" t="s">
        <v>429</v>
      </c>
      <c r="H1764" s="67">
        <v>711</v>
      </c>
      <c r="K1764"/>
      <c r="P1764"/>
      <c r="Q1764"/>
    </row>
    <row r="1765" spans="1:17" ht="20.100000000000001" customHeight="1" x14ac:dyDescent="0.3">
      <c r="A1765" s="66">
        <v>2021</v>
      </c>
      <c r="B1765" s="66">
        <v>10</v>
      </c>
      <c r="C1765" s="66" t="s">
        <v>292</v>
      </c>
      <c r="D1765" s="66" t="s">
        <v>434</v>
      </c>
      <c r="E1765" s="66" t="s">
        <v>447</v>
      </c>
      <c r="F1765" s="66" t="s">
        <v>430</v>
      </c>
      <c r="G1765" s="66" t="s">
        <v>431</v>
      </c>
      <c r="H1765" s="67">
        <v>832</v>
      </c>
      <c r="K1765"/>
      <c r="P1765"/>
      <c r="Q1765"/>
    </row>
    <row r="1766" spans="1:17" ht="20.100000000000001" customHeight="1" x14ac:dyDescent="0.3">
      <c r="A1766" s="66">
        <v>2021</v>
      </c>
      <c r="B1766" s="66">
        <v>10</v>
      </c>
      <c r="C1766" s="66" t="s">
        <v>292</v>
      </c>
      <c r="D1766" s="66" t="s">
        <v>437</v>
      </c>
      <c r="E1766" s="66" t="s">
        <v>444</v>
      </c>
      <c r="F1766" s="66" t="s">
        <v>430</v>
      </c>
      <c r="G1766" s="66" t="s">
        <v>435</v>
      </c>
      <c r="H1766" s="67">
        <v>1023</v>
      </c>
      <c r="K1766"/>
      <c r="P1766"/>
      <c r="Q1766"/>
    </row>
    <row r="1767" spans="1:17" ht="20.100000000000001" customHeight="1" x14ac:dyDescent="0.3">
      <c r="A1767" s="66">
        <v>2021</v>
      </c>
      <c r="B1767" s="66">
        <v>10</v>
      </c>
      <c r="C1767" s="66" t="s">
        <v>292</v>
      </c>
      <c r="D1767" s="66" t="s">
        <v>414</v>
      </c>
      <c r="E1767" s="66" t="s">
        <v>414</v>
      </c>
      <c r="F1767" s="66" t="s">
        <v>430</v>
      </c>
      <c r="G1767" s="66" t="s">
        <v>438</v>
      </c>
      <c r="H1767" s="67">
        <v>734</v>
      </c>
      <c r="K1767"/>
      <c r="P1767"/>
      <c r="Q1767"/>
    </row>
    <row r="1768" spans="1:17" ht="20.100000000000001" customHeight="1" x14ac:dyDescent="0.3">
      <c r="A1768" s="66">
        <v>2021</v>
      </c>
      <c r="B1768" s="66">
        <v>10</v>
      </c>
      <c r="C1768" s="66" t="s">
        <v>292</v>
      </c>
      <c r="D1768" s="66" t="s">
        <v>414</v>
      </c>
      <c r="E1768" s="66" t="s">
        <v>414</v>
      </c>
      <c r="F1768" s="66" t="s">
        <v>430</v>
      </c>
      <c r="G1768" s="66" t="s">
        <v>436</v>
      </c>
      <c r="H1768" s="67">
        <v>694</v>
      </c>
      <c r="K1768"/>
      <c r="P1768"/>
      <c r="Q1768"/>
    </row>
    <row r="1769" spans="1:17" ht="20.100000000000001" customHeight="1" x14ac:dyDescent="0.3">
      <c r="A1769" s="66">
        <v>2021</v>
      </c>
      <c r="B1769" s="66">
        <v>10</v>
      </c>
      <c r="C1769" s="66" t="s">
        <v>292</v>
      </c>
      <c r="D1769" s="66" t="s">
        <v>414</v>
      </c>
      <c r="E1769" s="66" t="s">
        <v>414</v>
      </c>
      <c r="F1769" s="66" t="s">
        <v>430</v>
      </c>
      <c r="G1769" s="66" t="s">
        <v>439</v>
      </c>
      <c r="H1769" s="67">
        <v>563</v>
      </c>
      <c r="K1769"/>
      <c r="P1769"/>
      <c r="Q1769"/>
    </row>
    <row r="1770" spans="1:17" ht="20.100000000000001" customHeight="1" x14ac:dyDescent="0.3">
      <c r="A1770" s="66">
        <v>2021</v>
      </c>
      <c r="B1770" s="66">
        <v>10</v>
      </c>
      <c r="C1770" s="66" t="s">
        <v>292</v>
      </c>
      <c r="D1770" s="66" t="s">
        <v>414</v>
      </c>
      <c r="E1770" s="66" t="s">
        <v>414</v>
      </c>
      <c r="F1770" s="66" t="s">
        <v>425</v>
      </c>
      <c r="G1770" s="66" t="s">
        <v>426</v>
      </c>
      <c r="H1770" s="67">
        <v>625</v>
      </c>
      <c r="K1770"/>
      <c r="P1770"/>
      <c r="Q1770"/>
    </row>
    <row r="1771" spans="1:17" ht="20.100000000000001" customHeight="1" x14ac:dyDescent="0.3">
      <c r="A1771" s="66">
        <v>2021</v>
      </c>
      <c r="B1771" s="66">
        <v>11</v>
      </c>
      <c r="C1771" s="66" t="s">
        <v>293</v>
      </c>
      <c r="D1771" s="66" t="s">
        <v>414</v>
      </c>
      <c r="E1771" s="66" t="s">
        <v>416</v>
      </c>
      <c r="F1771" s="66" t="s">
        <v>425</v>
      </c>
      <c r="G1771" s="66" t="s">
        <v>427</v>
      </c>
      <c r="H1771" s="67">
        <v>899</v>
      </c>
      <c r="K1771"/>
      <c r="P1771"/>
      <c r="Q1771"/>
    </row>
    <row r="1772" spans="1:17" ht="20.100000000000001" customHeight="1" x14ac:dyDescent="0.3">
      <c r="A1772" s="66">
        <v>2021</v>
      </c>
      <c r="B1772" s="66">
        <v>11</v>
      </c>
      <c r="C1772" s="66" t="s">
        <v>293</v>
      </c>
      <c r="D1772" s="66" t="s">
        <v>414</v>
      </c>
      <c r="E1772" s="66" t="s">
        <v>416</v>
      </c>
      <c r="F1772" s="66" t="s">
        <v>425</v>
      </c>
      <c r="G1772" s="66" t="s">
        <v>429</v>
      </c>
      <c r="H1772" s="67">
        <v>436</v>
      </c>
      <c r="K1772"/>
      <c r="P1772"/>
      <c r="Q1772"/>
    </row>
    <row r="1773" spans="1:17" ht="20.100000000000001" customHeight="1" x14ac:dyDescent="0.3">
      <c r="A1773" s="66">
        <v>2021</v>
      </c>
      <c r="B1773" s="66">
        <v>11</v>
      </c>
      <c r="C1773" s="66" t="s">
        <v>293</v>
      </c>
      <c r="D1773" s="66" t="s">
        <v>434</v>
      </c>
      <c r="E1773" s="66" t="s">
        <v>441</v>
      </c>
      <c r="F1773" s="66" t="s">
        <v>430</v>
      </c>
      <c r="G1773" s="66" t="s">
        <v>431</v>
      </c>
      <c r="H1773" s="67">
        <v>1003</v>
      </c>
      <c r="K1773"/>
      <c r="P1773"/>
      <c r="Q1773"/>
    </row>
    <row r="1774" spans="1:17" ht="20.100000000000001" customHeight="1" x14ac:dyDescent="0.3">
      <c r="A1774" s="66">
        <v>2021</v>
      </c>
      <c r="B1774" s="66">
        <v>11</v>
      </c>
      <c r="C1774" s="66" t="s">
        <v>293</v>
      </c>
      <c r="D1774" s="66" t="s">
        <v>434</v>
      </c>
      <c r="E1774" s="66" t="s">
        <v>442</v>
      </c>
      <c r="F1774" s="66" t="s">
        <v>430</v>
      </c>
      <c r="G1774" s="66" t="s">
        <v>435</v>
      </c>
      <c r="H1774" s="67">
        <v>338</v>
      </c>
      <c r="K1774"/>
      <c r="P1774"/>
      <c r="Q1774"/>
    </row>
    <row r="1775" spans="1:17" ht="20.100000000000001" customHeight="1" x14ac:dyDescent="0.3">
      <c r="A1775" s="66">
        <v>2021</v>
      </c>
      <c r="B1775" s="66">
        <v>11</v>
      </c>
      <c r="C1775" s="66" t="s">
        <v>293</v>
      </c>
      <c r="D1775" s="66" t="s">
        <v>437</v>
      </c>
      <c r="E1775" s="66" t="s">
        <v>443</v>
      </c>
      <c r="F1775" s="66" t="s">
        <v>430</v>
      </c>
      <c r="G1775" s="66" t="s">
        <v>438</v>
      </c>
      <c r="H1775" s="67">
        <v>427</v>
      </c>
      <c r="K1775"/>
      <c r="P1775"/>
      <c r="Q1775"/>
    </row>
    <row r="1776" spans="1:17" ht="20.100000000000001" customHeight="1" x14ac:dyDescent="0.3">
      <c r="A1776" s="66">
        <v>2021</v>
      </c>
      <c r="B1776" s="66">
        <v>11</v>
      </c>
      <c r="C1776" s="66" t="s">
        <v>293</v>
      </c>
      <c r="D1776" s="66" t="s">
        <v>437</v>
      </c>
      <c r="E1776" s="66" t="s">
        <v>443</v>
      </c>
      <c r="F1776" s="66" t="s">
        <v>430</v>
      </c>
      <c r="G1776" s="66" t="s">
        <v>436</v>
      </c>
      <c r="H1776" s="67">
        <v>1074</v>
      </c>
      <c r="K1776"/>
      <c r="P1776"/>
      <c r="Q1776"/>
    </row>
    <row r="1777" spans="1:17" ht="20.100000000000001" customHeight="1" x14ac:dyDescent="0.3">
      <c r="A1777" s="66">
        <v>2021</v>
      </c>
      <c r="B1777" s="66">
        <v>11</v>
      </c>
      <c r="C1777" s="66" t="s">
        <v>293</v>
      </c>
      <c r="D1777" s="66" t="s">
        <v>437</v>
      </c>
      <c r="E1777" s="66" t="s">
        <v>444</v>
      </c>
      <c r="F1777" s="66" t="s">
        <v>430</v>
      </c>
      <c r="G1777" s="66" t="s">
        <v>439</v>
      </c>
      <c r="H1777" s="67">
        <v>799</v>
      </c>
      <c r="K1777"/>
      <c r="P1777"/>
      <c r="Q1777"/>
    </row>
    <row r="1778" spans="1:17" ht="20.100000000000001" customHeight="1" x14ac:dyDescent="0.3">
      <c r="A1778" s="66">
        <v>2021</v>
      </c>
      <c r="B1778" s="66">
        <v>11</v>
      </c>
      <c r="C1778" s="66" t="s">
        <v>293</v>
      </c>
      <c r="D1778" s="66" t="s">
        <v>414</v>
      </c>
      <c r="E1778" s="66" t="s">
        <v>414</v>
      </c>
      <c r="F1778" s="66" t="s">
        <v>425</v>
      </c>
      <c r="G1778" s="66" t="s">
        <v>426</v>
      </c>
      <c r="H1778" s="67">
        <v>368</v>
      </c>
      <c r="K1778"/>
      <c r="P1778"/>
      <c r="Q1778"/>
    </row>
    <row r="1779" spans="1:17" ht="20.100000000000001" customHeight="1" x14ac:dyDescent="0.3">
      <c r="A1779" s="66">
        <v>2021</v>
      </c>
      <c r="B1779" s="66">
        <v>11</v>
      </c>
      <c r="C1779" s="66" t="s">
        <v>293</v>
      </c>
      <c r="D1779" s="66" t="s">
        <v>414</v>
      </c>
      <c r="E1779" s="66" t="s">
        <v>414</v>
      </c>
      <c r="F1779" s="66" t="s">
        <v>425</v>
      </c>
      <c r="G1779" s="66" t="s">
        <v>427</v>
      </c>
      <c r="H1779" s="67">
        <v>642</v>
      </c>
      <c r="K1779"/>
      <c r="P1779"/>
      <c r="Q1779"/>
    </row>
    <row r="1780" spans="1:17" ht="20.100000000000001" customHeight="1" x14ac:dyDescent="0.3">
      <c r="A1780" s="66">
        <v>2021</v>
      </c>
      <c r="B1780" s="66">
        <v>11</v>
      </c>
      <c r="C1780" s="66" t="s">
        <v>293</v>
      </c>
      <c r="D1780" s="66" t="s">
        <v>414</v>
      </c>
      <c r="E1780" s="66" t="s">
        <v>416</v>
      </c>
      <c r="F1780" s="66" t="s">
        <v>425</v>
      </c>
      <c r="G1780" s="66" t="s">
        <v>429</v>
      </c>
      <c r="H1780" s="67">
        <v>287</v>
      </c>
      <c r="K1780"/>
      <c r="P1780"/>
      <c r="Q1780"/>
    </row>
    <row r="1781" spans="1:17" ht="20.100000000000001" customHeight="1" x14ac:dyDescent="0.3">
      <c r="A1781" s="66">
        <v>2021</v>
      </c>
      <c r="B1781" s="66">
        <v>11</v>
      </c>
      <c r="C1781" s="66" t="s">
        <v>293</v>
      </c>
      <c r="D1781" s="66" t="s">
        <v>414</v>
      </c>
      <c r="E1781" s="66" t="s">
        <v>414</v>
      </c>
      <c r="F1781" s="66" t="s">
        <v>430</v>
      </c>
      <c r="G1781" s="66" t="s">
        <v>431</v>
      </c>
      <c r="H1781" s="67">
        <v>724</v>
      </c>
      <c r="K1781"/>
      <c r="P1781"/>
      <c r="Q1781"/>
    </row>
    <row r="1782" spans="1:17" ht="20.100000000000001" customHeight="1" x14ac:dyDescent="0.3">
      <c r="A1782" s="66">
        <v>2021</v>
      </c>
      <c r="B1782" s="66">
        <v>11</v>
      </c>
      <c r="C1782" s="66" t="s">
        <v>293</v>
      </c>
      <c r="D1782" s="66" t="s">
        <v>414</v>
      </c>
      <c r="E1782" s="66" t="s">
        <v>416</v>
      </c>
      <c r="F1782" s="66" t="s">
        <v>430</v>
      </c>
      <c r="G1782" s="66" t="s">
        <v>435</v>
      </c>
      <c r="H1782" s="67">
        <v>461</v>
      </c>
      <c r="K1782"/>
      <c r="P1782"/>
      <c r="Q1782"/>
    </row>
    <row r="1783" spans="1:17" ht="20.100000000000001" customHeight="1" x14ac:dyDescent="0.3">
      <c r="A1783" s="66">
        <v>2021</v>
      </c>
      <c r="B1783" s="66">
        <v>11</v>
      </c>
      <c r="C1783" s="66" t="s">
        <v>293</v>
      </c>
      <c r="D1783" s="66" t="s">
        <v>414</v>
      </c>
      <c r="E1783" s="66" t="s">
        <v>414</v>
      </c>
      <c r="F1783" s="66" t="s">
        <v>430</v>
      </c>
      <c r="G1783" s="66" t="s">
        <v>438</v>
      </c>
      <c r="H1783" s="67">
        <v>213</v>
      </c>
      <c r="K1783"/>
      <c r="P1783"/>
      <c r="Q1783"/>
    </row>
    <row r="1784" spans="1:17" ht="20.100000000000001" customHeight="1" x14ac:dyDescent="0.3">
      <c r="A1784" s="66">
        <v>2021</v>
      </c>
      <c r="B1784" s="66">
        <v>11</v>
      </c>
      <c r="C1784" s="66" t="s">
        <v>293</v>
      </c>
      <c r="D1784" s="66" t="s">
        <v>414</v>
      </c>
      <c r="E1784" s="66" t="s">
        <v>414</v>
      </c>
      <c r="F1784" s="66" t="s">
        <v>430</v>
      </c>
      <c r="G1784" s="66" t="s">
        <v>436</v>
      </c>
      <c r="H1784" s="67">
        <v>330</v>
      </c>
      <c r="K1784"/>
      <c r="P1784"/>
      <c r="Q1784"/>
    </row>
    <row r="1785" spans="1:17" ht="20.100000000000001" customHeight="1" x14ac:dyDescent="0.3">
      <c r="A1785" s="66">
        <v>2021</v>
      </c>
      <c r="B1785" s="66">
        <v>11</v>
      </c>
      <c r="C1785" s="66" t="s">
        <v>293</v>
      </c>
      <c r="D1785" s="66" t="s">
        <v>434</v>
      </c>
      <c r="E1785" s="66" t="s">
        <v>442</v>
      </c>
      <c r="F1785" s="66" t="s">
        <v>430</v>
      </c>
      <c r="G1785" s="66" t="s">
        <v>439</v>
      </c>
      <c r="H1785" s="67">
        <v>413</v>
      </c>
      <c r="K1785"/>
      <c r="P1785"/>
      <c r="Q1785"/>
    </row>
    <row r="1786" spans="1:17" ht="20.100000000000001" customHeight="1" x14ac:dyDescent="0.3">
      <c r="A1786" s="66">
        <v>2021</v>
      </c>
      <c r="B1786" s="66">
        <v>11</v>
      </c>
      <c r="C1786" s="66" t="s">
        <v>293</v>
      </c>
      <c r="D1786" s="66" t="s">
        <v>437</v>
      </c>
      <c r="E1786" s="66" t="s">
        <v>445</v>
      </c>
      <c r="F1786" s="66" t="s">
        <v>425</v>
      </c>
      <c r="G1786" s="66" t="s">
        <v>426</v>
      </c>
      <c r="H1786" s="67">
        <v>1127</v>
      </c>
      <c r="K1786"/>
      <c r="P1786"/>
      <c r="Q1786"/>
    </row>
    <row r="1787" spans="1:17" ht="20.100000000000001" customHeight="1" x14ac:dyDescent="0.3">
      <c r="A1787" s="66">
        <v>2021</v>
      </c>
      <c r="B1787" s="66">
        <v>11</v>
      </c>
      <c r="C1787" s="66" t="s">
        <v>293</v>
      </c>
      <c r="D1787" s="66" t="s">
        <v>414</v>
      </c>
      <c r="E1787" s="66" t="s">
        <v>414</v>
      </c>
      <c r="F1787" s="66" t="s">
        <v>425</v>
      </c>
      <c r="G1787" s="66" t="s">
        <v>427</v>
      </c>
      <c r="H1787" s="67">
        <v>639</v>
      </c>
      <c r="K1787"/>
      <c r="P1787"/>
      <c r="Q1787"/>
    </row>
    <row r="1788" spans="1:17" ht="20.100000000000001" customHeight="1" x14ac:dyDescent="0.3">
      <c r="A1788" s="66">
        <v>2021</v>
      </c>
      <c r="B1788" s="66">
        <v>11</v>
      </c>
      <c r="C1788" s="66" t="s">
        <v>293</v>
      </c>
      <c r="D1788" s="66" t="s">
        <v>414</v>
      </c>
      <c r="E1788" s="66" t="s">
        <v>416</v>
      </c>
      <c r="F1788" s="66" t="s">
        <v>425</v>
      </c>
      <c r="G1788" s="66" t="s">
        <v>429</v>
      </c>
      <c r="H1788" s="67">
        <v>674</v>
      </c>
      <c r="K1788"/>
      <c r="P1788"/>
      <c r="Q1788"/>
    </row>
    <row r="1789" spans="1:17" ht="20.100000000000001" customHeight="1" x14ac:dyDescent="0.3">
      <c r="A1789" s="66">
        <v>2021</v>
      </c>
      <c r="B1789" s="66">
        <v>11</v>
      </c>
      <c r="C1789" s="66" t="s">
        <v>293</v>
      </c>
      <c r="D1789" s="66" t="s">
        <v>414</v>
      </c>
      <c r="E1789" s="66" t="s">
        <v>414</v>
      </c>
      <c r="F1789" s="66" t="s">
        <v>430</v>
      </c>
      <c r="G1789" s="66" t="s">
        <v>431</v>
      </c>
      <c r="H1789" s="67">
        <v>612</v>
      </c>
      <c r="K1789"/>
      <c r="P1789"/>
      <c r="Q1789"/>
    </row>
    <row r="1790" spans="1:17" ht="20.100000000000001" customHeight="1" x14ac:dyDescent="0.3">
      <c r="A1790" s="66">
        <v>2021</v>
      </c>
      <c r="B1790" s="66">
        <v>11</v>
      </c>
      <c r="C1790" s="66" t="s">
        <v>293</v>
      </c>
      <c r="D1790" s="66" t="s">
        <v>414</v>
      </c>
      <c r="E1790" s="66" t="s">
        <v>414</v>
      </c>
      <c r="F1790" s="66" t="s">
        <v>430</v>
      </c>
      <c r="G1790" s="66" t="s">
        <v>435</v>
      </c>
      <c r="H1790" s="67">
        <v>866</v>
      </c>
      <c r="K1790"/>
      <c r="P1790"/>
      <c r="Q1790"/>
    </row>
    <row r="1791" spans="1:17" ht="20.100000000000001" customHeight="1" x14ac:dyDescent="0.3">
      <c r="A1791" s="66">
        <v>2021</v>
      </c>
      <c r="B1791" s="66">
        <v>11</v>
      </c>
      <c r="C1791" s="66" t="s">
        <v>293</v>
      </c>
      <c r="D1791" s="66" t="s">
        <v>434</v>
      </c>
      <c r="E1791" s="66" t="s">
        <v>441</v>
      </c>
      <c r="F1791" s="66" t="s">
        <v>430</v>
      </c>
      <c r="G1791" s="66" t="s">
        <v>438</v>
      </c>
      <c r="H1791" s="67">
        <v>1073</v>
      </c>
      <c r="K1791"/>
      <c r="P1791"/>
      <c r="Q1791"/>
    </row>
    <row r="1792" spans="1:17" ht="20.100000000000001" customHeight="1" x14ac:dyDescent="0.3">
      <c r="A1792" s="66">
        <v>2021</v>
      </c>
      <c r="B1792" s="66">
        <v>11</v>
      </c>
      <c r="C1792" s="66" t="s">
        <v>293</v>
      </c>
      <c r="D1792" s="66" t="s">
        <v>434</v>
      </c>
      <c r="E1792" s="66" t="s">
        <v>442</v>
      </c>
      <c r="F1792" s="66" t="s">
        <v>430</v>
      </c>
      <c r="G1792" s="66" t="s">
        <v>436</v>
      </c>
      <c r="H1792" s="67">
        <v>938</v>
      </c>
      <c r="K1792"/>
      <c r="P1792"/>
      <c r="Q1792"/>
    </row>
    <row r="1793" spans="1:17" ht="20.100000000000001" customHeight="1" x14ac:dyDescent="0.3">
      <c r="A1793" s="66">
        <v>2021</v>
      </c>
      <c r="B1793" s="66">
        <v>11</v>
      </c>
      <c r="C1793" s="66" t="s">
        <v>293</v>
      </c>
      <c r="D1793" s="66" t="s">
        <v>434</v>
      </c>
      <c r="E1793" s="66" t="s">
        <v>442</v>
      </c>
      <c r="F1793" s="66" t="s">
        <v>430</v>
      </c>
      <c r="G1793" s="66" t="s">
        <v>439</v>
      </c>
      <c r="H1793" s="67">
        <v>201</v>
      </c>
      <c r="K1793"/>
      <c r="P1793"/>
      <c r="Q1793"/>
    </row>
    <row r="1794" spans="1:17" ht="20.100000000000001" customHeight="1" x14ac:dyDescent="0.3">
      <c r="A1794" s="66">
        <v>2021</v>
      </c>
      <c r="B1794" s="66">
        <v>11</v>
      </c>
      <c r="C1794" s="66" t="s">
        <v>293</v>
      </c>
      <c r="D1794" s="66" t="s">
        <v>434</v>
      </c>
      <c r="E1794" s="66" t="s">
        <v>447</v>
      </c>
      <c r="F1794" s="66" t="s">
        <v>425</v>
      </c>
      <c r="G1794" s="66" t="s">
        <v>426</v>
      </c>
      <c r="H1794" s="67">
        <v>1166</v>
      </c>
      <c r="K1794"/>
      <c r="P1794"/>
      <c r="Q1794"/>
    </row>
    <row r="1795" spans="1:17" ht="20.100000000000001" customHeight="1" x14ac:dyDescent="0.3">
      <c r="A1795" s="66">
        <v>2021</v>
      </c>
      <c r="B1795" s="66">
        <v>11</v>
      </c>
      <c r="C1795" s="66" t="s">
        <v>293</v>
      </c>
      <c r="D1795" s="66" t="s">
        <v>437</v>
      </c>
      <c r="E1795" s="66" t="s">
        <v>445</v>
      </c>
      <c r="F1795" s="66" t="s">
        <v>425</v>
      </c>
      <c r="G1795" s="66" t="s">
        <v>427</v>
      </c>
      <c r="H1795" s="67">
        <v>798</v>
      </c>
      <c r="K1795"/>
      <c r="P1795"/>
      <c r="Q1795"/>
    </row>
    <row r="1796" spans="1:17" ht="20.100000000000001" customHeight="1" x14ac:dyDescent="0.3">
      <c r="A1796" s="66">
        <v>2021</v>
      </c>
      <c r="B1796" s="66">
        <v>11</v>
      </c>
      <c r="C1796" s="66" t="s">
        <v>293</v>
      </c>
      <c r="D1796" s="66" t="s">
        <v>437</v>
      </c>
      <c r="E1796" s="66" t="s">
        <v>444</v>
      </c>
      <c r="F1796" s="66" t="s">
        <v>425</v>
      </c>
      <c r="G1796" s="66" t="s">
        <v>429</v>
      </c>
      <c r="H1796" s="67">
        <v>497</v>
      </c>
      <c r="K1796"/>
      <c r="P1796"/>
      <c r="Q1796"/>
    </row>
    <row r="1797" spans="1:17" ht="20.100000000000001" customHeight="1" x14ac:dyDescent="0.3">
      <c r="A1797" s="66">
        <v>2021</v>
      </c>
      <c r="B1797" s="66">
        <v>11</v>
      </c>
      <c r="C1797" s="66" t="s">
        <v>293</v>
      </c>
      <c r="D1797" s="66" t="s">
        <v>437</v>
      </c>
      <c r="E1797" s="66" t="s">
        <v>444</v>
      </c>
      <c r="F1797" s="66" t="s">
        <v>430</v>
      </c>
      <c r="G1797" s="66" t="s">
        <v>431</v>
      </c>
      <c r="H1797" s="67">
        <v>1174</v>
      </c>
      <c r="K1797"/>
      <c r="P1797"/>
      <c r="Q1797"/>
    </row>
    <row r="1798" spans="1:17" ht="20.100000000000001" customHeight="1" x14ac:dyDescent="0.3">
      <c r="A1798" s="66">
        <v>2021</v>
      </c>
      <c r="B1798" s="66">
        <v>11</v>
      </c>
      <c r="C1798" s="66" t="s">
        <v>293</v>
      </c>
      <c r="D1798" s="66" t="s">
        <v>437</v>
      </c>
      <c r="E1798" s="66" t="s">
        <v>444</v>
      </c>
      <c r="F1798" s="66" t="s">
        <v>430</v>
      </c>
      <c r="G1798" s="66" t="s">
        <v>435</v>
      </c>
      <c r="H1798" s="67">
        <v>705</v>
      </c>
      <c r="K1798"/>
      <c r="P1798"/>
      <c r="Q1798"/>
    </row>
    <row r="1799" spans="1:17" ht="20.100000000000001" customHeight="1" x14ac:dyDescent="0.3">
      <c r="A1799" s="66">
        <v>2021</v>
      </c>
      <c r="B1799" s="66">
        <v>11</v>
      </c>
      <c r="C1799" s="66" t="s">
        <v>293</v>
      </c>
      <c r="D1799" s="66" t="s">
        <v>414</v>
      </c>
      <c r="E1799" s="66" t="s">
        <v>416</v>
      </c>
      <c r="F1799" s="66" t="s">
        <v>430</v>
      </c>
      <c r="G1799" s="66" t="s">
        <v>438</v>
      </c>
      <c r="H1799" s="67">
        <v>1125</v>
      </c>
      <c r="K1799"/>
      <c r="P1799"/>
      <c r="Q1799"/>
    </row>
    <row r="1800" spans="1:17" ht="20.100000000000001" customHeight="1" x14ac:dyDescent="0.3">
      <c r="A1800" s="66">
        <v>2021</v>
      </c>
      <c r="B1800" s="66">
        <v>11</v>
      </c>
      <c r="C1800" s="66" t="s">
        <v>293</v>
      </c>
      <c r="D1800" s="66" t="s">
        <v>414</v>
      </c>
      <c r="E1800" s="66" t="s">
        <v>416</v>
      </c>
      <c r="F1800" s="66" t="s">
        <v>430</v>
      </c>
      <c r="G1800" s="66" t="s">
        <v>436</v>
      </c>
      <c r="H1800" s="67">
        <v>842</v>
      </c>
      <c r="K1800"/>
      <c r="P1800"/>
      <c r="Q1800"/>
    </row>
    <row r="1801" spans="1:17" ht="20.100000000000001" customHeight="1" x14ac:dyDescent="0.3">
      <c r="A1801" s="66">
        <v>2021</v>
      </c>
      <c r="B1801" s="66">
        <v>12</v>
      </c>
      <c r="C1801" s="66" t="s">
        <v>294</v>
      </c>
      <c r="D1801" s="66" t="s">
        <v>414</v>
      </c>
      <c r="E1801" s="66" t="s">
        <v>416</v>
      </c>
      <c r="F1801" s="66" t="s">
        <v>430</v>
      </c>
      <c r="G1801" s="66" t="s">
        <v>439</v>
      </c>
      <c r="H1801" s="67">
        <v>498</v>
      </c>
      <c r="K1801"/>
      <c r="P1801"/>
      <c r="Q1801"/>
    </row>
    <row r="1802" spans="1:17" ht="20.100000000000001" customHeight="1" x14ac:dyDescent="0.3">
      <c r="A1802" s="66">
        <v>2021</v>
      </c>
      <c r="B1802" s="66">
        <v>12</v>
      </c>
      <c r="C1802" s="66" t="s">
        <v>294</v>
      </c>
      <c r="D1802" s="66" t="s">
        <v>414</v>
      </c>
      <c r="E1802" s="66" t="s">
        <v>414</v>
      </c>
      <c r="F1802" s="66" t="s">
        <v>425</v>
      </c>
      <c r="G1802" s="66" t="s">
        <v>426</v>
      </c>
      <c r="H1802" s="67">
        <v>373</v>
      </c>
      <c r="K1802"/>
      <c r="P1802"/>
      <c r="Q1802"/>
    </row>
    <row r="1803" spans="1:17" ht="20.100000000000001" customHeight="1" x14ac:dyDescent="0.3">
      <c r="A1803" s="66">
        <v>2021</v>
      </c>
      <c r="B1803" s="66">
        <v>12</v>
      </c>
      <c r="C1803" s="66" t="s">
        <v>294</v>
      </c>
      <c r="D1803" s="66" t="s">
        <v>414</v>
      </c>
      <c r="E1803" s="66" t="s">
        <v>414</v>
      </c>
      <c r="F1803" s="66" t="s">
        <v>425</v>
      </c>
      <c r="G1803" s="66" t="s">
        <v>427</v>
      </c>
      <c r="H1803" s="67">
        <v>745</v>
      </c>
      <c r="K1803"/>
      <c r="P1803"/>
      <c r="Q1803"/>
    </row>
    <row r="1804" spans="1:17" ht="20.100000000000001" customHeight="1" x14ac:dyDescent="0.3">
      <c r="A1804" s="66">
        <v>2021</v>
      </c>
      <c r="B1804" s="66">
        <v>12</v>
      </c>
      <c r="C1804" s="66" t="s">
        <v>294</v>
      </c>
      <c r="D1804" s="66" t="s">
        <v>414</v>
      </c>
      <c r="E1804" s="66" t="s">
        <v>414</v>
      </c>
      <c r="F1804" s="66" t="s">
        <v>425</v>
      </c>
      <c r="G1804" s="66" t="s">
        <v>429</v>
      </c>
      <c r="H1804" s="67">
        <v>213</v>
      </c>
      <c r="K1804"/>
      <c r="P1804"/>
      <c r="Q1804"/>
    </row>
    <row r="1805" spans="1:17" ht="20.100000000000001" customHeight="1" x14ac:dyDescent="0.3">
      <c r="A1805" s="66">
        <v>2021</v>
      </c>
      <c r="B1805" s="66">
        <v>12</v>
      </c>
      <c r="C1805" s="66" t="s">
        <v>294</v>
      </c>
      <c r="D1805" s="66" t="s">
        <v>434</v>
      </c>
      <c r="E1805" s="66" t="s">
        <v>447</v>
      </c>
      <c r="F1805" s="66" t="s">
        <v>430</v>
      </c>
      <c r="G1805" s="66" t="s">
        <v>431</v>
      </c>
      <c r="H1805" s="67">
        <v>966</v>
      </c>
      <c r="K1805"/>
      <c r="P1805"/>
      <c r="Q1805"/>
    </row>
    <row r="1806" spans="1:17" ht="20.100000000000001" customHeight="1" x14ac:dyDescent="0.3">
      <c r="A1806" s="66">
        <v>2021</v>
      </c>
      <c r="B1806" s="66">
        <v>12</v>
      </c>
      <c r="C1806" s="66" t="s">
        <v>294</v>
      </c>
      <c r="D1806" s="66" t="s">
        <v>437</v>
      </c>
      <c r="E1806" s="66" t="s">
        <v>444</v>
      </c>
      <c r="F1806" s="66" t="s">
        <v>430</v>
      </c>
      <c r="G1806" s="66" t="s">
        <v>435</v>
      </c>
      <c r="H1806" s="67">
        <v>1121</v>
      </c>
      <c r="K1806"/>
      <c r="P1806"/>
      <c r="Q1806"/>
    </row>
    <row r="1807" spans="1:17" ht="20.100000000000001" customHeight="1" x14ac:dyDescent="0.3">
      <c r="A1807" s="66">
        <v>2021</v>
      </c>
      <c r="B1807" s="66">
        <v>12</v>
      </c>
      <c r="C1807" s="66" t="s">
        <v>294</v>
      </c>
      <c r="D1807" s="66" t="s">
        <v>437</v>
      </c>
      <c r="E1807" s="66" t="s">
        <v>444</v>
      </c>
      <c r="F1807" s="66" t="s">
        <v>430</v>
      </c>
      <c r="G1807" s="66" t="s">
        <v>438</v>
      </c>
      <c r="H1807" s="67">
        <v>513</v>
      </c>
      <c r="K1807"/>
      <c r="P1807"/>
      <c r="Q1807"/>
    </row>
    <row r="1808" spans="1:17" ht="20.100000000000001" customHeight="1" x14ac:dyDescent="0.3">
      <c r="A1808" s="66">
        <v>2021</v>
      </c>
      <c r="B1808" s="66">
        <v>12</v>
      </c>
      <c r="C1808" s="66" t="s">
        <v>294</v>
      </c>
      <c r="D1808" s="66" t="s">
        <v>437</v>
      </c>
      <c r="E1808" s="66" t="s">
        <v>444</v>
      </c>
      <c r="F1808" s="66" t="s">
        <v>430</v>
      </c>
      <c r="G1808" s="66" t="s">
        <v>436</v>
      </c>
      <c r="H1808" s="67">
        <v>963</v>
      </c>
      <c r="K1808"/>
      <c r="P1808"/>
      <c r="Q1808"/>
    </row>
    <row r="1809" spans="1:17" ht="20.100000000000001" customHeight="1" x14ac:dyDescent="0.3">
      <c r="A1809" s="66">
        <v>2021</v>
      </c>
      <c r="B1809" s="66">
        <v>12</v>
      </c>
      <c r="C1809" s="66" t="s">
        <v>294</v>
      </c>
      <c r="D1809" s="66" t="s">
        <v>414</v>
      </c>
      <c r="E1809" s="66" t="s">
        <v>414</v>
      </c>
      <c r="F1809" s="66" t="s">
        <v>430</v>
      </c>
      <c r="G1809" s="66" t="s">
        <v>439</v>
      </c>
      <c r="H1809" s="67">
        <v>1063</v>
      </c>
      <c r="K1809"/>
      <c r="P1809"/>
      <c r="Q1809"/>
    </row>
    <row r="1810" spans="1:17" ht="20.100000000000001" customHeight="1" x14ac:dyDescent="0.3">
      <c r="A1810" s="66">
        <v>2021</v>
      </c>
      <c r="B1810" s="66">
        <v>12</v>
      </c>
      <c r="C1810" s="66" t="s">
        <v>294</v>
      </c>
      <c r="D1810" s="66" t="s">
        <v>414</v>
      </c>
      <c r="E1810" s="66" t="s">
        <v>414</v>
      </c>
      <c r="F1810" s="66" t="s">
        <v>425</v>
      </c>
      <c r="G1810" s="66" t="s">
        <v>426</v>
      </c>
      <c r="H1810" s="67">
        <v>670</v>
      </c>
      <c r="K1810"/>
      <c r="P1810"/>
      <c r="Q1810"/>
    </row>
    <row r="1811" spans="1:17" ht="20.100000000000001" customHeight="1" x14ac:dyDescent="0.3">
      <c r="A1811" s="66">
        <v>2021</v>
      </c>
      <c r="B1811" s="66">
        <v>12</v>
      </c>
      <c r="C1811" s="66" t="s">
        <v>294</v>
      </c>
      <c r="D1811" s="66" t="s">
        <v>414</v>
      </c>
      <c r="E1811" s="66" t="s">
        <v>416</v>
      </c>
      <c r="F1811" s="66" t="s">
        <v>425</v>
      </c>
      <c r="G1811" s="66" t="s">
        <v>427</v>
      </c>
      <c r="H1811" s="67">
        <v>1057</v>
      </c>
      <c r="K1811"/>
      <c r="P1811"/>
      <c r="Q1811"/>
    </row>
    <row r="1812" spans="1:17" ht="20.100000000000001" customHeight="1" x14ac:dyDescent="0.3">
      <c r="A1812" s="66">
        <v>2021</v>
      </c>
      <c r="B1812" s="66">
        <v>12</v>
      </c>
      <c r="C1812" s="66" t="s">
        <v>294</v>
      </c>
      <c r="D1812" s="66" t="s">
        <v>414</v>
      </c>
      <c r="E1812" s="66" t="s">
        <v>414</v>
      </c>
      <c r="F1812" s="66" t="s">
        <v>425</v>
      </c>
      <c r="G1812" s="66" t="s">
        <v>429</v>
      </c>
      <c r="H1812" s="67">
        <v>957</v>
      </c>
      <c r="K1812"/>
      <c r="P1812"/>
      <c r="Q1812"/>
    </row>
    <row r="1813" spans="1:17" ht="20.100000000000001" customHeight="1" x14ac:dyDescent="0.3">
      <c r="A1813" s="66">
        <v>2021</v>
      </c>
      <c r="B1813" s="66">
        <v>12</v>
      </c>
      <c r="C1813" s="66" t="s">
        <v>294</v>
      </c>
      <c r="D1813" s="66" t="s">
        <v>414</v>
      </c>
      <c r="E1813" s="66" t="s">
        <v>414</v>
      </c>
      <c r="F1813" s="66" t="s">
        <v>430</v>
      </c>
      <c r="G1813" s="66" t="s">
        <v>431</v>
      </c>
      <c r="H1813" s="67">
        <v>1166</v>
      </c>
      <c r="K1813"/>
      <c r="P1813"/>
      <c r="Q1813"/>
    </row>
    <row r="1814" spans="1:17" ht="20.100000000000001" customHeight="1" x14ac:dyDescent="0.3">
      <c r="A1814" s="66">
        <v>2021</v>
      </c>
      <c r="B1814" s="66">
        <v>12</v>
      </c>
      <c r="C1814" s="66" t="s">
        <v>294</v>
      </c>
      <c r="D1814" s="66" t="s">
        <v>414</v>
      </c>
      <c r="E1814" s="66" t="s">
        <v>416</v>
      </c>
      <c r="F1814" s="66" t="s">
        <v>430</v>
      </c>
      <c r="G1814" s="66" t="s">
        <v>435</v>
      </c>
      <c r="H1814" s="67">
        <v>513</v>
      </c>
      <c r="K1814"/>
      <c r="P1814"/>
      <c r="Q1814"/>
    </row>
    <row r="1815" spans="1:17" ht="20.100000000000001" customHeight="1" x14ac:dyDescent="0.3">
      <c r="A1815" s="66">
        <v>2021</v>
      </c>
      <c r="B1815" s="66">
        <v>12</v>
      </c>
      <c r="C1815" s="66" t="s">
        <v>294</v>
      </c>
      <c r="D1815" s="66" t="s">
        <v>414</v>
      </c>
      <c r="E1815" s="66" t="s">
        <v>414</v>
      </c>
      <c r="F1815" s="66" t="s">
        <v>430</v>
      </c>
      <c r="G1815" s="66" t="s">
        <v>438</v>
      </c>
      <c r="H1815" s="67">
        <v>890</v>
      </c>
      <c r="K1815"/>
      <c r="P1815"/>
      <c r="Q1815"/>
    </row>
    <row r="1816" spans="1:17" ht="20.100000000000001" customHeight="1" x14ac:dyDescent="0.3">
      <c r="A1816" s="66">
        <v>2021</v>
      </c>
      <c r="B1816" s="66">
        <v>12</v>
      </c>
      <c r="C1816" s="66" t="s">
        <v>294</v>
      </c>
      <c r="D1816" s="66" t="s">
        <v>414</v>
      </c>
      <c r="E1816" s="66" t="s">
        <v>416</v>
      </c>
      <c r="F1816" s="66" t="s">
        <v>430</v>
      </c>
      <c r="G1816" s="66" t="s">
        <v>436</v>
      </c>
      <c r="H1816" s="67">
        <v>643</v>
      </c>
      <c r="K1816"/>
      <c r="P1816"/>
      <c r="Q1816"/>
    </row>
    <row r="1817" spans="1:17" ht="20.100000000000001" customHeight="1" x14ac:dyDescent="0.3">
      <c r="A1817" s="66">
        <v>2021</v>
      </c>
      <c r="B1817" s="66">
        <v>12</v>
      </c>
      <c r="C1817" s="66" t="s">
        <v>294</v>
      </c>
      <c r="D1817" s="66" t="s">
        <v>434</v>
      </c>
      <c r="E1817" s="66" t="s">
        <v>441</v>
      </c>
      <c r="F1817" s="66" t="s">
        <v>430</v>
      </c>
      <c r="G1817" s="66" t="s">
        <v>439</v>
      </c>
      <c r="H1817" s="67">
        <v>826</v>
      </c>
      <c r="K1817"/>
      <c r="P1817"/>
      <c r="Q1817"/>
    </row>
    <row r="1818" spans="1:17" ht="20.100000000000001" customHeight="1" x14ac:dyDescent="0.3">
      <c r="A1818" s="66">
        <v>2021</v>
      </c>
      <c r="B1818" s="66">
        <v>12</v>
      </c>
      <c r="C1818" s="66" t="s">
        <v>294</v>
      </c>
      <c r="D1818" s="66" t="s">
        <v>434</v>
      </c>
      <c r="E1818" s="66" t="s">
        <v>442</v>
      </c>
      <c r="F1818" s="66" t="s">
        <v>425</v>
      </c>
      <c r="G1818" s="66" t="s">
        <v>426</v>
      </c>
      <c r="H1818" s="67">
        <v>325</v>
      </c>
      <c r="K1818"/>
      <c r="P1818"/>
      <c r="Q1818"/>
    </row>
    <row r="1819" spans="1:17" ht="20.100000000000001" customHeight="1" x14ac:dyDescent="0.3">
      <c r="A1819" s="66">
        <v>2021</v>
      </c>
      <c r="B1819" s="66">
        <v>12</v>
      </c>
      <c r="C1819" s="66" t="s">
        <v>294</v>
      </c>
      <c r="D1819" s="66" t="s">
        <v>434</v>
      </c>
      <c r="E1819" s="66" t="s">
        <v>447</v>
      </c>
      <c r="F1819" s="66" t="s">
        <v>425</v>
      </c>
      <c r="G1819" s="66" t="s">
        <v>427</v>
      </c>
      <c r="H1819" s="67">
        <v>1038</v>
      </c>
      <c r="K1819"/>
      <c r="P1819"/>
      <c r="Q1819"/>
    </row>
    <row r="1820" spans="1:17" ht="20.100000000000001" customHeight="1" x14ac:dyDescent="0.3">
      <c r="A1820" s="66">
        <v>2021</v>
      </c>
      <c r="B1820" s="66">
        <v>12</v>
      </c>
      <c r="C1820" s="66" t="s">
        <v>294</v>
      </c>
      <c r="D1820" s="66" t="s">
        <v>437</v>
      </c>
      <c r="E1820" s="66" t="s">
        <v>445</v>
      </c>
      <c r="F1820" s="66" t="s">
        <v>425</v>
      </c>
      <c r="G1820" s="66" t="s">
        <v>429</v>
      </c>
      <c r="H1820" s="67">
        <v>334</v>
      </c>
      <c r="K1820"/>
      <c r="P1820"/>
      <c r="Q1820"/>
    </row>
    <row r="1821" spans="1:17" ht="20.100000000000001" customHeight="1" x14ac:dyDescent="0.3">
      <c r="A1821" s="66">
        <v>2021</v>
      </c>
      <c r="B1821" s="66">
        <v>12</v>
      </c>
      <c r="C1821" s="66" t="s">
        <v>294</v>
      </c>
      <c r="D1821" s="66" t="s">
        <v>437</v>
      </c>
      <c r="E1821" s="66" t="s">
        <v>444</v>
      </c>
      <c r="F1821" s="66" t="s">
        <v>430</v>
      </c>
      <c r="G1821" s="66" t="s">
        <v>431</v>
      </c>
      <c r="H1821" s="67">
        <v>560</v>
      </c>
      <c r="K1821"/>
      <c r="P1821"/>
      <c r="Q1821"/>
    </row>
    <row r="1822" spans="1:17" ht="20.100000000000001" customHeight="1" x14ac:dyDescent="0.3">
      <c r="A1822" s="66">
        <v>2021</v>
      </c>
      <c r="B1822" s="66">
        <v>12</v>
      </c>
      <c r="C1822" s="66" t="s">
        <v>294</v>
      </c>
      <c r="D1822" s="66" t="s">
        <v>437</v>
      </c>
      <c r="E1822" s="66" t="s">
        <v>444</v>
      </c>
      <c r="F1822" s="66" t="s">
        <v>430</v>
      </c>
      <c r="G1822" s="66" t="s">
        <v>435</v>
      </c>
      <c r="H1822" s="67">
        <v>811</v>
      </c>
      <c r="K1822"/>
      <c r="P1822"/>
      <c r="Q1822"/>
    </row>
    <row r="1823" spans="1:17" ht="20.100000000000001" customHeight="1" x14ac:dyDescent="0.3">
      <c r="A1823" s="66">
        <v>2021</v>
      </c>
      <c r="B1823" s="66">
        <v>12</v>
      </c>
      <c r="C1823" s="66" t="s">
        <v>294</v>
      </c>
      <c r="D1823" s="66" t="s">
        <v>437</v>
      </c>
      <c r="E1823" s="66" t="s">
        <v>444</v>
      </c>
      <c r="F1823" s="66" t="s">
        <v>430</v>
      </c>
      <c r="G1823" s="66" t="s">
        <v>438</v>
      </c>
      <c r="H1823" s="67">
        <v>275</v>
      </c>
      <c r="K1823"/>
      <c r="P1823"/>
      <c r="Q1823"/>
    </row>
    <row r="1824" spans="1:17" ht="20.100000000000001" customHeight="1" x14ac:dyDescent="0.3">
      <c r="A1824" s="66">
        <v>2021</v>
      </c>
      <c r="B1824" s="66">
        <v>12</v>
      </c>
      <c r="C1824" s="66" t="s">
        <v>294</v>
      </c>
      <c r="D1824" s="66" t="s">
        <v>414</v>
      </c>
      <c r="E1824" s="66" t="s">
        <v>416</v>
      </c>
      <c r="F1824" s="66" t="s">
        <v>430</v>
      </c>
      <c r="G1824" s="66" t="s">
        <v>436</v>
      </c>
      <c r="H1824" s="67">
        <v>930</v>
      </c>
      <c r="K1824"/>
      <c r="P1824"/>
      <c r="Q1824"/>
    </row>
    <row r="1825" spans="1:17" ht="20.100000000000001" customHeight="1" x14ac:dyDescent="0.3">
      <c r="A1825" s="66">
        <v>2021</v>
      </c>
      <c r="B1825" s="66">
        <v>12</v>
      </c>
      <c r="C1825" s="66" t="s">
        <v>294</v>
      </c>
      <c r="D1825" s="66" t="s">
        <v>414</v>
      </c>
      <c r="E1825" s="66" t="s">
        <v>414</v>
      </c>
      <c r="F1825" s="66" t="s">
        <v>430</v>
      </c>
      <c r="G1825" s="66" t="s">
        <v>439</v>
      </c>
      <c r="H1825" s="67">
        <v>705</v>
      </c>
      <c r="K1825"/>
      <c r="P1825"/>
      <c r="Q1825"/>
    </row>
    <row r="1826" spans="1:17" ht="20.100000000000001" customHeight="1" x14ac:dyDescent="0.3">
      <c r="A1826" s="66">
        <v>2021</v>
      </c>
      <c r="B1826" s="66">
        <v>12</v>
      </c>
      <c r="C1826" s="66" t="s">
        <v>294</v>
      </c>
      <c r="D1826" s="66" t="s">
        <v>414</v>
      </c>
      <c r="E1826" s="66" t="s">
        <v>416</v>
      </c>
      <c r="F1826" s="66" t="s">
        <v>425</v>
      </c>
      <c r="G1826" s="66" t="s">
        <v>426</v>
      </c>
      <c r="H1826" s="67">
        <v>942</v>
      </c>
      <c r="K1826"/>
      <c r="P1826"/>
      <c r="Q1826"/>
    </row>
    <row r="1827" spans="1:17" ht="20.100000000000001" customHeight="1" x14ac:dyDescent="0.3">
      <c r="A1827" s="66">
        <v>2021</v>
      </c>
      <c r="B1827" s="66">
        <v>12</v>
      </c>
      <c r="C1827" s="66" t="s">
        <v>294</v>
      </c>
      <c r="D1827" s="66" t="s">
        <v>414</v>
      </c>
      <c r="E1827" s="66" t="s">
        <v>414</v>
      </c>
      <c r="F1827" s="66" t="s">
        <v>425</v>
      </c>
      <c r="G1827" s="66" t="s">
        <v>427</v>
      </c>
      <c r="H1827" s="67">
        <v>638</v>
      </c>
      <c r="K1827"/>
      <c r="P1827"/>
      <c r="Q1827"/>
    </row>
    <row r="1828" spans="1:17" ht="20.100000000000001" customHeight="1" x14ac:dyDescent="0.3">
      <c r="A1828" s="66">
        <v>2021</v>
      </c>
      <c r="B1828" s="66">
        <v>12</v>
      </c>
      <c r="C1828" s="66" t="s">
        <v>294</v>
      </c>
      <c r="D1828" s="66" t="s">
        <v>434</v>
      </c>
      <c r="E1828" s="66" t="s">
        <v>441</v>
      </c>
      <c r="F1828" s="66" t="s">
        <v>425</v>
      </c>
      <c r="G1828" s="66" t="s">
        <v>429</v>
      </c>
      <c r="H1828" s="67">
        <v>1067</v>
      </c>
      <c r="K1828"/>
      <c r="P1828"/>
      <c r="Q1828"/>
    </row>
    <row r="1829" spans="1:17" ht="20.100000000000001" customHeight="1" x14ac:dyDescent="0.3">
      <c r="A1829" s="66">
        <v>2021</v>
      </c>
      <c r="B1829" s="66">
        <v>12</v>
      </c>
      <c r="C1829" s="66" t="s">
        <v>294</v>
      </c>
      <c r="D1829" s="66" t="s">
        <v>434</v>
      </c>
      <c r="E1829" s="66" t="s">
        <v>442</v>
      </c>
      <c r="F1829" s="66" t="s">
        <v>430</v>
      </c>
      <c r="G1829" s="66" t="s">
        <v>431</v>
      </c>
      <c r="H1829" s="67">
        <v>158</v>
      </c>
      <c r="K1829"/>
      <c r="P1829"/>
      <c r="Q1829"/>
    </row>
    <row r="1830" spans="1:17" ht="20.100000000000001" customHeight="1" x14ac:dyDescent="0.3">
      <c r="A1830" s="66">
        <v>2021</v>
      </c>
      <c r="B1830" s="66">
        <v>12</v>
      </c>
      <c r="C1830" s="66" t="s">
        <v>294</v>
      </c>
      <c r="D1830" s="66" t="s">
        <v>434</v>
      </c>
      <c r="E1830" s="66" t="s">
        <v>442</v>
      </c>
      <c r="F1830" s="66" t="s">
        <v>430</v>
      </c>
      <c r="G1830" s="66" t="s">
        <v>435</v>
      </c>
      <c r="H1830" s="67">
        <v>110</v>
      </c>
      <c r="K1830"/>
      <c r="P1830"/>
      <c r="Q1830"/>
    </row>
    <row r="1831" spans="1:17" ht="20.100000000000001" customHeight="1" x14ac:dyDescent="0.3">
      <c r="A1831" s="66">
        <v>2021</v>
      </c>
      <c r="B1831" s="66">
        <v>12</v>
      </c>
      <c r="C1831" s="66" t="s">
        <v>294</v>
      </c>
      <c r="D1831" s="66" t="s">
        <v>437</v>
      </c>
      <c r="E1831" s="66" t="s">
        <v>445</v>
      </c>
      <c r="F1831" s="66" t="s">
        <v>430</v>
      </c>
      <c r="G1831" s="66" t="s">
        <v>438</v>
      </c>
      <c r="H1831" s="67">
        <v>139</v>
      </c>
      <c r="K1831"/>
      <c r="P1831"/>
      <c r="Q1831"/>
    </row>
    <row r="1832" spans="1:17" ht="20.100000000000001" customHeight="1" x14ac:dyDescent="0.3">
      <c r="A1832" s="66">
        <v>2021</v>
      </c>
      <c r="B1832" s="66">
        <v>1</v>
      </c>
      <c r="C1832" s="66" t="s">
        <v>424</v>
      </c>
      <c r="D1832" s="66" t="s">
        <v>414</v>
      </c>
      <c r="E1832" s="66" t="s">
        <v>416</v>
      </c>
      <c r="F1832" s="66" t="s">
        <v>425</v>
      </c>
      <c r="G1832" s="66" t="s">
        <v>426</v>
      </c>
      <c r="H1832" s="67">
        <v>786</v>
      </c>
      <c r="K1832"/>
      <c r="P1832"/>
      <c r="Q1832"/>
    </row>
    <row r="1833" spans="1:17" ht="20.100000000000001" customHeight="1" x14ac:dyDescent="0.3">
      <c r="A1833" s="66">
        <v>2021</v>
      </c>
      <c r="B1833" s="66">
        <v>1</v>
      </c>
      <c r="C1833" s="66" t="s">
        <v>424</v>
      </c>
      <c r="D1833" s="66" t="s">
        <v>414</v>
      </c>
      <c r="E1833" s="66" t="s">
        <v>416</v>
      </c>
      <c r="F1833" s="66" t="s">
        <v>425</v>
      </c>
      <c r="G1833" s="66" t="s">
        <v>427</v>
      </c>
      <c r="H1833" s="67">
        <v>408</v>
      </c>
      <c r="K1833"/>
      <c r="P1833"/>
      <c r="Q1833"/>
    </row>
    <row r="1834" spans="1:17" ht="20.100000000000001" customHeight="1" x14ac:dyDescent="0.3">
      <c r="A1834" s="66">
        <v>2021</v>
      </c>
      <c r="B1834" s="66">
        <v>1</v>
      </c>
      <c r="C1834" s="66" t="s">
        <v>424</v>
      </c>
      <c r="D1834" s="66" t="s">
        <v>414</v>
      </c>
      <c r="E1834" s="66" t="s">
        <v>414</v>
      </c>
      <c r="F1834" s="66" t="s">
        <v>425</v>
      </c>
      <c r="G1834" s="66" t="s">
        <v>429</v>
      </c>
      <c r="H1834" s="67">
        <v>963</v>
      </c>
      <c r="K1834"/>
      <c r="P1834"/>
      <c r="Q1834"/>
    </row>
    <row r="1835" spans="1:17" ht="20.100000000000001" customHeight="1" x14ac:dyDescent="0.3">
      <c r="A1835" s="66">
        <v>2021</v>
      </c>
      <c r="B1835" s="66">
        <v>1</v>
      </c>
      <c r="C1835" s="66" t="s">
        <v>424</v>
      </c>
      <c r="D1835" s="66" t="s">
        <v>414</v>
      </c>
      <c r="E1835" s="66" t="s">
        <v>416</v>
      </c>
      <c r="F1835" s="66" t="s">
        <v>430</v>
      </c>
      <c r="G1835" s="66" t="s">
        <v>431</v>
      </c>
      <c r="H1835" s="67">
        <v>1037</v>
      </c>
      <c r="K1835"/>
      <c r="P1835"/>
      <c r="Q1835"/>
    </row>
    <row r="1836" spans="1:17" ht="20.100000000000001" customHeight="1" x14ac:dyDescent="0.3">
      <c r="A1836" s="66">
        <v>2021</v>
      </c>
      <c r="B1836" s="66">
        <v>1</v>
      </c>
      <c r="C1836" s="66" t="s">
        <v>424</v>
      </c>
      <c r="D1836" s="66" t="s">
        <v>414</v>
      </c>
      <c r="E1836" s="66" t="s">
        <v>414</v>
      </c>
      <c r="F1836" s="66" t="s">
        <v>430</v>
      </c>
      <c r="G1836" s="66" t="s">
        <v>435</v>
      </c>
      <c r="H1836" s="67">
        <v>936</v>
      </c>
      <c r="K1836"/>
      <c r="P1836"/>
      <c r="Q1836"/>
    </row>
    <row r="1837" spans="1:17" ht="20.100000000000001" customHeight="1" x14ac:dyDescent="0.3">
      <c r="A1837" s="66">
        <v>2021</v>
      </c>
      <c r="B1837" s="66">
        <v>1</v>
      </c>
      <c r="C1837" s="66" t="s">
        <v>424</v>
      </c>
      <c r="D1837" s="66" t="s">
        <v>414</v>
      </c>
      <c r="E1837" s="66" t="s">
        <v>416</v>
      </c>
      <c r="F1837" s="66" t="s">
        <v>430</v>
      </c>
      <c r="G1837" s="66" t="s">
        <v>438</v>
      </c>
      <c r="H1837" s="67">
        <v>825</v>
      </c>
      <c r="K1837"/>
      <c r="P1837"/>
      <c r="Q1837"/>
    </row>
    <row r="1838" spans="1:17" ht="20.100000000000001" customHeight="1" x14ac:dyDescent="0.3">
      <c r="A1838" s="66">
        <v>2021</v>
      </c>
      <c r="B1838" s="66">
        <v>1</v>
      </c>
      <c r="C1838" s="66" t="s">
        <v>424</v>
      </c>
      <c r="D1838" s="66" t="s">
        <v>414</v>
      </c>
      <c r="E1838" s="66" t="s">
        <v>414</v>
      </c>
      <c r="F1838" s="66" t="s">
        <v>430</v>
      </c>
      <c r="G1838" s="66" t="s">
        <v>436</v>
      </c>
      <c r="H1838" s="67">
        <v>158</v>
      </c>
      <c r="K1838"/>
      <c r="P1838"/>
      <c r="Q1838"/>
    </row>
    <row r="1839" spans="1:17" ht="20.100000000000001" customHeight="1" x14ac:dyDescent="0.3">
      <c r="A1839" s="66">
        <v>2021</v>
      </c>
      <c r="B1839" s="66">
        <v>1</v>
      </c>
      <c r="C1839" s="66" t="s">
        <v>424</v>
      </c>
      <c r="D1839" s="66" t="s">
        <v>414</v>
      </c>
      <c r="E1839" s="66" t="s">
        <v>414</v>
      </c>
      <c r="F1839" s="66" t="s">
        <v>430</v>
      </c>
      <c r="G1839" s="66" t="s">
        <v>439</v>
      </c>
      <c r="H1839" s="67">
        <v>306</v>
      </c>
      <c r="K1839"/>
      <c r="P1839"/>
      <c r="Q1839"/>
    </row>
    <row r="1840" spans="1:17" ht="20.100000000000001" customHeight="1" x14ac:dyDescent="0.3">
      <c r="A1840" s="66">
        <v>2021</v>
      </c>
      <c r="B1840" s="66">
        <v>1</v>
      </c>
      <c r="C1840" s="66" t="s">
        <v>424</v>
      </c>
      <c r="D1840" s="66" t="s">
        <v>414</v>
      </c>
      <c r="E1840" s="66" t="s">
        <v>414</v>
      </c>
      <c r="F1840" s="66" t="s">
        <v>425</v>
      </c>
      <c r="G1840" s="66" t="s">
        <v>426</v>
      </c>
      <c r="H1840" s="67">
        <v>408</v>
      </c>
      <c r="K1840"/>
      <c r="P1840"/>
      <c r="Q1840"/>
    </row>
    <row r="1841" spans="1:17" ht="20.100000000000001" customHeight="1" x14ac:dyDescent="0.3">
      <c r="A1841" s="66">
        <v>2021</v>
      </c>
      <c r="B1841" s="66">
        <v>1</v>
      </c>
      <c r="C1841" s="66" t="s">
        <v>424</v>
      </c>
      <c r="D1841" s="66" t="s">
        <v>434</v>
      </c>
      <c r="E1841" s="66" t="s">
        <v>441</v>
      </c>
      <c r="F1841" s="66" t="s">
        <v>425</v>
      </c>
      <c r="G1841" s="66" t="s">
        <v>427</v>
      </c>
      <c r="H1841" s="67">
        <v>843</v>
      </c>
      <c r="K1841"/>
      <c r="P1841"/>
      <c r="Q1841"/>
    </row>
    <row r="1842" spans="1:17" ht="20.100000000000001" customHeight="1" x14ac:dyDescent="0.3">
      <c r="A1842" s="66">
        <v>2021</v>
      </c>
      <c r="B1842" s="66">
        <v>1</v>
      </c>
      <c r="C1842" s="66" t="s">
        <v>424</v>
      </c>
      <c r="D1842" s="66" t="s">
        <v>434</v>
      </c>
      <c r="E1842" s="66" t="s">
        <v>442</v>
      </c>
      <c r="F1842" s="66" t="s">
        <v>425</v>
      </c>
      <c r="G1842" s="66" t="s">
        <v>429</v>
      </c>
      <c r="H1842" s="67">
        <v>528</v>
      </c>
      <c r="K1842"/>
      <c r="P1842"/>
      <c r="Q1842"/>
    </row>
    <row r="1843" spans="1:17" ht="20.100000000000001" customHeight="1" x14ac:dyDescent="0.3">
      <c r="A1843" s="66">
        <v>2021</v>
      </c>
      <c r="B1843" s="66">
        <v>1</v>
      </c>
      <c r="C1843" s="66" t="s">
        <v>424</v>
      </c>
      <c r="D1843" s="66" t="s">
        <v>434</v>
      </c>
      <c r="E1843" s="66" t="s">
        <v>442</v>
      </c>
      <c r="F1843" s="66" t="s">
        <v>430</v>
      </c>
      <c r="G1843" s="66" t="s">
        <v>431</v>
      </c>
      <c r="H1843" s="67">
        <v>389</v>
      </c>
      <c r="K1843"/>
      <c r="P1843"/>
      <c r="Q1843"/>
    </row>
    <row r="1844" spans="1:17" ht="20.100000000000001" customHeight="1" x14ac:dyDescent="0.3">
      <c r="A1844" s="66">
        <v>2021</v>
      </c>
      <c r="B1844" s="66">
        <v>1</v>
      </c>
      <c r="C1844" s="66" t="s">
        <v>424</v>
      </c>
      <c r="D1844" s="66" t="s">
        <v>434</v>
      </c>
      <c r="E1844" s="66" t="s">
        <v>442</v>
      </c>
      <c r="F1844" s="66" t="s">
        <v>430</v>
      </c>
      <c r="G1844" s="66" t="s">
        <v>435</v>
      </c>
      <c r="H1844" s="67">
        <v>223</v>
      </c>
      <c r="K1844"/>
      <c r="P1844"/>
      <c r="Q1844"/>
    </row>
    <row r="1845" spans="1:17" ht="20.100000000000001" customHeight="1" x14ac:dyDescent="0.3">
      <c r="A1845" s="66">
        <v>2021</v>
      </c>
      <c r="B1845" s="66">
        <v>1</v>
      </c>
      <c r="C1845" s="66" t="s">
        <v>424</v>
      </c>
      <c r="D1845" s="66" t="s">
        <v>437</v>
      </c>
      <c r="E1845" s="66" t="s">
        <v>443</v>
      </c>
      <c r="F1845" s="66" t="s">
        <v>430</v>
      </c>
      <c r="G1845" s="66" t="s">
        <v>438</v>
      </c>
      <c r="H1845" s="67">
        <v>139</v>
      </c>
      <c r="K1845"/>
      <c r="P1845"/>
      <c r="Q1845"/>
    </row>
    <row r="1846" spans="1:17" ht="20.100000000000001" customHeight="1" x14ac:dyDescent="0.3">
      <c r="A1846" s="66">
        <v>2021</v>
      </c>
      <c r="B1846" s="66">
        <v>1</v>
      </c>
      <c r="C1846" s="66" t="s">
        <v>424</v>
      </c>
      <c r="D1846" s="66" t="s">
        <v>437</v>
      </c>
      <c r="E1846" s="66" t="s">
        <v>444</v>
      </c>
      <c r="F1846" s="66" t="s">
        <v>430</v>
      </c>
      <c r="G1846" s="66" t="s">
        <v>436</v>
      </c>
      <c r="H1846" s="67">
        <v>644</v>
      </c>
      <c r="K1846"/>
      <c r="P1846"/>
      <c r="Q1846"/>
    </row>
    <row r="1847" spans="1:17" ht="20.100000000000001" customHeight="1" x14ac:dyDescent="0.3">
      <c r="A1847" s="66">
        <v>2021</v>
      </c>
      <c r="B1847" s="66">
        <v>1</v>
      </c>
      <c r="C1847" s="66" t="s">
        <v>424</v>
      </c>
      <c r="D1847" s="66" t="s">
        <v>414</v>
      </c>
      <c r="E1847" s="66" t="s">
        <v>414</v>
      </c>
      <c r="F1847" s="66" t="s">
        <v>430</v>
      </c>
      <c r="G1847" s="66" t="s">
        <v>439</v>
      </c>
      <c r="H1847" s="67">
        <v>741</v>
      </c>
      <c r="K1847"/>
      <c r="P1847"/>
      <c r="Q1847"/>
    </row>
    <row r="1848" spans="1:17" ht="20.100000000000001" customHeight="1" x14ac:dyDescent="0.3">
      <c r="A1848" s="66">
        <v>2021</v>
      </c>
      <c r="B1848" s="66">
        <v>1</v>
      </c>
      <c r="C1848" s="66" t="s">
        <v>424</v>
      </c>
      <c r="D1848" s="66" t="s">
        <v>414</v>
      </c>
      <c r="E1848" s="66" t="s">
        <v>414</v>
      </c>
      <c r="F1848" s="66" t="s">
        <v>425</v>
      </c>
      <c r="G1848" s="66" t="s">
        <v>426</v>
      </c>
      <c r="H1848" s="67">
        <v>504</v>
      </c>
      <c r="K1848"/>
      <c r="P1848"/>
      <c r="Q1848"/>
    </row>
    <row r="1849" spans="1:17" ht="20.100000000000001" customHeight="1" x14ac:dyDescent="0.3">
      <c r="A1849" s="66">
        <v>2021</v>
      </c>
      <c r="B1849" s="66">
        <v>1</v>
      </c>
      <c r="C1849" s="66" t="s">
        <v>424</v>
      </c>
      <c r="D1849" s="66" t="s">
        <v>414</v>
      </c>
      <c r="E1849" s="66" t="s">
        <v>414</v>
      </c>
      <c r="F1849" s="66" t="s">
        <v>425</v>
      </c>
      <c r="G1849" s="66" t="s">
        <v>427</v>
      </c>
      <c r="H1849" s="67">
        <v>1060</v>
      </c>
      <c r="K1849"/>
      <c r="P1849"/>
      <c r="Q1849"/>
    </row>
    <row r="1850" spans="1:17" ht="20.100000000000001" customHeight="1" x14ac:dyDescent="0.3">
      <c r="A1850" s="66">
        <v>2021</v>
      </c>
      <c r="B1850" s="66">
        <v>1</v>
      </c>
      <c r="C1850" s="66" t="s">
        <v>424</v>
      </c>
      <c r="D1850" s="66" t="s">
        <v>414</v>
      </c>
      <c r="E1850" s="66" t="s">
        <v>414</v>
      </c>
      <c r="F1850" s="66" t="s">
        <v>425</v>
      </c>
      <c r="G1850" s="66" t="s">
        <v>429</v>
      </c>
      <c r="H1850" s="67">
        <v>342</v>
      </c>
      <c r="K1850"/>
      <c r="P1850"/>
      <c r="Q1850"/>
    </row>
    <row r="1851" spans="1:17" ht="20.100000000000001" customHeight="1" x14ac:dyDescent="0.3">
      <c r="A1851" s="66">
        <v>2021</v>
      </c>
      <c r="B1851" s="66">
        <v>1</v>
      </c>
      <c r="C1851" s="66" t="s">
        <v>424</v>
      </c>
      <c r="D1851" s="66" t="s">
        <v>414</v>
      </c>
      <c r="E1851" s="66" t="s">
        <v>414</v>
      </c>
      <c r="F1851" s="66" t="s">
        <v>430</v>
      </c>
      <c r="G1851" s="66" t="s">
        <v>431</v>
      </c>
      <c r="H1851" s="67">
        <v>1019</v>
      </c>
      <c r="K1851"/>
      <c r="P1851"/>
      <c r="Q1851"/>
    </row>
    <row r="1852" spans="1:17" ht="20.100000000000001" customHeight="1" x14ac:dyDescent="0.3">
      <c r="A1852" s="66">
        <v>2021</v>
      </c>
      <c r="B1852" s="66">
        <v>1</v>
      </c>
      <c r="C1852" s="66" t="s">
        <v>424</v>
      </c>
      <c r="D1852" s="66" t="s">
        <v>414</v>
      </c>
      <c r="E1852" s="66" t="s">
        <v>414</v>
      </c>
      <c r="F1852" s="66" t="s">
        <v>430</v>
      </c>
      <c r="G1852" s="66" t="s">
        <v>435</v>
      </c>
      <c r="H1852" s="67">
        <v>770</v>
      </c>
      <c r="K1852"/>
      <c r="P1852"/>
      <c r="Q1852"/>
    </row>
    <row r="1853" spans="1:17" ht="20.100000000000001" customHeight="1" x14ac:dyDescent="0.3">
      <c r="A1853" s="66">
        <v>2021</v>
      </c>
      <c r="B1853" s="66">
        <v>1</v>
      </c>
      <c r="C1853" s="66" t="s">
        <v>424</v>
      </c>
      <c r="D1853" s="66" t="s">
        <v>414</v>
      </c>
      <c r="E1853" s="66" t="s">
        <v>414</v>
      </c>
      <c r="F1853" s="66" t="s">
        <v>430</v>
      </c>
      <c r="G1853" s="66" t="s">
        <v>438</v>
      </c>
      <c r="H1853" s="67">
        <v>1074</v>
      </c>
      <c r="K1853"/>
      <c r="P1853"/>
      <c r="Q1853"/>
    </row>
    <row r="1854" spans="1:17" ht="20.100000000000001" customHeight="1" x14ac:dyDescent="0.3">
      <c r="A1854" s="66">
        <v>2021</v>
      </c>
      <c r="B1854" s="66">
        <v>1</v>
      </c>
      <c r="C1854" s="66" t="s">
        <v>424</v>
      </c>
      <c r="D1854" s="66" t="s">
        <v>414</v>
      </c>
      <c r="E1854" s="66" t="s">
        <v>416</v>
      </c>
      <c r="F1854" s="66" t="s">
        <v>430</v>
      </c>
      <c r="G1854" s="66" t="s">
        <v>436</v>
      </c>
      <c r="H1854" s="67">
        <v>330</v>
      </c>
      <c r="K1854"/>
      <c r="P1854"/>
      <c r="Q1854"/>
    </row>
    <row r="1855" spans="1:17" ht="20.100000000000001" customHeight="1" x14ac:dyDescent="0.3">
      <c r="A1855" s="66">
        <v>2021</v>
      </c>
      <c r="B1855" s="66">
        <v>1</v>
      </c>
      <c r="C1855" s="66" t="s">
        <v>424</v>
      </c>
      <c r="D1855" s="66" t="s">
        <v>434</v>
      </c>
      <c r="E1855" s="66" t="s">
        <v>441</v>
      </c>
      <c r="F1855" s="66" t="s">
        <v>430</v>
      </c>
      <c r="G1855" s="66" t="s">
        <v>439</v>
      </c>
      <c r="H1855" s="67">
        <v>433</v>
      </c>
      <c r="K1855"/>
      <c r="P1855"/>
      <c r="Q1855"/>
    </row>
    <row r="1856" spans="1:17" ht="20.100000000000001" customHeight="1" x14ac:dyDescent="0.3">
      <c r="A1856" s="66">
        <v>2021</v>
      </c>
      <c r="B1856" s="66">
        <v>1</v>
      </c>
      <c r="C1856" s="66" t="s">
        <v>424</v>
      </c>
      <c r="D1856" s="66" t="s">
        <v>434</v>
      </c>
      <c r="E1856" s="66" t="s">
        <v>441</v>
      </c>
      <c r="F1856" s="66" t="s">
        <v>425</v>
      </c>
      <c r="G1856" s="66" t="s">
        <v>426</v>
      </c>
      <c r="H1856" s="67">
        <v>542</v>
      </c>
      <c r="K1856"/>
      <c r="P1856"/>
      <c r="Q1856"/>
    </row>
    <row r="1857" spans="1:17" ht="20.100000000000001" customHeight="1" x14ac:dyDescent="0.3">
      <c r="A1857" s="66">
        <v>2021</v>
      </c>
      <c r="B1857" s="66">
        <v>1</v>
      </c>
      <c r="C1857" s="66" t="s">
        <v>424</v>
      </c>
      <c r="D1857" s="66" t="s">
        <v>434</v>
      </c>
      <c r="E1857" s="66" t="s">
        <v>441</v>
      </c>
      <c r="F1857" s="66" t="s">
        <v>425</v>
      </c>
      <c r="G1857" s="66" t="s">
        <v>427</v>
      </c>
      <c r="H1857" s="67">
        <v>1140</v>
      </c>
      <c r="K1857"/>
      <c r="P1857"/>
      <c r="Q1857"/>
    </row>
    <row r="1858" spans="1:17" ht="20.100000000000001" customHeight="1" x14ac:dyDescent="0.3">
      <c r="A1858" s="66">
        <v>2021</v>
      </c>
      <c r="B1858" s="66">
        <v>1</v>
      </c>
      <c r="C1858" s="66" t="s">
        <v>424</v>
      </c>
      <c r="D1858" s="66" t="s">
        <v>434</v>
      </c>
      <c r="E1858" s="66" t="s">
        <v>442</v>
      </c>
      <c r="F1858" s="66" t="s">
        <v>425</v>
      </c>
      <c r="G1858" s="66" t="s">
        <v>429</v>
      </c>
      <c r="H1858" s="67">
        <v>530</v>
      </c>
      <c r="K1858"/>
      <c r="P1858"/>
      <c r="Q1858"/>
    </row>
    <row r="1859" spans="1:17" ht="20.100000000000001" customHeight="1" x14ac:dyDescent="0.3">
      <c r="A1859" s="66">
        <v>2021</v>
      </c>
      <c r="B1859" s="66">
        <v>1</v>
      </c>
      <c r="C1859" s="66" t="s">
        <v>424</v>
      </c>
      <c r="D1859" s="66" t="s">
        <v>434</v>
      </c>
      <c r="E1859" s="66" t="s">
        <v>442</v>
      </c>
      <c r="F1859" s="66" t="s">
        <v>430</v>
      </c>
      <c r="G1859" s="66" t="s">
        <v>431</v>
      </c>
      <c r="H1859" s="67">
        <v>1095</v>
      </c>
      <c r="K1859"/>
      <c r="P1859"/>
      <c r="Q1859"/>
    </row>
    <row r="1860" spans="1:17" ht="20.100000000000001" customHeight="1" x14ac:dyDescent="0.3">
      <c r="A1860" s="66">
        <v>2021</v>
      </c>
      <c r="B1860" s="66">
        <v>1</v>
      </c>
      <c r="C1860" s="66" t="s">
        <v>424</v>
      </c>
      <c r="D1860" s="66" t="s">
        <v>437</v>
      </c>
      <c r="E1860" s="66" t="s">
        <v>445</v>
      </c>
      <c r="F1860" s="66" t="s">
        <v>430</v>
      </c>
      <c r="G1860" s="66" t="s">
        <v>435</v>
      </c>
      <c r="H1860" s="67">
        <v>728</v>
      </c>
      <c r="K1860"/>
      <c r="P1860"/>
      <c r="Q1860"/>
    </row>
    <row r="1861" spans="1:17" ht="20.100000000000001" customHeight="1" x14ac:dyDescent="0.3">
      <c r="A1861" s="66">
        <v>2021</v>
      </c>
      <c r="B1861" s="66">
        <v>1</v>
      </c>
      <c r="C1861" s="66" t="s">
        <v>424</v>
      </c>
      <c r="D1861" s="66" t="s">
        <v>437</v>
      </c>
      <c r="E1861" s="66" t="s">
        <v>443</v>
      </c>
      <c r="F1861" s="66" t="s">
        <v>430</v>
      </c>
      <c r="G1861" s="66" t="s">
        <v>438</v>
      </c>
      <c r="H1861" s="67">
        <v>1017</v>
      </c>
      <c r="K1861"/>
      <c r="P1861"/>
      <c r="Q1861"/>
    </row>
    <row r="1862" spans="1:17" ht="20.100000000000001" customHeight="1" x14ac:dyDescent="0.3">
      <c r="A1862" s="66">
        <v>2021</v>
      </c>
      <c r="B1862" s="66">
        <v>1</v>
      </c>
      <c r="C1862" s="66" t="s">
        <v>424</v>
      </c>
      <c r="D1862" s="66" t="s">
        <v>437</v>
      </c>
      <c r="E1862" s="66" t="s">
        <v>444</v>
      </c>
      <c r="F1862" s="66" t="s">
        <v>430</v>
      </c>
      <c r="G1862" s="66" t="s">
        <v>436</v>
      </c>
      <c r="H1862" s="67">
        <v>374</v>
      </c>
      <c r="K1862"/>
      <c r="P1862"/>
      <c r="Q1862"/>
    </row>
    <row r="1863" spans="1:17" ht="20.100000000000001" customHeight="1" x14ac:dyDescent="0.3">
      <c r="A1863" s="66">
        <v>2021</v>
      </c>
      <c r="B1863" s="66">
        <v>2</v>
      </c>
      <c r="C1863" s="66" t="s">
        <v>289</v>
      </c>
      <c r="D1863" s="66" t="s">
        <v>437</v>
      </c>
      <c r="E1863" s="66" t="s">
        <v>444</v>
      </c>
      <c r="F1863" s="66" t="s">
        <v>430</v>
      </c>
      <c r="G1863" s="66" t="s">
        <v>439</v>
      </c>
      <c r="H1863" s="67">
        <v>1143</v>
      </c>
      <c r="K1863"/>
      <c r="P1863"/>
      <c r="Q1863"/>
    </row>
    <row r="1864" spans="1:17" ht="20.100000000000001" customHeight="1" x14ac:dyDescent="0.3">
      <c r="A1864" s="66">
        <v>2021</v>
      </c>
      <c r="B1864" s="66">
        <v>2</v>
      </c>
      <c r="C1864" s="66" t="s">
        <v>289</v>
      </c>
      <c r="D1864" s="66" t="s">
        <v>437</v>
      </c>
      <c r="E1864" s="66" t="s">
        <v>446</v>
      </c>
      <c r="F1864" s="66" t="s">
        <v>425</v>
      </c>
      <c r="G1864" s="66" t="s">
        <v>426</v>
      </c>
      <c r="H1864" s="67">
        <v>611</v>
      </c>
      <c r="K1864"/>
      <c r="P1864"/>
      <c r="Q1864"/>
    </row>
    <row r="1865" spans="1:17" ht="20.100000000000001" customHeight="1" x14ac:dyDescent="0.3">
      <c r="A1865" s="66">
        <v>2021</v>
      </c>
      <c r="B1865" s="66">
        <v>2</v>
      </c>
      <c r="C1865" s="66" t="s">
        <v>289</v>
      </c>
      <c r="D1865" s="66" t="s">
        <v>414</v>
      </c>
      <c r="E1865" s="66" t="s">
        <v>416</v>
      </c>
      <c r="F1865" s="66" t="s">
        <v>425</v>
      </c>
      <c r="G1865" s="66" t="s">
        <v>427</v>
      </c>
      <c r="H1865" s="67">
        <v>387</v>
      </c>
      <c r="K1865"/>
      <c r="P1865"/>
      <c r="Q1865"/>
    </row>
    <row r="1866" spans="1:17" ht="20.100000000000001" customHeight="1" x14ac:dyDescent="0.3">
      <c r="A1866" s="66">
        <v>2021</v>
      </c>
      <c r="B1866" s="66">
        <v>2</v>
      </c>
      <c r="C1866" s="66" t="s">
        <v>289</v>
      </c>
      <c r="D1866" s="66" t="s">
        <v>414</v>
      </c>
      <c r="E1866" s="66" t="s">
        <v>414</v>
      </c>
      <c r="F1866" s="66" t="s">
        <v>425</v>
      </c>
      <c r="G1866" s="66" t="s">
        <v>429</v>
      </c>
      <c r="H1866" s="67">
        <v>617</v>
      </c>
      <c r="K1866"/>
      <c r="P1866"/>
      <c r="Q1866"/>
    </row>
    <row r="1867" spans="1:17" ht="20.100000000000001" customHeight="1" x14ac:dyDescent="0.3">
      <c r="A1867" s="66">
        <v>2021</v>
      </c>
      <c r="B1867" s="66">
        <v>2</v>
      </c>
      <c r="C1867" s="66" t="s">
        <v>289</v>
      </c>
      <c r="D1867" s="66" t="s">
        <v>414</v>
      </c>
      <c r="E1867" s="66" t="s">
        <v>416</v>
      </c>
      <c r="F1867" s="66" t="s">
        <v>430</v>
      </c>
      <c r="G1867" s="66" t="s">
        <v>431</v>
      </c>
      <c r="H1867" s="67">
        <v>1178</v>
      </c>
      <c r="K1867"/>
      <c r="P1867"/>
      <c r="Q1867"/>
    </row>
    <row r="1868" spans="1:17" ht="20.100000000000001" customHeight="1" x14ac:dyDescent="0.3">
      <c r="A1868" s="66">
        <v>2021</v>
      </c>
      <c r="B1868" s="66">
        <v>2</v>
      </c>
      <c r="C1868" s="66" t="s">
        <v>289</v>
      </c>
      <c r="D1868" s="66" t="s">
        <v>414</v>
      </c>
      <c r="E1868" s="66" t="s">
        <v>416</v>
      </c>
      <c r="F1868" s="66" t="s">
        <v>430</v>
      </c>
      <c r="G1868" s="66" t="s">
        <v>435</v>
      </c>
      <c r="H1868" s="67">
        <v>714</v>
      </c>
      <c r="K1868"/>
      <c r="P1868"/>
      <c r="Q1868"/>
    </row>
    <row r="1869" spans="1:17" ht="20.100000000000001" customHeight="1" x14ac:dyDescent="0.3">
      <c r="A1869" s="66">
        <v>2021</v>
      </c>
      <c r="B1869" s="66">
        <v>2</v>
      </c>
      <c r="C1869" s="66" t="s">
        <v>289</v>
      </c>
      <c r="D1869" s="66" t="s">
        <v>414</v>
      </c>
      <c r="E1869" s="66" t="s">
        <v>414</v>
      </c>
      <c r="F1869" s="66" t="s">
        <v>430</v>
      </c>
      <c r="G1869" s="66" t="s">
        <v>438</v>
      </c>
      <c r="H1869" s="67">
        <v>1196</v>
      </c>
      <c r="K1869"/>
      <c r="P1869"/>
      <c r="Q1869"/>
    </row>
    <row r="1870" spans="1:17" ht="20.100000000000001" customHeight="1" x14ac:dyDescent="0.3">
      <c r="A1870" s="66">
        <v>2021</v>
      </c>
      <c r="B1870" s="66">
        <v>2</v>
      </c>
      <c r="C1870" s="66" t="s">
        <v>289</v>
      </c>
      <c r="D1870" s="66" t="s">
        <v>414</v>
      </c>
      <c r="E1870" s="66" t="s">
        <v>414</v>
      </c>
      <c r="F1870" s="66" t="s">
        <v>430</v>
      </c>
      <c r="G1870" s="66" t="s">
        <v>436</v>
      </c>
      <c r="H1870" s="67">
        <v>433</v>
      </c>
      <c r="K1870"/>
      <c r="P1870"/>
      <c r="Q1870"/>
    </row>
    <row r="1871" spans="1:17" ht="20.100000000000001" customHeight="1" x14ac:dyDescent="0.3">
      <c r="A1871" s="66">
        <v>2021</v>
      </c>
      <c r="B1871" s="66">
        <v>2</v>
      </c>
      <c r="C1871" s="66" t="s">
        <v>289</v>
      </c>
      <c r="D1871" s="66" t="s">
        <v>414</v>
      </c>
      <c r="E1871" s="66" t="s">
        <v>416</v>
      </c>
      <c r="F1871" s="66" t="s">
        <v>430</v>
      </c>
      <c r="G1871" s="66" t="s">
        <v>439</v>
      </c>
      <c r="H1871" s="67">
        <v>1187</v>
      </c>
      <c r="K1871"/>
      <c r="P1871"/>
      <c r="Q1871"/>
    </row>
    <row r="1872" spans="1:17" ht="20.100000000000001" customHeight="1" x14ac:dyDescent="0.3">
      <c r="A1872" s="66">
        <v>2021</v>
      </c>
      <c r="B1872" s="66">
        <v>2</v>
      </c>
      <c r="C1872" s="66" t="s">
        <v>289</v>
      </c>
      <c r="D1872" s="66" t="s">
        <v>434</v>
      </c>
      <c r="E1872" s="66" t="s">
        <v>441</v>
      </c>
      <c r="F1872" s="66" t="s">
        <v>425</v>
      </c>
      <c r="G1872" s="66" t="s">
        <v>426</v>
      </c>
      <c r="H1872" s="67">
        <v>813</v>
      </c>
      <c r="K1872"/>
      <c r="P1872"/>
      <c r="Q1872"/>
    </row>
    <row r="1873" spans="1:17" ht="20.100000000000001" customHeight="1" x14ac:dyDescent="0.3">
      <c r="A1873" s="66">
        <v>2021</v>
      </c>
      <c r="B1873" s="66">
        <v>2</v>
      </c>
      <c r="C1873" s="66" t="s">
        <v>289</v>
      </c>
      <c r="D1873" s="66" t="s">
        <v>434</v>
      </c>
      <c r="E1873" s="66" t="s">
        <v>442</v>
      </c>
      <c r="F1873" s="66" t="s">
        <v>425</v>
      </c>
      <c r="G1873" s="66" t="s">
        <v>427</v>
      </c>
      <c r="H1873" s="67">
        <v>1045</v>
      </c>
      <c r="K1873"/>
      <c r="P1873"/>
      <c r="Q1873"/>
    </row>
    <row r="1874" spans="1:17" ht="20.100000000000001" customHeight="1" x14ac:dyDescent="0.3">
      <c r="A1874" s="66">
        <v>2021</v>
      </c>
      <c r="B1874" s="66">
        <v>2</v>
      </c>
      <c r="C1874" s="66" t="s">
        <v>289</v>
      </c>
      <c r="D1874" s="66" t="s">
        <v>434</v>
      </c>
      <c r="E1874" s="66" t="s">
        <v>442</v>
      </c>
      <c r="F1874" s="66" t="s">
        <v>425</v>
      </c>
      <c r="G1874" s="66" t="s">
        <v>429</v>
      </c>
      <c r="H1874" s="67">
        <v>703</v>
      </c>
      <c r="K1874"/>
      <c r="P1874"/>
      <c r="Q1874"/>
    </row>
    <row r="1875" spans="1:17" ht="20.100000000000001" customHeight="1" x14ac:dyDescent="0.3">
      <c r="A1875" s="66">
        <v>2021</v>
      </c>
      <c r="B1875" s="66">
        <v>2</v>
      </c>
      <c r="C1875" s="66" t="s">
        <v>289</v>
      </c>
      <c r="D1875" s="66" t="s">
        <v>434</v>
      </c>
      <c r="E1875" s="66" t="s">
        <v>442</v>
      </c>
      <c r="F1875" s="66" t="s">
        <v>430</v>
      </c>
      <c r="G1875" s="66" t="s">
        <v>431</v>
      </c>
      <c r="H1875" s="67">
        <v>509</v>
      </c>
      <c r="K1875"/>
      <c r="P1875"/>
      <c r="Q1875"/>
    </row>
    <row r="1876" spans="1:17" ht="20.100000000000001" customHeight="1" x14ac:dyDescent="0.3">
      <c r="A1876" s="66">
        <v>2021</v>
      </c>
      <c r="B1876" s="66">
        <v>2</v>
      </c>
      <c r="C1876" s="66" t="s">
        <v>289</v>
      </c>
      <c r="D1876" s="66" t="s">
        <v>437</v>
      </c>
      <c r="E1876" s="66" t="s">
        <v>445</v>
      </c>
      <c r="F1876" s="66" t="s">
        <v>430</v>
      </c>
      <c r="G1876" s="66" t="s">
        <v>435</v>
      </c>
      <c r="H1876" s="67">
        <v>711</v>
      </c>
      <c r="K1876"/>
      <c r="P1876"/>
      <c r="Q1876"/>
    </row>
    <row r="1877" spans="1:17" ht="20.100000000000001" customHeight="1" x14ac:dyDescent="0.3">
      <c r="A1877" s="66">
        <v>2021</v>
      </c>
      <c r="B1877" s="66">
        <v>2</v>
      </c>
      <c r="C1877" s="66" t="s">
        <v>289</v>
      </c>
      <c r="D1877" s="66" t="s">
        <v>437</v>
      </c>
      <c r="E1877" s="66" t="s">
        <v>443</v>
      </c>
      <c r="F1877" s="66" t="s">
        <v>430</v>
      </c>
      <c r="G1877" s="66" t="s">
        <v>438</v>
      </c>
      <c r="H1877" s="67">
        <v>1172</v>
      </c>
      <c r="K1877"/>
      <c r="P1877"/>
      <c r="Q1877"/>
    </row>
    <row r="1878" spans="1:17" ht="20.100000000000001" customHeight="1" x14ac:dyDescent="0.3">
      <c r="A1878" s="66">
        <v>2021</v>
      </c>
      <c r="B1878" s="66">
        <v>2</v>
      </c>
      <c r="C1878" s="66" t="s">
        <v>289</v>
      </c>
      <c r="D1878" s="66" t="s">
        <v>437</v>
      </c>
      <c r="E1878" s="66" t="s">
        <v>444</v>
      </c>
      <c r="F1878" s="66" t="s">
        <v>430</v>
      </c>
      <c r="G1878" s="66" t="s">
        <v>436</v>
      </c>
      <c r="H1878" s="67">
        <v>271</v>
      </c>
      <c r="K1878"/>
      <c r="P1878"/>
      <c r="Q1878"/>
    </row>
    <row r="1879" spans="1:17" ht="20.100000000000001" customHeight="1" x14ac:dyDescent="0.3">
      <c r="A1879" s="66">
        <v>2021</v>
      </c>
      <c r="B1879" s="66">
        <v>2</v>
      </c>
      <c r="C1879" s="66" t="s">
        <v>289</v>
      </c>
      <c r="D1879" s="66" t="s">
        <v>437</v>
      </c>
      <c r="E1879" s="66" t="s">
        <v>444</v>
      </c>
      <c r="F1879" s="66" t="s">
        <v>430</v>
      </c>
      <c r="G1879" s="66" t="s">
        <v>439</v>
      </c>
      <c r="H1879" s="67">
        <v>977</v>
      </c>
      <c r="K1879"/>
      <c r="P1879"/>
      <c r="Q1879"/>
    </row>
    <row r="1880" spans="1:17" ht="20.100000000000001" customHeight="1" x14ac:dyDescent="0.3">
      <c r="A1880" s="66">
        <v>2021</v>
      </c>
      <c r="B1880" s="66">
        <v>2</v>
      </c>
      <c r="C1880" s="66" t="s">
        <v>289</v>
      </c>
      <c r="D1880" s="66" t="s">
        <v>437</v>
      </c>
      <c r="E1880" s="66" t="s">
        <v>444</v>
      </c>
      <c r="F1880" s="66" t="s">
        <v>425</v>
      </c>
      <c r="G1880" s="66" t="s">
        <v>426</v>
      </c>
      <c r="H1880" s="67">
        <v>399</v>
      </c>
      <c r="K1880"/>
      <c r="P1880"/>
      <c r="Q1880"/>
    </row>
    <row r="1881" spans="1:17" ht="20.100000000000001" customHeight="1" x14ac:dyDescent="0.3">
      <c r="A1881" s="66">
        <v>2021</v>
      </c>
      <c r="B1881" s="66">
        <v>2</v>
      </c>
      <c r="C1881" s="66" t="s">
        <v>289</v>
      </c>
      <c r="D1881" s="66" t="s">
        <v>437</v>
      </c>
      <c r="E1881" s="66" t="s">
        <v>444</v>
      </c>
      <c r="F1881" s="66" t="s">
        <v>425</v>
      </c>
      <c r="G1881" s="66" t="s">
        <v>427</v>
      </c>
      <c r="H1881" s="67">
        <v>465</v>
      </c>
      <c r="K1881"/>
      <c r="P1881"/>
      <c r="Q1881"/>
    </row>
    <row r="1882" spans="1:17" ht="20.100000000000001" customHeight="1" x14ac:dyDescent="0.3">
      <c r="A1882" s="66">
        <v>2021</v>
      </c>
      <c r="B1882" s="66">
        <v>2</v>
      </c>
      <c r="C1882" s="66" t="s">
        <v>289</v>
      </c>
      <c r="D1882" s="66" t="s">
        <v>437</v>
      </c>
      <c r="E1882" s="66" t="s">
        <v>446</v>
      </c>
      <c r="F1882" s="66" t="s">
        <v>425</v>
      </c>
      <c r="G1882" s="66" t="s">
        <v>429</v>
      </c>
      <c r="H1882" s="67">
        <v>556</v>
      </c>
      <c r="K1882"/>
      <c r="P1882"/>
      <c r="Q1882"/>
    </row>
    <row r="1883" spans="1:17" ht="20.100000000000001" customHeight="1" x14ac:dyDescent="0.3">
      <c r="A1883" s="66">
        <v>2021</v>
      </c>
      <c r="B1883" s="66">
        <v>2</v>
      </c>
      <c r="C1883" s="66" t="s">
        <v>289</v>
      </c>
      <c r="D1883" s="66" t="s">
        <v>414</v>
      </c>
      <c r="E1883" s="66" t="s">
        <v>416</v>
      </c>
      <c r="F1883" s="66" t="s">
        <v>430</v>
      </c>
      <c r="G1883" s="66" t="s">
        <v>431</v>
      </c>
      <c r="H1883" s="67">
        <v>364</v>
      </c>
      <c r="K1883"/>
      <c r="P1883"/>
      <c r="Q1883"/>
    </row>
    <row r="1884" spans="1:17" ht="20.100000000000001" customHeight="1" x14ac:dyDescent="0.3">
      <c r="A1884" s="66">
        <v>2021</v>
      </c>
      <c r="B1884" s="66">
        <v>2</v>
      </c>
      <c r="C1884" s="66" t="s">
        <v>289</v>
      </c>
      <c r="D1884" s="66" t="s">
        <v>414</v>
      </c>
      <c r="E1884" s="66" t="s">
        <v>416</v>
      </c>
      <c r="F1884" s="66" t="s">
        <v>430</v>
      </c>
      <c r="G1884" s="66" t="s">
        <v>435</v>
      </c>
      <c r="H1884" s="67">
        <v>221</v>
      </c>
      <c r="K1884"/>
      <c r="P1884"/>
      <c r="Q1884"/>
    </row>
    <row r="1885" spans="1:17" ht="20.100000000000001" customHeight="1" x14ac:dyDescent="0.3">
      <c r="A1885" s="66">
        <v>2021</v>
      </c>
      <c r="B1885" s="66">
        <v>2</v>
      </c>
      <c r="C1885" s="66" t="s">
        <v>289</v>
      </c>
      <c r="D1885" s="66" t="s">
        <v>414</v>
      </c>
      <c r="E1885" s="66" t="s">
        <v>414</v>
      </c>
      <c r="F1885" s="66" t="s">
        <v>430</v>
      </c>
      <c r="G1885" s="66" t="s">
        <v>438</v>
      </c>
      <c r="H1885" s="67">
        <v>291</v>
      </c>
      <c r="K1885"/>
      <c r="P1885"/>
      <c r="Q1885"/>
    </row>
    <row r="1886" spans="1:17" ht="20.100000000000001" customHeight="1" x14ac:dyDescent="0.3">
      <c r="A1886" s="66">
        <v>2021</v>
      </c>
      <c r="B1886" s="66">
        <v>2</v>
      </c>
      <c r="C1886" s="66" t="s">
        <v>289</v>
      </c>
      <c r="D1886" s="66" t="s">
        <v>414</v>
      </c>
      <c r="E1886" s="66" t="s">
        <v>414</v>
      </c>
      <c r="F1886" s="66" t="s">
        <v>430</v>
      </c>
      <c r="G1886" s="66" t="s">
        <v>436</v>
      </c>
      <c r="H1886" s="67">
        <v>1147</v>
      </c>
      <c r="K1886"/>
      <c r="P1886"/>
      <c r="Q1886"/>
    </row>
    <row r="1887" spans="1:17" ht="20.100000000000001" customHeight="1" x14ac:dyDescent="0.3">
      <c r="A1887" s="66">
        <v>2021</v>
      </c>
      <c r="B1887" s="66">
        <v>2</v>
      </c>
      <c r="C1887" s="66" t="s">
        <v>289</v>
      </c>
      <c r="D1887" s="66" t="s">
        <v>414</v>
      </c>
      <c r="E1887" s="66" t="s">
        <v>416</v>
      </c>
      <c r="F1887" s="66" t="s">
        <v>430</v>
      </c>
      <c r="G1887" s="66" t="s">
        <v>439</v>
      </c>
      <c r="H1887" s="67">
        <v>1121</v>
      </c>
      <c r="K1887"/>
      <c r="P1887"/>
      <c r="Q1887"/>
    </row>
    <row r="1888" spans="1:17" ht="20.100000000000001" customHeight="1" x14ac:dyDescent="0.3">
      <c r="A1888" s="66">
        <v>2021</v>
      </c>
      <c r="B1888" s="66">
        <v>2</v>
      </c>
      <c r="C1888" s="66" t="s">
        <v>289</v>
      </c>
      <c r="D1888" s="66" t="s">
        <v>414</v>
      </c>
      <c r="E1888" s="66" t="s">
        <v>414</v>
      </c>
      <c r="F1888" s="66" t="s">
        <v>425</v>
      </c>
      <c r="G1888" s="66" t="s">
        <v>426</v>
      </c>
      <c r="H1888" s="67">
        <v>1165</v>
      </c>
      <c r="K1888"/>
      <c r="P1888"/>
      <c r="Q1888"/>
    </row>
    <row r="1889" spans="1:17" ht="20.100000000000001" customHeight="1" x14ac:dyDescent="0.3">
      <c r="A1889" s="66">
        <v>2021</v>
      </c>
      <c r="B1889" s="66">
        <v>2</v>
      </c>
      <c r="C1889" s="66" t="s">
        <v>289</v>
      </c>
      <c r="D1889" s="66" t="s">
        <v>414</v>
      </c>
      <c r="E1889" s="66" t="s">
        <v>416</v>
      </c>
      <c r="F1889" s="66" t="s">
        <v>425</v>
      </c>
      <c r="G1889" s="66" t="s">
        <v>427</v>
      </c>
      <c r="H1889" s="67">
        <v>1092</v>
      </c>
      <c r="K1889"/>
      <c r="P1889"/>
      <c r="Q1889"/>
    </row>
    <row r="1890" spans="1:17" ht="20.100000000000001" customHeight="1" x14ac:dyDescent="0.3">
      <c r="A1890" s="66">
        <v>2021</v>
      </c>
      <c r="B1890" s="66">
        <v>2</v>
      </c>
      <c r="C1890" s="66" t="s">
        <v>289</v>
      </c>
      <c r="D1890" s="66" t="s">
        <v>414</v>
      </c>
      <c r="E1890" s="66" t="s">
        <v>416</v>
      </c>
      <c r="F1890" s="66" t="s">
        <v>425</v>
      </c>
      <c r="G1890" s="66" t="s">
        <v>429</v>
      </c>
      <c r="H1890" s="67">
        <v>794</v>
      </c>
      <c r="K1890"/>
      <c r="P1890"/>
      <c r="Q1890"/>
    </row>
    <row r="1891" spans="1:17" ht="20.100000000000001" customHeight="1" x14ac:dyDescent="0.3">
      <c r="A1891" s="66">
        <v>2021</v>
      </c>
      <c r="B1891" s="66">
        <v>2</v>
      </c>
      <c r="C1891" s="66" t="s">
        <v>289</v>
      </c>
      <c r="D1891" s="66" t="s">
        <v>414</v>
      </c>
      <c r="E1891" s="66" t="s">
        <v>414</v>
      </c>
      <c r="F1891" s="66" t="s">
        <v>430</v>
      </c>
      <c r="G1891" s="66" t="s">
        <v>431</v>
      </c>
      <c r="H1891" s="67">
        <v>339</v>
      </c>
      <c r="K1891"/>
      <c r="P1891"/>
      <c r="Q1891"/>
    </row>
    <row r="1892" spans="1:17" ht="20.100000000000001" customHeight="1" x14ac:dyDescent="0.3">
      <c r="A1892" s="66">
        <v>2021</v>
      </c>
      <c r="B1892" s="66">
        <v>3</v>
      </c>
      <c r="C1892" s="66" t="s">
        <v>290</v>
      </c>
      <c r="D1892" s="66" t="s">
        <v>414</v>
      </c>
      <c r="E1892" s="66" t="s">
        <v>416</v>
      </c>
      <c r="F1892" s="66" t="s">
        <v>430</v>
      </c>
      <c r="G1892" s="66" t="s">
        <v>435</v>
      </c>
      <c r="H1892" s="67">
        <v>912</v>
      </c>
      <c r="K1892"/>
      <c r="P1892"/>
      <c r="Q1892"/>
    </row>
    <row r="1893" spans="1:17" ht="20.100000000000001" customHeight="1" x14ac:dyDescent="0.3">
      <c r="A1893" s="66">
        <v>2021</v>
      </c>
      <c r="B1893" s="66">
        <v>3</v>
      </c>
      <c r="C1893" s="66" t="s">
        <v>290</v>
      </c>
      <c r="D1893" s="66" t="s">
        <v>434</v>
      </c>
      <c r="E1893" s="66" t="s">
        <v>441</v>
      </c>
      <c r="F1893" s="66" t="s">
        <v>430</v>
      </c>
      <c r="G1893" s="66" t="s">
        <v>438</v>
      </c>
      <c r="H1893" s="67">
        <v>1128</v>
      </c>
      <c r="K1893"/>
      <c r="P1893"/>
      <c r="Q1893"/>
    </row>
    <row r="1894" spans="1:17" ht="20.100000000000001" customHeight="1" x14ac:dyDescent="0.3">
      <c r="A1894" s="66">
        <v>2021</v>
      </c>
      <c r="B1894" s="66">
        <v>3</v>
      </c>
      <c r="C1894" s="66" t="s">
        <v>290</v>
      </c>
      <c r="D1894" s="66" t="s">
        <v>434</v>
      </c>
      <c r="E1894" s="66" t="s">
        <v>441</v>
      </c>
      <c r="F1894" s="66" t="s">
        <v>430</v>
      </c>
      <c r="G1894" s="66" t="s">
        <v>436</v>
      </c>
      <c r="H1894" s="67">
        <v>881</v>
      </c>
      <c r="K1894"/>
      <c r="P1894"/>
      <c r="Q1894"/>
    </row>
    <row r="1895" spans="1:17" ht="20.100000000000001" customHeight="1" x14ac:dyDescent="0.3">
      <c r="A1895" s="66">
        <v>2021</v>
      </c>
      <c r="B1895" s="66">
        <v>3</v>
      </c>
      <c r="C1895" s="66" t="s">
        <v>290</v>
      </c>
      <c r="D1895" s="66" t="s">
        <v>434</v>
      </c>
      <c r="E1895" s="66" t="s">
        <v>442</v>
      </c>
      <c r="F1895" s="66" t="s">
        <v>430</v>
      </c>
      <c r="G1895" s="66" t="s">
        <v>439</v>
      </c>
      <c r="H1895" s="67">
        <v>582</v>
      </c>
      <c r="K1895"/>
      <c r="P1895"/>
      <c r="Q1895"/>
    </row>
    <row r="1896" spans="1:17" ht="20.100000000000001" customHeight="1" x14ac:dyDescent="0.3">
      <c r="A1896" s="66">
        <v>2021</v>
      </c>
      <c r="B1896" s="66">
        <v>3</v>
      </c>
      <c r="C1896" s="66" t="s">
        <v>290</v>
      </c>
      <c r="D1896" s="66" t="s">
        <v>434</v>
      </c>
      <c r="E1896" s="66" t="s">
        <v>442</v>
      </c>
      <c r="F1896" s="66" t="s">
        <v>425</v>
      </c>
      <c r="G1896" s="66" t="s">
        <v>426</v>
      </c>
      <c r="H1896" s="67">
        <v>1129</v>
      </c>
      <c r="K1896"/>
      <c r="P1896"/>
      <c r="Q1896"/>
    </row>
    <row r="1897" spans="1:17" ht="20.100000000000001" customHeight="1" x14ac:dyDescent="0.3">
      <c r="A1897" s="66">
        <v>2021</v>
      </c>
      <c r="B1897" s="66">
        <v>3</v>
      </c>
      <c r="C1897" s="66" t="s">
        <v>290</v>
      </c>
      <c r="D1897" s="66" t="s">
        <v>434</v>
      </c>
      <c r="E1897" s="66" t="s">
        <v>442</v>
      </c>
      <c r="F1897" s="66" t="s">
        <v>425</v>
      </c>
      <c r="G1897" s="66" t="s">
        <v>427</v>
      </c>
      <c r="H1897" s="67">
        <v>940</v>
      </c>
      <c r="K1897"/>
      <c r="P1897"/>
      <c r="Q1897"/>
    </row>
    <row r="1898" spans="1:17" ht="20.100000000000001" customHeight="1" x14ac:dyDescent="0.3">
      <c r="A1898" s="66">
        <v>2021</v>
      </c>
      <c r="B1898" s="66">
        <v>3</v>
      </c>
      <c r="C1898" s="66" t="s">
        <v>290</v>
      </c>
      <c r="D1898" s="66" t="s">
        <v>434</v>
      </c>
      <c r="E1898" s="66" t="s">
        <v>447</v>
      </c>
      <c r="F1898" s="66" t="s">
        <v>425</v>
      </c>
      <c r="G1898" s="66" t="s">
        <v>429</v>
      </c>
      <c r="H1898" s="67">
        <v>837</v>
      </c>
      <c r="K1898"/>
      <c r="P1898"/>
      <c r="Q1898"/>
    </row>
    <row r="1899" spans="1:17" ht="20.100000000000001" customHeight="1" x14ac:dyDescent="0.3">
      <c r="A1899" s="66">
        <v>2021</v>
      </c>
      <c r="B1899" s="66">
        <v>3</v>
      </c>
      <c r="C1899" s="66" t="s">
        <v>290</v>
      </c>
      <c r="D1899" s="66" t="s">
        <v>437</v>
      </c>
      <c r="E1899" s="66" t="s">
        <v>443</v>
      </c>
      <c r="F1899" s="66" t="s">
        <v>430</v>
      </c>
      <c r="G1899" s="66" t="s">
        <v>431</v>
      </c>
      <c r="H1899" s="67">
        <v>1063</v>
      </c>
      <c r="K1899"/>
      <c r="P1899"/>
      <c r="Q1899"/>
    </row>
    <row r="1900" spans="1:17" ht="20.100000000000001" customHeight="1" x14ac:dyDescent="0.3">
      <c r="A1900" s="66">
        <v>2021</v>
      </c>
      <c r="B1900" s="66">
        <v>3</v>
      </c>
      <c r="C1900" s="66" t="s">
        <v>290</v>
      </c>
      <c r="D1900" s="66" t="s">
        <v>437</v>
      </c>
      <c r="E1900" s="66" t="s">
        <v>444</v>
      </c>
      <c r="F1900" s="66" t="s">
        <v>430</v>
      </c>
      <c r="G1900" s="66" t="s">
        <v>435</v>
      </c>
      <c r="H1900" s="67">
        <v>588</v>
      </c>
      <c r="K1900"/>
      <c r="P1900"/>
      <c r="Q1900"/>
    </row>
    <row r="1901" spans="1:17" ht="20.100000000000001" customHeight="1" x14ac:dyDescent="0.3">
      <c r="A1901" s="66">
        <v>2021</v>
      </c>
      <c r="B1901" s="66">
        <v>3</v>
      </c>
      <c r="C1901" s="66" t="s">
        <v>290</v>
      </c>
      <c r="D1901" s="66" t="s">
        <v>437</v>
      </c>
      <c r="E1901" s="66" t="s">
        <v>444</v>
      </c>
      <c r="F1901" s="66" t="s">
        <v>430</v>
      </c>
      <c r="G1901" s="66" t="s">
        <v>438</v>
      </c>
      <c r="H1901" s="67">
        <v>902</v>
      </c>
      <c r="K1901"/>
      <c r="P1901"/>
      <c r="Q1901"/>
    </row>
    <row r="1902" spans="1:17" ht="20.100000000000001" customHeight="1" x14ac:dyDescent="0.3">
      <c r="A1902" s="66">
        <v>2021</v>
      </c>
      <c r="B1902" s="66">
        <v>3</v>
      </c>
      <c r="C1902" s="66" t="s">
        <v>290</v>
      </c>
      <c r="D1902" s="66" t="s">
        <v>437</v>
      </c>
      <c r="E1902" s="66" t="s">
        <v>444</v>
      </c>
      <c r="F1902" s="66" t="s">
        <v>430</v>
      </c>
      <c r="G1902" s="66" t="s">
        <v>436</v>
      </c>
      <c r="H1902" s="67">
        <v>1147</v>
      </c>
      <c r="K1902"/>
      <c r="P1902"/>
      <c r="Q1902"/>
    </row>
    <row r="1903" spans="1:17" ht="20.100000000000001" customHeight="1" x14ac:dyDescent="0.3">
      <c r="A1903" s="66">
        <v>2021</v>
      </c>
      <c r="B1903" s="66">
        <v>3</v>
      </c>
      <c r="C1903" s="66" t="s">
        <v>290</v>
      </c>
      <c r="D1903" s="66" t="s">
        <v>414</v>
      </c>
      <c r="E1903" s="66" t="s">
        <v>414</v>
      </c>
      <c r="F1903" s="66" t="s">
        <v>430</v>
      </c>
      <c r="G1903" s="66" t="s">
        <v>439</v>
      </c>
      <c r="H1903" s="67">
        <v>767</v>
      </c>
      <c r="K1903"/>
      <c r="P1903"/>
      <c r="Q1903"/>
    </row>
    <row r="1904" spans="1:17" ht="20.100000000000001" customHeight="1" x14ac:dyDescent="0.3">
      <c r="A1904" s="66">
        <v>2021</v>
      </c>
      <c r="B1904" s="66">
        <v>3</v>
      </c>
      <c r="C1904" s="66" t="s">
        <v>290</v>
      </c>
      <c r="D1904" s="66" t="s">
        <v>414</v>
      </c>
      <c r="E1904" s="66" t="s">
        <v>414</v>
      </c>
      <c r="F1904" s="66" t="s">
        <v>425</v>
      </c>
      <c r="G1904" s="66" t="s">
        <v>426</v>
      </c>
      <c r="H1904" s="67">
        <v>598</v>
      </c>
      <c r="K1904"/>
      <c r="P1904"/>
      <c r="Q1904"/>
    </row>
    <row r="1905" spans="1:17" ht="20.100000000000001" customHeight="1" x14ac:dyDescent="0.3">
      <c r="A1905" s="66">
        <v>2021</v>
      </c>
      <c r="B1905" s="66">
        <v>3</v>
      </c>
      <c r="C1905" s="66" t="s">
        <v>290</v>
      </c>
      <c r="D1905" s="66" t="s">
        <v>414</v>
      </c>
      <c r="E1905" s="66" t="s">
        <v>414</v>
      </c>
      <c r="F1905" s="66" t="s">
        <v>425</v>
      </c>
      <c r="G1905" s="66" t="s">
        <v>427</v>
      </c>
      <c r="H1905" s="67">
        <v>880</v>
      </c>
      <c r="K1905"/>
      <c r="P1905"/>
      <c r="Q1905"/>
    </row>
    <row r="1906" spans="1:17" ht="20.100000000000001" customHeight="1" x14ac:dyDescent="0.3">
      <c r="A1906" s="66">
        <v>2021</v>
      </c>
      <c r="B1906" s="66">
        <v>3</v>
      </c>
      <c r="C1906" s="66" t="s">
        <v>290</v>
      </c>
      <c r="D1906" s="66" t="s">
        <v>414</v>
      </c>
      <c r="E1906" s="66" t="s">
        <v>416</v>
      </c>
      <c r="F1906" s="66" t="s">
        <v>425</v>
      </c>
      <c r="G1906" s="66" t="s">
        <v>429</v>
      </c>
      <c r="H1906" s="67">
        <v>127</v>
      </c>
      <c r="K1906"/>
      <c r="P1906"/>
      <c r="Q1906"/>
    </row>
    <row r="1907" spans="1:17" ht="20.100000000000001" customHeight="1" x14ac:dyDescent="0.3">
      <c r="A1907" s="66">
        <v>2021</v>
      </c>
      <c r="B1907" s="66">
        <v>3</v>
      </c>
      <c r="C1907" s="66" t="s">
        <v>290</v>
      </c>
      <c r="D1907" s="66" t="s">
        <v>414</v>
      </c>
      <c r="E1907" s="66" t="s">
        <v>414</v>
      </c>
      <c r="F1907" s="66" t="s">
        <v>430</v>
      </c>
      <c r="G1907" s="66" t="s">
        <v>431</v>
      </c>
      <c r="H1907" s="67">
        <v>983</v>
      </c>
      <c r="K1907"/>
      <c r="P1907"/>
      <c r="Q1907"/>
    </row>
    <row r="1908" spans="1:17" ht="20.100000000000001" customHeight="1" x14ac:dyDescent="0.3">
      <c r="A1908" s="66">
        <v>2021</v>
      </c>
      <c r="B1908" s="66">
        <v>3</v>
      </c>
      <c r="C1908" s="66" t="s">
        <v>290</v>
      </c>
      <c r="D1908" s="66" t="s">
        <v>414</v>
      </c>
      <c r="E1908" s="66" t="s">
        <v>416</v>
      </c>
      <c r="F1908" s="66" t="s">
        <v>430</v>
      </c>
      <c r="G1908" s="66" t="s">
        <v>435</v>
      </c>
      <c r="H1908" s="67">
        <v>315</v>
      </c>
      <c r="K1908"/>
      <c r="P1908"/>
      <c r="Q1908"/>
    </row>
    <row r="1909" spans="1:17" ht="20.100000000000001" customHeight="1" x14ac:dyDescent="0.3">
      <c r="A1909" s="66">
        <v>2021</v>
      </c>
      <c r="B1909" s="66">
        <v>3</v>
      </c>
      <c r="C1909" s="66" t="s">
        <v>290</v>
      </c>
      <c r="D1909" s="66" t="s">
        <v>434</v>
      </c>
      <c r="E1909" s="66" t="s">
        <v>441</v>
      </c>
      <c r="F1909" s="66" t="s">
        <v>430</v>
      </c>
      <c r="G1909" s="66" t="s">
        <v>438</v>
      </c>
      <c r="H1909" s="67">
        <v>724</v>
      </c>
      <c r="K1909"/>
      <c r="P1909"/>
      <c r="Q1909"/>
    </row>
    <row r="1910" spans="1:17" ht="20.100000000000001" customHeight="1" x14ac:dyDescent="0.3">
      <c r="A1910" s="66">
        <v>2021</v>
      </c>
      <c r="B1910" s="66">
        <v>3</v>
      </c>
      <c r="C1910" s="66" t="s">
        <v>290</v>
      </c>
      <c r="D1910" s="66" t="s">
        <v>434</v>
      </c>
      <c r="E1910" s="66" t="s">
        <v>442</v>
      </c>
      <c r="F1910" s="66" t="s">
        <v>430</v>
      </c>
      <c r="G1910" s="66" t="s">
        <v>436</v>
      </c>
      <c r="H1910" s="67">
        <v>308</v>
      </c>
      <c r="K1910"/>
      <c r="P1910"/>
      <c r="Q1910"/>
    </row>
    <row r="1911" spans="1:17" ht="20.100000000000001" customHeight="1" x14ac:dyDescent="0.3">
      <c r="A1911" s="66">
        <v>2021</v>
      </c>
      <c r="B1911" s="66">
        <v>3</v>
      </c>
      <c r="C1911" s="66" t="s">
        <v>290</v>
      </c>
      <c r="D1911" s="66" t="s">
        <v>434</v>
      </c>
      <c r="E1911" s="66" t="s">
        <v>442</v>
      </c>
      <c r="F1911" s="66" t="s">
        <v>430</v>
      </c>
      <c r="G1911" s="66" t="s">
        <v>439</v>
      </c>
      <c r="H1911" s="67">
        <v>1026</v>
      </c>
      <c r="K1911"/>
      <c r="P1911"/>
      <c r="Q1911"/>
    </row>
    <row r="1912" spans="1:17" ht="20.100000000000001" customHeight="1" x14ac:dyDescent="0.3">
      <c r="A1912" s="66">
        <v>2021</v>
      </c>
      <c r="B1912" s="66">
        <v>3</v>
      </c>
      <c r="C1912" s="66" t="s">
        <v>290</v>
      </c>
      <c r="D1912" s="66" t="s">
        <v>437</v>
      </c>
      <c r="E1912" s="66" t="s">
        <v>444</v>
      </c>
      <c r="F1912" s="66" t="s">
        <v>425</v>
      </c>
      <c r="G1912" s="66" t="s">
        <v>426</v>
      </c>
      <c r="H1912" s="67">
        <v>427</v>
      </c>
      <c r="K1912"/>
      <c r="P1912"/>
      <c r="Q1912"/>
    </row>
    <row r="1913" spans="1:17" ht="20.100000000000001" customHeight="1" x14ac:dyDescent="0.3">
      <c r="A1913" s="66">
        <v>2021</v>
      </c>
      <c r="B1913" s="66">
        <v>3</v>
      </c>
      <c r="C1913" s="66" t="s">
        <v>290</v>
      </c>
      <c r="D1913" s="66" t="s">
        <v>437</v>
      </c>
      <c r="E1913" s="66" t="s">
        <v>444</v>
      </c>
      <c r="F1913" s="66" t="s">
        <v>425</v>
      </c>
      <c r="G1913" s="66" t="s">
        <v>427</v>
      </c>
      <c r="H1913" s="67">
        <v>615</v>
      </c>
      <c r="K1913"/>
      <c r="P1913"/>
      <c r="Q1913"/>
    </row>
    <row r="1914" spans="1:17" ht="20.100000000000001" customHeight="1" x14ac:dyDescent="0.3">
      <c r="A1914" s="66">
        <v>2021</v>
      </c>
      <c r="B1914" s="66">
        <v>3</v>
      </c>
      <c r="C1914" s="66" t="s">
        <v>290</v>
      </c>
      <c r="D1914" s="66" t="s">
        <v>437</v>
      </c>
      <c r="E1914" s="66" t="s">
        <v>444</v>
      </c>
      <c r="F1914" s="66" t="s">
        <v>425</v>
      </c>
      <c r="G1914" s="66" t="s">
        <v>429</v>
      </c>
      <c r="H1914" s="67">
        <v>386</v>
      </c>
      <c r="K1914"/>
      <c r="P1914"/>
      <c r="Q1914"/>
    </row>
    <row r="1915" spans="1:17" ht="20.100000000000001" customHeight="1" x14ac:dyDescent="0.3">
      <c r="A1915" s="66">
        <v>2021</v>
      </c>
      <c r="B1915" s="66">
        <v>3</v>
      </c>
      <c r="C1915" s="66" t="s">
        <v>290</v>
      </c>
      <c r="D1915" s="66" t="s">
        <v>414</v>
      </c>
      <c r="E1915" s="66" t="s">
        <v>416</v>
      </c>
      <c r="F1915" s="66" t="s">
        <v>430</v>
      </c>
      <c r="G1915" s="66" t="s">
        <v>431</v>
      </c>
      <c r="H1915" s="67">
        <v>585</v>
      </c>
      <c r="K1915"/>
      <c r="P1915"/>
      <c r="Q1915"/>
    </row>
    <row r="1916" spans="1:17" ht="20.100000000000001" customHeight="1" x14ac:dyDescent="0.3">
      <c r="A1916" s="66">
        <v>2021</v>
      </c>
      <c r="B1916" s="66">
        <v>3</v>
      </c>
      <c r="C1916" s="66" t="s">
        <v>290</v>
      </c>
      <c r="D1916" s="66" t="s">
        <v>414</v>
      </c>
      <c r="E1916" s="66" t="s">
        <v>414</v>
      </c>
      <c r="F1916" s="66" t="s">
        <v>430</v>
      </c>
      <c r="G1916" s="66" t="s">
        <v>435</v>
      </c>
      <c r="H1916" s="67">
        <v>1039</v>
      </c>
      <c r="K1916"/>
      <c r="P1916"/>
      <c r="Q1916"/>
    </row>
    <row r="1917" spans="1:17" ht="20.100000000000001" customHeight="1" x14ac:dyDescent="0.3">
      <c r="A1917" s="66">
        <v>2021</v>
      </c>
      <c r="B1917" s="66">
        <v>3</v>
      </c>
      <c r="C1917" s="66" t="s">
        <v>290</v>
      </c>
      <c r="D1917" s="66" t="s">
        <v>414</v>
      </c>
      <c r="E1917" s="66" t="s">
        <v>414</v>
      </c>
      <c r="F1917" s="66" t="s">
        <v>430</v>
      </c>
      <c r="G1917" s="66" t="s">
        <v>438</v>
      </c>
      <c r="H1917" s="67">
        <v>193</v>
      </c>
      <c r="K1917"/>
      <c r="P1917"/>
      <c r="Q1917"/>
    </row>
    <row r="1918" spans="1:17" ht="20.100000000000001" customHeight="1" x14ac:dyDescent="0.3">
      <c r="A1918" s="66">
        <v>2021</v>
      </c>
      <c r="B1918" s="66">
        <v>3</v>
      </c>
      <c r="C1918" s="66" t="s">
        <v>290</v>
      </c>
      <c r="D1918" s="66" t="s">
        <v>414</v>
      </c>
      <c r="E1918" s="66" t="s">
        <v>414</v>
      </c>
      <c r="F1918" s="66" t="s">
        <v>430</v>
      </c>
      <c r="G1918" s="66" t="s">
        <v>436</v>
      </c>
      <c r="H1918" s="67">
        <v>286</v>
      </c>
      <c r="K1918"/>
      <c r="P1918"/>
      <c r="Q1918"/>
    </row>
    <row r="1919" spans="1:17" ht="20.100000000000001" customHeight="1" x14ac:dyDescent="0.3">
      <c r="A1919" s="66">
        <v>2021</v>
      </c>
      <c r="B1919" s="66">
        <v>3</v>
      </c>
      <c r="C1919" s="66" t="s">
        <v>290</v>
      </c>
      <c r="D1919" s="66" t="s">
        <v>414</v>
      </c>
      <c r="E1919" s="66" t="s">
        <v>416</v>
      </c>
      <c r="F1919" s="66" t="s">
        <v>430</v>
      </c>
      <c r="G1919" s="66" t="s">
        <v>439</v>
      </c>
      <c r="H1919" s="67">
        <v>432</v>
      </c>
      <c r="K1919"/>
      <c r="P1919"/>
      <c r="Q1919"/>
    </row>
    <row r="1920" spans="1:17" ht="20.100000000000001" customHeight="1" x14ac:dyDescent="0.3">
      <c r="A1920" s="66">
        <v>2021</v>
      </c>
      <c r="B1920" s="66">
        <v>3</v>
      </c>
      <c r="C1920" s="66" t="s">
        <v>290</v>
      </c>
      <c r="D1920" s="66" t="s">
        <v>414</v>
      </c>
      <c r="E1920" s="66" t="s">
        <v>416</v>
      </c>
      <c r="F1920" s="66" t="s">
        <v>425</v>
      </c>
      <c r="G1920" s="66" t="s">
        <v>426</v>
      </c>
      <c r="H1920" s="67">
        <v>632</v>
      </c>
      <c r="K1920"/>
      <c r="P1920"/>
      <c r="Q1920"/>
    </row>
    <row r="1921" spans="1:17" ht="20.100000000000001" customHeight="1" x14ac:dyDescent="0.3">
      <c r="A1921" s="66">
        <v>2021</v>
      </c>
      <c r="B1921" s="66">
        <v>3</v>
      </c>
      <c r="C1921" s="66" t="s">
        <v>290</v>
      </c>
      <c r="D1921" s="66" t="s">
        <v>414</v>
      </c>
      <c r="E1921" s="66" t="s">
        <v>416</v>
      </c>
      <c r="F1921" s="66" t="s">
        <v>425</v>
      </c>
      <c r="G1921" s="66" t="s">
        <v>427</v>
      </c>
      <c r="H1921" s="67">
        <v>688</v>
      </c>
      <c r="K1921"/>
      <c r="P1921"/>
      <c r="Q1921"/>
    </row>
    <row r="1922" spans="1:17" ht="20.100000000000001" customHeight="1" x14ac:dyDescent="0.3">
      <c r="A1922" s="66">
        <v>2021</v>
      </c>
      <c r="B1922" s="66">
        <v>3</v>
      </c>
      <c r="C1922" s="66" t="s">
        <v>290</v>
      </c>
      <c r="D1922" s="66" t="s">
        <v>414</v>
      </c>
      <c r="E1922" s="66" t="s">
        <v>414</v>
      </c>
      <c r="F1922" s="66" t="s">
        <v>425</v>
      </c>
      <c r="G1922" s="66" t="s">
        <v>429</v>
      </c>
      <c r="H1922" s="67">
        <v>665</v>
      </c>
      <c r="K1922"/>
      <c r="P1922"/>
      <c r="Q1922"/>
    </row>
    <row r="1923" spans="1:17" ht="20.100000000000001" customHeight="1" x14ac:dyDescent="0.3">
      <c r="A1923" s="66">
        <v>2021</v>
      </c>
      <c r="B1923" s="66">
        <v>4</v>
      </c>
      <c r="C1923" s="66" t="s">
        <v>286</v>
      </c>
      <c r="D1923" s="66" t="s">
        <v>414</v>
      </c>
      <c r="E1923" s="66" t="s">
        <v>414</v>
      </c>
      <c r="F1923" s="66" t="s">
        <v>430</v>
      </c>
      <c r="G1923" s="66" t="s">
        <v>431</v>
      </c>
      <c r="H1923" s="67">
        <v>764</v>
      </c>
      <c r="K1923"/>
      <c r="P1923"/>
      <c r="Q1923"/>
    </row>
    <row r="1924" spans="1:17" ht="20.100000000000001" customHeight="1" x14ac:dyDescent="0.3">
      <c r="A1924" s="66">
        <v>2021</v>
      </c>
      <c r="B1924" s="66">
        <v>4</v>
      </c>
      <c r="C1924" s="66" t="s">
        <v>286</v>
      </c>
      <c r="D1924" s="66" t="s">
        <v>414</v>
      </c>
      <c r="E1924" s="66" t="s">
        <v>414</v>
      </c>
      <c r="F1924" s="66" t="s">
        <v>430</v>
      </c>
      <c r="G1924" s="66" t="s">
        <v>435</v>
      </c>
      <c r="H1924" s="67">
        <v>522</v>
      </c>
      <c r="K1924"/>
      <c r="P1924"/>
      <c r="Q1924"/>
    </row>
    <row r="1925" spans="1:17" ht="20.100000000000001" customHeight="1" x14ac:dyDescent="0.3">
      <c r="A1925" s="66">
        <v>2021</v>
      </c>
      <c r="B1925" s="66">
        <v>4</v>
      </c>
      <c r="C1925" s="66" t="s">
        <v>286</v>
      </c>
      <c r="D1925" s="66" t="s">
        <v>414</v>
      </c>
      <c r="E1925" s="66" t="s">
        <v>414</v>
      </c>
      <c r="F1925" s="66" t="s">
        <v>430</v>
      </c>
      <c r="G1925" s="66" t="s">
        <v>438</v>
      </c>
      <c r="H1925" s="67">
        <v>248</v>
      </c>
      <c r="K1925"/>
      <c r="P1925"/>
      <c r="Q1925"/>
    </row>
    <row r="1926" spans="1:17" ht="20.100000000000001" customHeight="1" x14ac:dyDescent="0.3">
      <c r="A1926" s="66">
        <v>2021</v>
      </c>
      <c r="B1926" s="66">
        <v>4</v>
      </c>
      <c r="C1926" s="66" t="s">
        <v>286</v>
      </c>
      <c r="D1926" s="66" t="s">
        <v>434</v>
      </c>
      <c r="E1926" s="66" t="s">
        <v>441</v>
      </c>
      <c r="F1926" s="66" t="s">
        <v>430</v>
      </c>
      <c r="G1926" s="66" t="s">
        <v>436</v>
      </c>
      <c r="H1926" s="67">
        <v>380</v>
      </c>
      <c r="K1926"/>
      <c r="P1926"/>
      <c r="Q1926"/>
    </row>
    <row r="1927" spans="1:17" ht="20.100000000000001" customHeight="1" x14ac:dyDescent="0.3">
      <c r="A1927" s="66">
        <v>2021</v>
      </c>
      <c r="B1927" s="66">
        <v>4</v>
      </c>
      <c r="C1927" s="66" t="s">
        <v>286</v>
      </c>
      <c r="D1927" s="66" t="s">
        <v>434</v>
      </c>
      <c r="E1927" s="66" t="s">
        <v>442</v>
      </c>
      <c r="F1927" s="66" t="s">
        <v>430</v>
      </c>
      <c r="G1927" s="66" t="s">
        <v>439</v>
      </c>
      <c r="H1927" s="67">
        <v>882</v>
      </c>
      <c r="K1927"/>
      <c r="P1927"/>
      <c r="Q1927"/>
    </row>
    <row r="1928" spans="1:17" ht="20.100000000000001" customHeight="1" x14ac:dyDescent="0.3">
      <c r="A1928" s="66">
        <v>2021</v>
      </c>
      <c r="B1928" s="66">
        <v>4</v>
      </c>
      <c r="C1928" s="66" t="s">
        <v>286</v>
      </c>
      <c r="D1928" s="66" t="s">
        <v>434</v>
      </c>
      <c r="E1928" s="66" t="s">
        <v>447</v>
      </c>
      <c r="F1928" s="66" t="s">
        <v>425</v>
      </c>
      <c r="G1928" s="66" t="s">
        <v>426</v>
      </c>
      <c r="H1928" s="67">
        <v>429</v>
      </c>
      <c r="K1928"/>
      <c r="P1928"/>
      <c r="Q1928"/>
    </row>
    <row r="1929" spans="1:17" ht="20.100000000000001" customHeight="1" x14ac:dyDescent="0.3">
      <c r="A1929" s="66">
        <v>2021</v>
      </c>
      <c r="B1929" s="66">
        <v>4</v>
      </c>
      <c r="C1929" s="66" t="s">
        <v>286</v>
      </c>
      <c r="D1929" s="66" t="s">
        <v>437</v>
      </c>
      <c r="E1929" s="66" t="s">
        <v>445</v>
      </c>
      <c r="F1929" s="66" t="s">
        <v>425</v>
      </c>
      <c r="G1929" s="66" t="s">
        <v>427</v>
      </c>
      <c r="H1929" s="67">
        <v>801</v>
      </c>
      <c r="K1929"/>
      <c r="P1929"/>
      <c r="Q1929"/>
    </row>
    <row r="1930" spans="1:17" ht="20.100000000000001" customHeight="1" x14ac:dyDescent="0.3">
      <c r="A1930" s="66">
        <v>2021</v>
      </c>
      <c r="B1930" s="66">
        <v>4</v>
      </c>
      <c r="C1930" s="66" t="s">
        <v>286</v>
      </c>
      <c r="D1930" s="66" t="s">
        <v>437</v>
      </c>
      <c r="E1930" s="66" t="s">
        <v>443</v>
      </c>
      <c r="F1930" s="66" t="s">
        <v>425</v>
      </c>
      <c r="G1930" s="66" t="s">
        <v>429</v>
      </c>
      <c r="H1930" s="67">
        <v>1015</v>
      </c>
      <c r="K1930"/>
      <c r="P1930"/>
      <c r="Q1930"/>
    </row>
    <row r="1931" spans="1:17" ht="20.100000000000001" customHeight="1" x14ac:dyDescent="0.3">
      <c r="A1931" s="66">
        <v>2021</v>
      </c>
      <c r="B1931" s="66">
        <v>4</v>
      </c>
      <c r="C1931" s="66" t="s">
        <v>286</v>
      </c>
      <c r="D1931" s="66" t="s">
        <v>437</v>
      </c>
      <c r="E1931" s="66" t="s">
        <v>443</v>
      </c>
      <c r="F1931" s="66" t="s">
        <v>430</v>
      </c>
      <c r="G1931" s="66" t="s">
        <v>431</v>
      </c>
      <c r="H1931" s="67">
        <v>619</v>
      </c>
      <c r="K1931"/>
      <c r="P1931"/>
      <c r="Q1931"/>
    </row>
    <row r="1932" spans="1:17" ht="20.100000000000001" customHeight="1" x14ac:dyDescent="0.3">
      <c r="A1932" s="66">
        <v>2021</v>
      </c>
      <c r="B1932" s="66">
        <v>4</v>
      </c>
      <c r="C1932" s="66" t="s">
        <v>286</v>
      </c>
      <c r="D1932" s="66" t="s">
        <v>437</v>
      </c>
      <c r="E1932" s="66" t="s">
        <v>443</v>
      </c>
      <c r="F1932" s="66" t="s">
        <v>430</v>
      </c>
      <c r="G1932" s="66" t="s">
        <v>435</v>
      </c>
      <c r="H1932" s="67">
        <v>901</v>
      </c>
      <c r="K1932"/>
      <c r="P1932"/>
      <c r="Q1932"/>
    </row>
    <row r="1933" spans="1:17" ht="20.100000000000001" customHeight="1" x14ac:dyDescent="0.3">
      <c r="A1933" s="66">
        <v>2021</v>
      </c>
      <c r="B1933" s="66">
        <v>4</v>
      </c>
      <c r="C1933" s="66" t="s">
        <v>286</v>
      </c>
      <c r="D1933" s="66" t="s">
        <v>437</v>
      </c>
      <c r="E1933" s="66" t="s">
        <v>444</v>
      </c>
      <c r="F1933" s="66" t="s">
        <v>430</v>
      </c>
      <c r="G1933" s="66" t="s">
        <v>438</v>
      </c>
      <c r="H1933" s="67">
        <v>245</v>
      </c>
      <c r="K1933"/>
      <c r="P1933"/>
      <c r="Q1933"/>
    </row>
    <row r="1934" spans="1:17" ht="20.100000000000001" customHeight="1" x14ac:dyDescent="0.3">
      <c r="A1934" s="66">
        <v>2021</v>
      </c>
      <c r="B1934" s="66">
        <v>4</v>
      </c>
      <c r="C1934" s="66" t="s">
        <v>286</v>
      </c>
      <c r="D1934" s="66" t="s">
        <v>437</v>
      </c>
      <c r="E1934" s="66" t="s">
        <v>444</v>
      </c>
      <c r="F1934" s="66" t="s">
        <v>430</v>
      </c>
      <c r="G1934" s="66" t="s">
        <v>436</v>
      </c>
      <c r="H1934" s="67">
        <v>1056</v>
      </c>
      <c r="K1934"/>
      <c r="P1934"/>
      <c r="Q1934"/>
    </row>
    <row r="1935" spans="1:17" ht="20.100000000000001" customHeight="1" x14ac:dyDescent="0.3">
      <c r="A1935" s="66">
        <v>2021</v>
      </c>
      <c r="B1935" s="66">
        <v>4</v>
      </c>
      <c r="C1935" s="66" t="s">
        <v>286</v>
      </c>
      <c r="D1935" s="66" t="s">
        <v>414</v>
      </c>
      <c r="E1935" s="66" t="s">
        <v>416</v>
      </c>
      <c r="F1935" s="66" t="s">
        <v>430</v>
      </c>
      <c r="G1935" s="66" t="s">
        <v>439</v>
      </c>
      <c r="H1935" s="67">
        <v>197</v>
      </c>
      <c r="K1935"/>
      <c r="P1935"/>
      <c r="Q1935"/>
    </row>
    <row r="1936" spans="1:17" ht="20.100000000000001" customHeight="1" x14ac:dyDescent="0.3">
      <c r="A1936" s="66">
        <v>2021</v>
      </c>
      <c r="B1936" s="66">
        <v>4</v>
      </c>
      <c r="C1936" s="66" t="s">
        <v>286</v>
      </c>
      <c r="D1936" s="66" t="s">
        <v>414</v>
      </c>
      <c r="E1936" s="66" t="s">
        <v>414</v>
      </c>
      <c r="F1936" s="66" t="s">
        <v>425</v>
      </c>
      <c r="G1936" s="66" t="s">
        <v>426</v>
      </c>
      <c r="H1936" s="67">
        <v>1178</v>
      </c>
      <c r="K1936"/>
      <c r="P1936"/>
      <c r="Q1936"/>
    </row>
    <row r="1937" spans="1:17" ht="20.100000000000001" customHeight="1" x14ac:dyDescent="0.3">
      <c r="A1937" s="66">
        <v>2021</v>
      </c>
      <c r="B1937" s="66">
        <v>4</v>
      </c>
      <c r="C1937" s="66" t="s">
        <v>286</v>
      </c>
      <c r="D1937" s="66" t="s">
        <v>414</v>
      </c>
      <c r="E1937" s="66" t="s">
        <v>414</v>
      </c>
      <c r="F1937" s="66" t="s">
        <v>425</v>
      </c>
      <c r="G1937" s="66" t="s">
        <v>427</v>
      </c>
      <c r="H1937" s="67">
        <v>310</v>
      </c>
      <c r="K1937"/>
      <c r="P1937"/>
      <c r="Q1937"/>
    </row>
    <row r="1938" spans="1:17" ht="20.100000000000001" customHeight="1" x14ac:dyDescent="0.3">
      <c r="A1938" s="66">
        <v>2021</v>
      </c>
      <c r="B1938" s="66">
        <v>4</v>
      </c>
      <c r="C1938" s="66" t="s">
        <v>286</v>
      </c>
      <c r="D1938" s="66" t="s">
        <v>414</v>
      </c>
      <c r="E1938" s="66" t="s">
        <v>414</v>
      </c>
      <c r="F1938" s="66" t="s">
        <v>425</v>
      </c>
      <c r="G1938" s="66" t="s">
        <v>429</v>
      </c>
      <c r="H1938" s="67">
        <v>296</v>
      </c>
      <c r="K1938"/>
      <c r="P1938"/>
      <c r="Q1938"/>
    </row>
    <row r="1939" spans="1:17" ht="20.100000000000001" customHeight="1" x14ac:dyDescent="0.3">
      <c r="A1939" s="66">
        <v>2021</v>
      </c>
      <c r="B1939" s="66">
        <v>4</v>
      </c>
      <c r="C1939" s="66" t="s">
        <v>286</v>
      </c>
      <c r="D1939" s="66" t="s">
        <v>414</v>
      </c>
      <c r="E1939" s="66" t="s">
        <v>414</v>
      </c>
      <c r="F1939" s="66" t="s">
        <v>430</v>
      </c>
      <c r="G1939" s="66" t="s">
        <v>431</v>
      </c>
      <c r="H1939" s="67">
        <v>925</v>
      </c>
      <c r="K1939"/>
      <c r="P1939"/>
      <c r="Q1939"/>
    </row>
    <row r="1940" spans="1:17" ht="20.100000000000001" customHeight="1" x14ac:dyDescent="0.3">
      <c r="A1940" s="66">
        <v>2021</v>
      </c>
      <c r="B1940" s="66">
        <v>4</v>
      </c>
      <c r="C1940" s="66" t="s">
        <v>286</v>
      </c>
      <c r="D1940" s="66" t="s">
        <v>434</v>
      </c>
      <c r="E1940" s="66" t="s">
        <v>442</v>
      </c>
      <c r="F1940" s="66" t="s">
        <v>430</v>
      </c>
      <c r="G1940" s="66" t="s">
        <v>435</v>
      </c>
      <c r="H1940" s="67">
        <v>513</v>
      </c>
      <c r="K1940"/>
      <c r="P1940"/>
      <c r="Q1940"/>
    </row>
    <row r="1941" spans="1:17" ht="20.100000000000001" customHeight="1" x14ac:dyDescent="0.3">
      <c r="A1941" s="66">
        <v>2021</v>
      </c>
      <c r="B1941" s="66">
        <v>4</v>
      </c>
      <c r="C1941" s="66" t="s">
        <v>286</v>
      </c>
      <c r="D1941" s="66" t="s">
        <v>434</v>
      </c>
      <c r="E1941" s="66" t="s">
        <v>442</v>
      </c>
      <c r="F1941" s="66" t="s">
        <v>430</v>
      </c>
      <c r="G1941" s="66" t="s">
        <v>438</v>
      </c>
      <c r="H1941" s="67">
        <v>1174</v>
      </c>
      <c r="K1941"/>
      <c r="P1941"/>
      <c r="Q1941"/>
    </row>
    <row r="1942" spans="1:17" ht="20.100000000000001" customHeight="1" x14ac:dyDescent="0.3">
      <c r="A1942" s="66">
        <v>2021</v>
      </c>
      <c r="B1942" s="66">
        <v>4</v>
      </c>
      <c r="C1942" s="66" t="s">
        <v>286</v>
      </c>
      <c r="D1942" s="66" t="s">
        <v>434</v>
      </c>
      <c r="E1942" s="66" t="s">
        <v>442</v>
      </c>
      <c r="F1942" s="66" t="s">
        <v>430</v>
      </c>
      <c r="G1942" s="66" t="s">
        <v>436</v>
      </c>
      <c r="H1942" s="67">
        <v>242</v>
      </c>
      <c r="K1942"/>
      <c r="P1942"/>
      <c r="Q1942"/>
    </row>
    <row r="1943" spans="1:17" ht="20.100000000000001" customHeight="1" x14ac:dyDescent="0.3">
      <c r="A1943" s="66">
        <v>2021</v>
      </c>
      <c r="B1943" s="66">
        <v>4</v>
      </c>
      <c r="C1943" s="66" t="s">
        <v>286</v>
      </c>
      <c r="D1943" s="66" t="s">
        <v>434</v>
      </c>
      <c r="E1943" s="66" t="s">
        <v>447</v>
      </c>
      <c r="F1943" s="66" t="s">
        <v>430</v>
      </c>
      <c r="G1943" s="66" t="s">
        <v>439</v>
      </c>
      <c r="H1943" s="67">
        <v>435</v>
      </c>
      <c r="K1943"/>
      <c r="P1943"/>
      <c r="Q1943"/>
    </row>
    <row r="1944" spans="1:17" ht="20.100000000000001" customHeight="1" x14ac:dyDescent="0.3">
      <c r="A1944" s="66">
        <v>2021</v>
      </c>
      <c r="B1944" s="66">
        <v>4</v>
      </c>
      <c r="C1944" s="66" t="s">
        <v>286</v>
      </c>
      <c r="D1944" s="66" t="s">
        <v>437</v>
      </c>
      <c r="E1944" s="66" t="s">
        <v>444</v>
      </c>
      <c r="F1944" s="66" t="s">
        <v>425</v>
      </c>
      <c r="G1944" s="66" t="s">
        <v>426</v>
      </c>
      <c r="H1944" s="67">
        <v>1149</v>
      </c>
      <c r="K1944"/>
      <c r="P1944"/>
      <c r="Q1944"/>
    </row>
    <row r="1945" spans="1:17" ht="20.100000000000001" customHeight="1" x14ac:dyDescent="0.3">
      <c r="A1945" s="66">
        <v>2021</v>
      </c>
      <c r="B1945" s="66">
        <v>4</v>
      </c>
      <c r="C1945" s="66" t="s">
        <v>286</v>
      </c>
      <c r="D1945" s="66" t="s">
        <v>437</v>
      </c>
      <c r="E1945" s="66" t="s">
        <v>444</v>
      </c>
      <c r="F1945" s="66" t="s">
        <v>425</v>
      </c>
      <c r="G1945" s="66" t="s">
        <v>427</v>
      </c>
      <c r="H1945" s="67">
        <v>667</v>
      </c>
      <c r="K1945"/>
      <c r="P1945"/>
      <c r="Q1945"/>
    </row>
    <row r="1946" spans="1:17" ht="20.100000000000001" customHeight="1" x14ac:dyDescent="0.3">
      <c r="A1946" s="66">
        <v>2021</v>
      </c>
      <c r="B1946" s="66">
        <v>4</v>
      </c>
      <c r="C1946" s="66" t="s">
        <v>286</v>
      </c>
      <c r="D1946" s="66" t="s">
        <v>437</v>
      </c>
      <c r="E1946" s="66" t="s">
        <v>444</v>
      </c>
      <c r="F1946" s="66" t="s">
        <v>425</v>
      </c>
      <c r="G1946" s="66" t="s">
        <v>429</v>
      </c>
      <c r="H1946" s="67">
        <v>913</v>
      </c>
      <c r="K1946"/>
      <c r="P1946"/>
      <c r="Q1946"/>
    </row>
    <row r="1947" spans="1:17" ht="20.100000000000001" customHeight="1" x14ac:dyDescent="0.3">
      <c r="A1947" s="66">
        <v>2021</v>
      </c>
      <c r="B1947" s="66">
        <v>4</v>
      </c>
      <c r="C1947" s="66" t="s">
        <v>286</v>
      </c>
      <c r="D1947" s="66" t="s">
        <v>414</v>
      </c>
      <c r="E1947" s="66" t="s">
        <v>414</v>
      </c>
      <c r="F1947" s="66" t="s">
        <v>430</v>
      </c>
      <c r="G1947" s="66" t="s">
        <v>431</v>
      </c>
      <c r="H1947" s="67">
        <v>294</v>
      </c>
      <c r="K1947"/>
      <c r="P1947"/>
      <c r="Q1947"/>
    </row>
    <row r="1948" spans="1:17" ht="20.100000000000001" customHeight="1" x14ac:dyDescent="0.3">
      <c r="A1948" s="66">
        <v>2021</v>
      </c>
      <c r="B1948" s="66">
        <v>4</v>
      </c>
      <c r="C1948" s="66" t="s">
        <v>286</v>
      </c>
      <c r="D1948" s="66" t="s">
        <v>414</v>
      </c>
      <c r="E1948" s="66" t="s">
        <v>414</v>
      </c>
      <c r="F1948" s="66" t="s">
        <v>430</v>
      </c>
      <c r="G1948" s="66" t="s">
        <v>435</v>
      </c>
      <c r="H1948" s="67">
        <v>1165</v>
      </c>
      <c r="K1948"/>
      <c r="P1948"/>
      <c r="Q1948"/>
    </row>
    <row r="1949" spans="1:17" ht="20.100000000000001" customHeight="1" x14ac:dyDescent="0.3">
      <c r="A1949" s="66">
        <v>2021</v>
      </c>
      <c r="B1949" s="66">
        <v>4</v>
      </c>
      <c r="C1949" s="66" t="s">
        <v>286</v>
      </c>
      <c r="D1949" s="66" t="s">
        <v>414</v>
      </c>
      <c r="E1949" s="66" t="s">
        <v>414</v>
      </c>
      <c r="F1949" s="66" t="s">
        <v>430</v>
      </c>
      <c r="G1949" s="66" t="s">
        <v>438</v>
      </c>
      <c r="H1949" s="67">
        <v>409</v>
      </c>
      <c r="K1949"/>
      <c r="P1949"/>
      <c r="Q1949"/>
    </row>
    <row r="1950" spans="1:17" ht="20.100000000000001" customHeight="1" x14ac:dyDescent="0.3">
      <c r="A1950" s="66">
        <v>2021</v>
      </c>
      <c r="B1950" s="66">
        <v>4</v>
      </c>
      <c r="C1950" s="66" t="s">
        <v>286</v>
      </c>
      <c r="D1950" s="66" t="s">
        <v>414</v>
      </c>
      <c r="E1950" s="66" t="s">
        <v>414</v>
      </c>
      <c r="F1950" s="66" t="s">
        <v>430</v>
      </c>
      <c r="G1950" s="66" t="s">
        <v>436</v>
      </c>
      <c r="H1950" s="67">
        <v>892</v>
      </c>
      <c r="K1950"/>
      <c r="P1950"/>
      <c r="Q1950"/>
    </row>
    <row r="1951" spans="1:17" ht="20.100000000000001" customHeight="1" x14ac:dyDescent="0.3">
      <c r="A1951" s="66">
        <v>2021</v>
      </c>
      <c r="B1951" s="66">
        <v>4</v>
      </c>
      <c r="C1951" s="66" t="s">
        <v>286</v>
      </c>
      <c r="D1951" s="66" t="s">
        <v>414</v>
      </c>
      <c r="E1951" s="66" t="s">
        <v>414</v>
      </c>
      <c r="F1951" s="66" t="s">
        <v>430</v>
      </c>
      <c r="G1951" s="66" t="s">
        <v>439</v>
      </c>
      <c r="H1951" s="67">
        <v>274</v>
      </c>
      <c r="K1951"/>
      <c r="P1951"/>
      <c r="Q1951"/>
    </row>
    <row r="1952" spans="1:17" ht="20.100000000000001" customHeight="1" x14ac:dyDescent="0.3">
      <c r="A1952" s="66">
        <v>2021</v>
      </c>
      <c r="B1952" s="66">
        <v>4</v>
      </c>
      <c r="C1952" s="66" t="s">
        <v>286</v>
      </c>
      <c r="D1952" s="66" t="s">
        <v>414</v>
      </c>
      <c r="E1952" s="66" t="s">
        <v>414</v>
      </c>
      <c r="F1952" s="66" t="s">
        <v>425</v>
      </c>
      <c r="G1952" s="66" t="s">
        <v>426</v>
      </c>
      <c r="H1952" s="67">
        <v>164</v>
      </c>
      <c r="K1952"/>
      <c r="P1952"/>
      <c r="Q1952"/>
    </row>
    <row r="1953" spans="1:17" ht="20.100000000000001" customHeight="1" x14ac:dyDescent="0.3">
      <c r="A1953" s="66">
        <v>2021</v>
      </c>
      <c r="B1953" s="66">
        <v>5</v>
      </c>
      <c r="C1953" s="66" t="s">
        <v>287</v>
      </c>
      <c r="D1953" s="66" t="s">
        <v>414</v>
      </c>
      <c r="E1953" s="66" t="s">
        <v>414</v>
      </c>
      <c r="F1953" s="66" t="s">
        <v>425</v>
      </c>
      <c r="G1953" s="66" t="s">
        <v>427</v>
      </c>
      <c r="H1953" s="67">
        <v>657</v>
      </c>
      <c r="K1953"/>
      <c r="P1953"/>
      <c r="Q1953"/>
    </row>
    <row r="1954" spans="1:17" ht="20.100000000000001" customHeight="1" x14ac:dyDescent="0.3">
      <c r="A1954" s="66">
        <v>2021</v>
      </c>
      <c r="B1954" s="66">
        <v>5</v>
      </c>
      <c r="C1954" s="66" t="s">
        <v>287</v>
      </c>
      <c r="D1954" s="66" t="s">
        <v>414</v>
      </c>
      <c r="E1954" s="66" t="s">
        <v>414</v>
      </c>
      <c r="F1954" s="66" t="s">
        <v>425</v>
      </c>
      <c r="G1954" s="66" t="s">
        <v>429</v>
      </c>
      <c r="H1954" s="67">
        <v>408</v>
      </c>
      <c r="K1954"/>
      <c r="P1954"/>
      <c r="Q1954"/>
    </row>
    <row r="1955" spans="1:17" ht="20.100000000000001" customHeight="1" x14ac:dyDescent="0.3">
      <c r="A1955" s="66">
        <v>2021</v>
      </c>
      <c r="B1955" s="66">
        <v>5</v>
      </c>
      <c r="C1955" s="66" t="s">
        <v>287</v>
      </c>
      <c r="D1955" s="66" t="s">
        <v>414</v>
      </c>
      <c r="E1955" s="66" t="s">
        <v>414</v>
      </c>
      <c r="F1955" s="66" t="s">
        <v>430</v>
      </c>
      <c r="G1955" s="66" t="s">
        <v>431</v>
      </c>
      <c r="H1955" s="67">
        <v>890</v>
      </c>
      <c r="K1955"/>
      <c r="P1955"/>
      <c r="Q1955"/>
    </row>
    <row r="1956" spans="1:17" ht="20.100000000000001" customHeight="1" x14ac:dyDescent="0.3">
      <c r="A1956" s="66">
        <v>2021</v>
      </c>
      <c r="B1956" s="66">
        <v>5</v>
      </c>
      <c r="C1956" s="66" t="s">
        <v>287</v>
      </c>
      <c r="D1956" s="66" t="s">
        <v>414</v>
      </c>
      <c r="E1956" s="66" t="s">
        <v>414</v>
      </c>
      <c r="F1956" s="66" t="s">
        <v>430</v>
      </c>
      <c r="G1956" s="66" t="s">
        <v>435</v>
      </c>
      <c r="H1956" s="67">
        <v>887</v>
      </c>
      <c r="K1956"/>
      <c r="P1956"/>
      <c r="Q1956"/>
    </row>
    <row r="1957" spans="1:17" ht="20.100000000000001" customHeight="1" x14ac:dyDescent="0.3">
      <c r="A1957" s="66">
        <v>2021</v>
      </c>
      <c r="B1957" s="66">
        <v>5</v>
      </c>
      <c r="C1957" s="66" t="s">
        <v>287</v>
      </c>
      <c r="D1957" s="66" t="s">
        <v>434</v>
      </c>
      <c r="E1957" s="66" t="s">
        <v>442</v>
      </c>
      <c r="F1957" s="66" t="s">
        <v>430</v>
      </c>
      <c r="G1957" s="66" t="s">
        <v>438</v>
      </c>
      <c r="H1957" s="67">
        <v>381</v>
      </c>
      <c r="K1957"/>
      <c r="P1957"/>
      <c r="Q1957"/>
    </row>
    <row r="1958" spans="1:17" ht="20.100000000000001" customHeight="1" x14ac:dyDescent="0.3">
      <c r="A1958" s="66">
        <v>2021</v>
      </c>
      <c r="B1958" s="66">
        <v>5</v>
      </c>
      <c r="C1958" s="66" t="s">
        <v>287</v>
      </c>
      <c r="D1958" s="66" t="s">
        <v>434</v>
      </c>
      <c r="E1958" s="66" t="s">
        <v>442</v>
      </c>
      <c r="F1958" s="66" t="s">
        <v>430</v>
      </c>
      <c r="G1958" s="66" t="s">
        <v>436</v>
      </c>
      <c r="H1958" s="67">
        <v>404</v>
      </c>
      <c r="K1958"/>
      <c r="P1958"/>
      <c r="Q1958"/>
    </row>
    <row r="1959" spans="1:17" ht="20.100000000000001" customHeight="1" x14ac:dyDescent="0.3">
      <c r="A1959" s="66">
        <v>2021</v>
      </c>
      <c r="B1959" s="66">
        <v>5</v>
      </c>
      <c r="C1959" s="66" t="s">
        <v>287</v>
      </c>
      <c r="D1959" s="66" t="s">
        <v>434</v>
      </c>
      <c r="E1959" s="66" t="s">
        <v>447</v>
      </c>
      <c r="F1959" s="66" t="s">
        <v>430</v>
      </c>
      <c r="G1959" s="66" t="s">
        <v>439</v>
      </c>
      <c r="H1959" s="67">
        <v>309</v>
      </c>
      <c r="K1959"/>
      <c r="P1959"/>
      <c r="Q1959"/>
    </row>
    <row r="1960" spans="1:17" ht="20.100000000000001" customHeight="1" x14ac:dyDescent="0.3">
      <c r="A1960" s="66">
        <v>2021</v>
      </c>
      <c r="B1960" s="66">
        <v>5</v>
      </c>
      <c r="C1960" s="66" t="s">
        <v>287</v>
      </c>
      <c r="D1960" s="66" t="s">
        <v>437</v>
      </c>
      <c r="E1960" s="66" t="s">
        <v>445</v>
      </c>
      <c r="F1960" s="66" t="s">
        <v>425</v>
      </c>
      <c r="G1960" s="66" t="s">
        <v>426</v>
      </c>
      <c r="H1960" s="67">
        <v>767</v>
      </c>
      <c r="K1960"/>
      <c r="P1960"/>
      <c r="Q1960"/>
    </row>
    <row r="1961" spans="1:17" ht="20.100000000000001" customHeight="1" x14ac:dyDescent="0.3">
      <c r="A1961" s="66">
        <v>2021</v>
      </c>
      <c r="B1961" s="66">
        <v>5</v>
      </c>
      <c r="C1961" s="66" t="s">
        <v>287</v>
      </c>
      <c r="D1961" s="66" t="s">
        <v>437</v>
      </c>
      <c r="E1961" s="66" t="s">
        <v>445</v>
      </c>
      <c r="F1961" s="66" t="s">
        <v>425</v>
      </c>
      <c r="G1961" s="66" t="s">
        <v>427</v>
      </c>
      <c r="H1961" s="67">
        <v>771</v>
      </c>
      <c r="K1961"/>
      <c r="P1961"/>
      <c r="Q1961"/>
    </row>
    <row r="1962" spans="1:17" ht="20.100000000000001" customHeight="1" x14ac:dyDescent="0.3">
      <c r="A1962" s="66">
        <v>2021</v>
      </c>
      <c r="B1962" s="66">
        <v>5</v>
      </c>
      <c r="C1962" s="66" t="s">
        <v>287</v>
      </c>
      <c r="D1962" s="66" t="s">
        <v>437</v>
      </c>
      <c r="E1962" s="66" t="s">
        <v>443</v>
      </c>
      <c r="F1962" s="66" t="s">
        <v>425</v>
      </c>
      <c r="G1962" s="66" t="s">
        <v>429</v>
      </c>
      <c r="H1962" s="67">
        <v>1046</v>
      </c>
      <c r="K1962"/>
      <c r="P1962"/>
      <c r="Q1962"/>
    </row>
    <row r="1963" spans="1:17" ht="20.100000000000001" customHeight="1" x14ac:dyDescent="0.3">
      <c r="A1963" s="66">
        <v>2021</v>
      </c>
      <c r="B1963" s="66">
        <v>5</v>
      </c>
      <c r="C1963" s="66" t="s">
        <v>287</v>
      </c>
      <c r="D1963" s="66" t="s">
        <v>437</v>
      </c>
      <c r="E1963" s="66" t="s">
        <v>444</v>
      </c>
      <c r="F1963" s="66" t="s">
        <v>430</v>
      </c>
      <c r="G1963" s="66" t="s">
        <v>431</v>
      </c>
      <c r="H1963" s="67">
        <v>621</v>
      </c>
      <c r="K1963"/>
      <c r="P1963"/>
      <c r="Q1963"/>
    </row>
    <row r="1964" spans="1:17" ht="20.100000000000001" customHeight="1" x14ac:dyDescent="0.3">
      <c r="A1964" s="66">
        <v>2021</v>
      </c>
      <c r="B1964" s="66">
        <v>5</v>
      </c>
      <c r="C1964" s="66" t="s">
        <v>287</v>
      </c>
      <c r="D1964" s="66" t="s">
        <v>437</v>
      </c>
      <c r="E1964" s="66" t="s">
        <v>444</v>
      </c>
      <c r="F1964" s="66" t="s">
        <v>430</v>
      </c>
      <c r="G1964" s="66" t="s">
        <v>435</v>
      </c>
      <c r="H1964" s="67">
        <v>797</v>
      </c>
      <c r="K1964"/>
      <c r="P1964"/>
      <c r="Q1964"/>
    </row>
    <row r="1965" spans="1:17" ht="20.100000000000001" customHeight="1" x14ac:dyDescent="0.3">
      <c r="A1965" s="66">
        <v>2021</v>
      </c>
      <c r="B1965" s="66">
        <v>5</v>
      </c>
      <c r="C1965" s="66" t="s">
        <v>287</v>
      </c>
      <c r="D1965" s="66" t="s">
        <v>437</v>
      </c>
      <c r="E1965" s="66" t="s">
        <v>446</v>
      </c>
      <c r="F1965" s="66" t="s">
        <v>430</v>
      </c>
      <c r="G1965" s="66" t="s">
        <v>438</v>
      </c>
      <c r="H1965" s="67">
        <v>1145</v>
      </c>
      <c r="K1965"/>
      <c r="P1965"/>
      <c r="Q1965"/>
    </row>
    <row r="1966" spans="1:17" ht="20.100000000000001" customHeight="1" x14ac:dyDescent="0.3">
      <c r="A1966" s="66">
        <v>2021</v>
      </c>
      <c r="B1966" s="66">
        <v>5</v>
      </c>
      <c r="C1966" s="66" t="s">
        <v>287</v>
      </c>
      <c r="D1966" s="66" t="s">
        <v>437</v>
      </c>
      <c r="E1966" s="66" t="s">
        <v>444</v>
      </c>
      <c r="F1966" s="66" t="s">
        <v>430</v>
      </c>
      <c r="G1966" s="66" t="s">
        <v>436</v>
      </c>
      <c r="H1966" s="67">
        <v>1106</v>
      </c>
      <c r="K1966"/>
      <c r="P1966"/>
      <c r="Q1966"/>
    </row>
    <row r="1967" spans="1:17" ht="20.100000000000001" customHeight="1" x14ac:dyDescent="0.3">
      <c r="A1967" s="66">
        <v>2021</v>
      </c>
      <c r="B1967" s="66">
        <v>5</v>
      </c>
      <c r="C1967" s="66" t="s">
        <v>287</v>
      </c>
      <c r="D1967" s="66" t="s">
        <v>414</v>
      </c>
      <c r="E1967" s="66" t="s">
        <v>414</v>
      </c>
      <c r="F1967" s="66" t="s">
        <v>430</v>
      </c>
      <c r="G1967" s="66" t="s">
        <v>439</v>
      </c>
      <c r="H1967" s="67">
        <v>563</v>
      </c>
      <c r="K1967"/>
      <c r="P1967"/>
      <c r="Q1967"/>
    </row>
    <row r="1968" spans="1:17" ht="20.100000000000001" customHeight="1" x14ac:dyDescent="0.3">
      <c r="A1968" s="66">
        <v>2021</v>
      </c>
      <c r="B1968" s="66">
        <v>5</v>
      </c>
      <c r="C1968" s="66" t="s">
        <v>287</v>
      </c>
      <c r="D1968" s="66" t="s">
        <v>414</v>
      </c>
      <c r="E1968" s="66" t="s">
        <v>416</v>
      </c>
      <c r="F1968" s="66" t="s">
        <v>425</v>
      </c>
      <c r="G1968" s="66" t="s">
        <v>426</v>
      </c>
      <c r="H1968" s="67">
        <v>783</v>
      </c>
      <c r="K1968"/>
      <c r="P1968"/>
      <c r="Q1968"/>
    </row>
    <row r="1969" spans="1:17" ht="20.100000000000001" customHeight="1" x14ac:dyDescent="0.3">
      <c r="A1969" s="66">
        <v>2021</v>
      </c>
      <c r="B1969" s="66">
        <v>5</v>
      </c>
      <c r="C1969" s="66" t="s">
        <v>287</v>
      </c>
      <c r="D1969" s="66" t="s">
        <v>414</v>
      </c>
      <c r="E1969" s="66" t="s">
        <v>416</v>
      </c>
      <c r="F1969" s="66" t="s">
        <v>425</v>
      </c>
      <c r="G1969" s="66" t="s">
        <v>427</v>
      </c>
      <c r="H1969" s="67">
        <v>1107</v>
      </c>
      <c r="K1969"/>
      <c r="P1969"/>
      <c r="Q1969"/>
    </row>
    <row r="1970" spans="1:17" ht="20.100000000000001" customHeight="1" x14ac:dyDescent="0.3">
      <c r="A1970" s="66">
        <v>2021</v>
      </c>
      <c r="B1970" s="66">
        <v>5</v>
      </c>
      <c r="C1970" s="66" t="s">
        <v>287</v>
      </c>
      <c r="D1970" s="66" t="s">
        <v>414</v>
      </c>
      <c r="E1970" s="66" t="s">
        <v>416</v>
      </c>
      <c r="F1970" s="66" t="s">
        <v>425</v>
      </c>
      <c r="G1970" s="66" t="s">
        <v>429</v>
      </c>
      <c r="H1970" s="67">
        <v>774</v>
      </c>
      <c r="K1970"/>
      <c r="P1970"/>
      <c r="Q1970"/>
    </row>
    <row r="1971" spans="1:17" ht="20.100000000000001" customHeight="1" x14ac:dyDescent="0.3">
      <c r="A1971" s="66">
        <v>2021</v>
      </c>
      <c r="B1971" s="66">
        <v>5</v>
      </c>
      <c r="C1971" s="66" t="s">
        <v>287</v>
      </c>
      <c r="D1971" s="66" t="s">
        <v>414</v>
      </c>
      <c r="E1971" s="66" t="s">
        <v>414</v>
      </c>
      <c r="F1971" s="66" t="s">
        <v>430</v>
      </c>
      <c r="G1971" s="66" t="s">
        <v>431</v>
      </c>
      <c r="H1971" s="67">
        <v>322</v>
      </c>
      <c r="K1971"/>
      <c r="P1971"/>
      <c r="Q1971"/>
    </row>
    <row r="1972" spans="1:17" ht="20.100000000000001" customHeight="1" x14ac:dyDescent="0.3">
      <c r="A1972" s="66">
        <v>2021</v>
      </c>
      <c r="B1972" s="66">
        <v>5</v>
      </c>
      <c r="C1972" s="66" t="s">
        <v>287</v>
      </c>
      <c r="D1972" s="66" t="s">
        <v>414</v>
      </c>
      <c r="E1972" s="66" t="s">
        <v>414</v>
      </c>
      <c r="F1972" s="66" t="s">
        <v>430</v>
      </c>
      <c r="G1972" s="66" t="s">
        <v>435</v>
      </c>
      <c r="H1972" s="67">
        <v>759</v>
      </c>
      <c r="K1972"/>
      <c r="P1972"/>
      <c r="Q1972"/>
    </row>
    <row r="1973" spans="1:17" ht="20.100000000000001" customHeight="1" x14ac:dyDescent="0.3">
      <c r="A1973" s="66">
        <v>2021</v>
      </c>
      <c r="B1973" s="66">
        <v>5</v>
      </c>
      <c r="C1973" s="66" t="s">
        <v>287</v>
      </c>
      <c r="D1973" s="66" t="s">
        <v>414</v>
      </c>
      <c r="E1973" s="66" t="s">
        <v>414</v>
      </c>
      <c r="F1973" s="66" t="s">
        <v>430</v>
      </c>
      <c r="G1973" s="66" t="s">
        <v>438</v>
      </c>
      <c r="H1973" s="67">
        <v>230</v>
      </c>
      <c r="K1973"/>
      <c r="P1973"/>
      <c r="Q1973"/>
    </row>
    <row r="1974" spans="1:17" ht="20.100000000000001" customHeight="1" x14ac:dyDescent="0.3">
      <c r="A1974" s="66">
        <v>2021</v>
      </c>
      <c r="B1974" s="66">
        <v>5</v>
      </c>
      <c r="C1974" s="66" t="s">
        <v>287</v>
      </c>
      <c r="D1974" s="66" t="s">
        <v>434</v>
      </c>
      <c r="E1974" s="66" t="s">
        <v>442</v>
      </c>
      <c r="F1974" s="66" t="s">
        <v>430</v>
      </c>
      <c r="G1974" s="66" t="s">
        <v>436</v>
      </c>
      <c r="H1974" s="67">
        <v>244</v>
      </c>
      <c r="K1974"/>
      <c r="P1974"/>
      <c r="Q1974"/>
    </row>
    <row r="1975" spans="1:17" ht="20.100000000000001" customHeight="1" x14ac:dyDescent="0.3">
      <c r="A1975" s="66">
        <v>2021</v>
      </c>
      <c r="B1975" s="66">
        <v>5</v>
      </c>
      <c r="C1975" s="66" t="s">
        <v>287</v>
      </c>
      <c r="D1975" s="66" t="s">
        <v>437</v>
      </c>
      <c r="E1975" s="66" t="s">
        <v>445</v>
      </c>
      <c r="F1975" s="66" t="s">
        <v>430</v>
      </c>
      <c r="G1975" s="66" t="s">
        <v>439</v>
      </c>
      <c r="H1975" s="67">
        <v>1089</v>
      </c>
      <c r="K1975"/>
      <c r="P1975"/>
      <c r="Q1975"/>
    </row>
    <row r="1976" spans="1:17" ht="20.100000000000001" customHeight="1" x14ac:dyDescent="0.3">
      <c r="A1976" s="66">
        <v>2021</v>
      </c>
      <c r="B1976" s="66">
        <v>5</v>
      </c>
      <c r="C1976" s="66" t="s">
        <v>287</v>
      </c>
      <c r="D1976" s="66" t="s">
        <v>437</v>
      </c>
      <c r="E1976" s="66" t="s">
        <v>443</v>
      </c>
      <c r="F1976" s="66" t="s">
        <v>425</v>
      </c>
      <c r="G1976" s="66" t="s">
        <v>426</v>
      </c>
      <c r="H1976" s="67">
        <v>1116</v>
      </c>
      <c r="K1976"/>
      <c r="P1976"/>
      <c r="Q1976"/>
    </row>
    <row r="1977" spans="1:17" ht="20.100000000000001" customHeight="1" x14ac:dyDescent="0.3">
      <c r="A1977" s="66">
        <v>2021</v>
      </c>
      <c r="B1977" s="66">
        <v>5</v>
      </c>
      <c r="C1977" s="66" t="s">
        <v>287</v>
      </c>
      <c r="D1977" s="66" t="s">
        <v>437</v>
      </c>
      <c r="E1977" s="66" t="s">
        <v>444</v>
      </c>
      <c r="F1977" s="66" t="s">
        <v>425</v>
      </c>
      <c r="G1977" s="66" t="s">
        <v>427</v>
      </c>
      <c r="H1977" s="67">
        <v>203</v>
      </c>
      <c r="K1977"/>
      <c r="P1977"/>
      <c r="Q1977"/>
    </row>
    <row r="1978" spans="1:17" ht="20.100000000000001" customHeight="1" x14ac:dyDescent="0.3">
      <c r="A1978" s="66">
        <v>2021</v>
      </c>
      <c r="B1978" s="66">
        <v>5</v>
      </c>
      <c r="C1978" s="66" t="s">
        <v>287</v>
      </c>
      <c r="D1978" s="66" t="s">
        <v>437</v>
      </c>
      <c r="E1978" s="66" t="s">
        <v>444</v>
      </c>
      <c r="F1978" s="66" t="s">
        <v>425</v>
      </c>
      <c r="G1978" s="66" t="s">
        <v>429</v>
      </c>
      <c r="H1978" s="67">
        <v>865</v>
      </c>
      <c r="K1978"/>
      <c r="P1978"/>
      <c r="Q1978"/>
    </row>
    <row r="1979" spans="1:17" ht="20.100000000000001" customHeight="1" x14ac:dyDescent="0.3">
      <c r="A1979" s="66">
        <v>2021</v>
      </c>
      <c r="B1979" s="66">
        <v>5</v>
      </c>
      <c r="C1979" s="66" t="s">
        <v>287</v>
      </c>
      <c r="D1979" s="66" t="s">
        <v>437</v>
      </c>
      <c r="E1979" s="66" t="s">
        <v>444</v>
      </c>
      <c r="F1979" s="66" t="s">
        <v>430</v>
      </c>
      <c r="G1979" s="66" t="s">
        <v>431</v>
      </c>
      <c r="H1979" s="67">
        <v>667</v>
      </c>
      <c r="K1979"/>
      <c r="P1979"/>
      <c r="Q1979"/>
    </row>
    <row r="1980" spans="1:17" ht="20.100000000000001" customHeight="1" x14ac:dyDescent="0.3">
      <c r="A1980" s="66">
        <v>2021</v>
      </c>
      <c r="B1980" s="66">
        <v>5</v>
      </c>
      <c r="C1980" s="66" t="s">
        <v>287</v>
      </c>
      <c r="D1980" s="66" t="s">
        <v>414</v>
      </c>
      <c r="E1980" s="66" t="s">
        <v>414</v>
      </c>
      <c r="F1980" s="66" t="s">
        <v>430</v>
      </c>
      <c r="G1980" s="66" t="s">
        <v>435</v>
      </c>
      <c r="H1980" s="67">
        <v>178</v>
      </c>
      <c r="K1980"/>
      <c r="P1980"/>
      <c r="Q1980"/>
    </row>
    <row r="1981" spans="1:17" ht="20.100000000000001" customHeight="1" x14ac:dyDescent="0.3">
      <c r="A1981" s="66">
        <v>2021</v>
      </c>
      <c r="B1981" s="66">
        <v>5</v>
      </c>
      <c r="C1981" s="66" t="s">
        <v>287</v>
      </c>
      <c r="D1981" s="66" t="s">
        <v>414</v>
      </c>
      <c r="E1981" s="66" t="s">
        <v>414</v>
      </c>
      <c r="F1981" s="66" t="s">
        <v>430</v>
      </c>
      <c r="G1981" s="66" t="s">
        <v>438</v>
      </c>
      <c r="H1981" s="67">
        <v>256</v>
      </c>
      <c r="K1981"/>
      <c r="P1981"/>
      <c r="Q1981"/>
    </row>
    <row r="1982" spans="1:17" ht="20.100000000000001" customHeight="1" x14ac:dyDescent="0.3">
      <c r="A1982" s="66">
        <v>2021</v>
      </c>
      <c r="B1982" s="66">
        <v>5</v>
      </c>
      <c r="C1982" s="66" t="s">
        <v>287</v>
      </c>
      <c r="D1982" s="66" t="s">
        <v>414</v>
      </c>
      <c r="E1982" s="66" t="s">
        <v>416</v>
      </c>
      <c r="F1982" s="66" t="s">
        <v>430</v>
      </c>
      <c r="G1982" s="66" t="s">
        <v>436</v>
      </c>
      <c r="H1982" s="67">
        <v>473</v>
      </c>
      <c r="K1982"/>
      <c r="P1982"/>
      <c r="Q1982"/>
    </row>
    <row r="1983" spans="1:17" ht="20.100000000000001" customHeight="1" x14ac:dyDescent="0.3">
      <c r="A1983" s="66">
        <v>2021</v>
      </c>
      <c r="B1983" s="66">
        <v>5</v>
      </c>
      <c r="C1983" s="66" t="s">
        <v>287</v>
      </c>
      <c r="D1983" s="66" t="s">
        <v>414</v>
      </c>
      <c r="E1983" s="66" t="s">
        <v>416</v>
      </c>
      <c r="F1983" s="66" t="s">
        <v>430</v>
      </c>
      <c r="G1983" s="66" t="s">
        <v>439</v>
      </c>
      <c r="H1983" s="67">
        <v>626</v>
      </c>
      <c r="K1983"/>
      <c r="P1983"/>
      <c r="Q1983"/>
    </row>
    <row r="1984" spans="1:17" ht="20.100000000000001" customHeight="1" x14ac:dyDescent="0.3">
      <c r="A1984" s="66">
        <v>2021</v>
      </c>
      <c r="B1984" s="66">
        <v>6</v>
      </c>
      <c r="C1984" s="66" t="s">
        <v>448</v>
      </c>
      <c r="D1984" s="66" t="s">
        <v>414</v>
      </c>
      <c r="E1984" s="66" t="s">
        <v>414</v>
      </c>
      <c r="F1984" s="66" t="s">
        <v>425</v>
      </c>
      <c r="G1984" s="66" t="s">
        <v>426</v>
      </c>
      <c r="H1984" s="67">
        <v>1108</v>
      </c>
      <c r="K1984"/>
      <c r="P1984"/>
      <c r="Q1984"/>
    </row>
    <row r="1985" spans="1:17" ht="20.100000000000001" customHeight="1" x14ac:dyDescent="0.3">
      <c r="A1985" s="66">
        <v>2021</v>
      </c>
      <c r="B1985" s="66">
        <v>6</v>
      </c>
      <c r="C1985" s="66" t="s">
        <v>448</v>
      </c>
      <c r="D1985" s="66" t="s">
        <v>414</v>
      </c>
      <c r="E1985" s="66" t="s">
        <v>414</v>
      </c>
      <c r="F1985" s="66" t="s">
        <v>425</v>
      </c>
      <c r="G1985" s="66" t="s">
        <v>427</v>
      </c>
      <c r="H1985" s="67">
        <v>955</v>
      </c>
      <c r="K1985"/>
      <c r="P1985"/>
      <c r="Q1985"/>
    </row>
    <row r="1986" spans="1:17" ht="20.100000000000001" customHeight="1" x14ac:dyDescent="0.3">
      <c r="A1986" s="66">
        <v>2021</v>
      </c>
      <c r="B1986" s="66">
        <v>6</v>
      </c>
      <c r="C1986" s="66" t="s">
        <v>448</v>
      </c>
      <c r="D1986" s="66" t="s">
        <v>414</v>
      </c>
      <c r="E1986" s="66" t="s">
        <v>416</v>
      </c>
      <c r="F1986" s="66" t="s">
        <v>425</v>
      </c>
      <c r="G1986" s="66" t="s">
        <v>429</v>
      </c>
      <c r="H1986" s="67">
        <v>1067</v>
      </c>
      <c r="K1986"/>
      <c r="P1986"/>
      <c r="Q1986"/>
    </row>
    <row r="1987" spans="1:17" ht="20.100000000000001" customHeight="1" x14ac:dyDescent="0.3">
      <c r="A1987" s="66">
        <v>2021</v>
      </c>
      <c r="B1987" s="66">
        <v>6</v>
      </c>
      <c r="C1987" s="66" t="s">
        <v>448</v>
      </c>
      <c r="D1987" s="66" t="s">
        <v>414</v>
      </c>
      <c r="E1987" s="66" t="s">
        <v>414</v>
      </c>
      <c r="F1987" s="66" t="s">
        <v>430</v>
      </c>
      <c r="G1987" s="66" t="s">
        <v>431</v>
      </c>
      <c r="H1987" s="67">
        <v>720</v>
      </c>
      <c r="K1987"/>
      <c r="P1987"/>
      <c r="Q1987"/>
    </row>
    <row r="1988" spans="1:17" ht="20.100000000000001" customHeight="1" x14ac:dyDescent="0.3">
      <c r="A1988" s="66">
        <v>2021</v>
      </c>
      <c r="B1988" s="66">
        <v>6</v>
      </c>
      <c r="C1988" s="66" t="s">
        <v>448</v>
      </c>
      <c r="D1988" s="66" t="s">
        <v>414</v>
      </c>
      <c r="E1988" s="66" t="s">
        <v>414</v>
      </c>
      <c r="F1988" s="66" t="s">
        <v>430</v>
      </c>
      <c r="G1988" s="66" t="s">
        <v>435</v>
      </c>
      <c r="H1988" s="67">
        <v>791</v>
      </c>
      <c r="K1988"/>
      <c r="P1988"/>
      <c r="Q1988"/>
    </row>
    <row r="1989" spans="1:17" ht="20.100000000000001" customHeight="1" x14ac:dyDescent="0.3">
      <c r="A1989" s="66">
        <v>2021</v>
      </c>
      <c r="B1989" s="66">
        <v>6</v>
      </c>
      <c r="C1989" s="66" t="s">
        <v>448</v>
      </c>
      <c r="D1989" s="66" t="s">
        <v>414</v>
      </c>
      <c r="E1989" s="66" t="s">
        <v>414</v>
      </c>
      <c r="F1989" s="66" t="s">
        <v>430</v>
      </c>
      <c r="G1989" s="66" t="s">
        <v>438</v>
      </c>
      <c r="H1989" s="67">
        <v>720</v>
      </c>
      <c r="K1989"/>
      <c r="P1989"/>
      <c r="Q1989"/>
    </row>
    <row r="1990" spans="1:17" ht="20.100000000000001" customHeight="1" x14ac:dyDescent="0.3">
      <c r="A1990" s="66">
        <v>2021</v>
      </c>
      <c r="B1990" s="66">
        <v>6</v>
      </c>
      <c r="C1990" s="66" t="s">
        <v>448</v>
      </c>
      <c r="D1990" s="66" t="s">
        <v>414</v>
      </c>
      <c r="E1990" s="66" t="s">
        <v>416</v>
      </c>
      <c r="F1990" s="66" t="s">
        <v>430</v>
      </c>
      <c r="G1990" s="66" t="s">
        <v>436</v>
      </c>
      <c r="H1990" s="67">
        <v>1082</v>
      </c>
      <c r="K1990"/>
      <c r="P1990"/>
      <c r="Q1990"/>
    </row>
    <row r="1991" spans="1:17" ht="20.100000000000001" customHeight="1" x14ac:dyDescent="0.3">
      <c r="A1991" s="66">
        <v>2021</v>
      </c>
      <c r="B1991" s="66">
        <v>6</v>
      </c>
      <c r="C1991" s="66" t="s">
        <v>448</v>
      </c>
      <c r="D1991" s="66" t="s">
        <v>414</v>
      </c>
      <c r="E1991" s="66" t="s">
        <v>414</v>
      </c>
      <c r="F1991" s="66" t="s">
        <v>430</v>
      </c>
      <c r="G1991" s="66" t="s">
        <v>439</v>
      </c>
      <c r="H1991" s="67">
        <v>706</v>
      </c>
      <c r="K1991"/>
      <c r="P1991"/>
      <c r="Q1991"/>
    </row>
    <row r="1992" spans="1:17" ht="20.100000000000001" customHeight="1" x14ac:dyDescent="0.3">
      <c r="A1992" s="66">
        <v>2021</v>
      </c>
      <c r="B1992" s="66">
        <v>6</v>
      </c>
      <c r="C1992" s="66" t="s">
        <v>448</v>
      </c>
      <c r="D1992" s="66" t="s">
        <v>414</v>
      </c>
      <c r="E1992" s="66" t="s">
        <v>414</v>
      </c>
      <c r="F1992" s="66" t="s">
        <v>425</v>
      </c>
      <c r="G1992" s="66" t="s">
        <v>426</v>
      </c>
      <c r="H1992" s="67">
        <v>817</v>
      </c>
      <c r="K1992"/>
      <c r="P1992"/>
      <c r="Q1992"/>
    </row>
    <row r="1993" spans="1:17" ht="20.100000000000001" customHeight="1" x14ac:dyDescent="0.3">
      <c r="A1993" s="66">
        <v>2021</v>
      </c>
      <c r="B1993" s="66">
        <v>6</v>
      </c>
      <c r="C1993" s="66" t="s">
        <v>448</v>
      </c>
      <c r="D1993" s="66" t="s">
        <v>414</v>
      </c>
      <c r="E1993" s="66" t="s">
        <v>416</v>
      </c>
      <c r="F1993" s="66" t="s">
        <v>425</v>
      </c>
      <c r="G1993" s="66" t="s">
        <v>427</v>
      </c>
      <c r="H1993" s="67">
        <v>389</v>
      </c>
      <c r="K1993"/>
      <c r="P1993"/>
      <c r="Q1993"/>
    </row>
    <row r="1994" spans="1:17" ht="20.100000000000001" customHeight="1" x14ac:dyDescent="0.3">
      <c r="A1994" s="66">
        <v>2021</v>
      </c>
      <c r="B1994" s="66">
        <v>6</v>
      </c>
      <c r="C1994" s="66" t="s">
        <v>448</v>
      </c>
      <c r="D1994" s="66" t="s">
        <v>434</v>
      </c>
      <c r="E1994" s="66" t="s">
        <v>441</v>
      </c>
      <c r="F1994" s="66" t="s">
        <v>425</v>
      </c>
      <c r="G1994" s="66" t="s">
        <v>429</v>
      </c>
      <c r="H1994" s="67">
        <v>1169</v>
      </c>
      <c r="K1994"/>
      <c r="P1994"/>
      <c r="Q1994"/>
    </row>
    <row r="1995" spans="1:17" ht="20.100000000000001" customHeight="1" x14ac:dyDescent="0.3">
      <c r="A1995" s="66">
        <v>2021</v>
      </c>
      <c r="B1995" s="66">
        <v>6</v>
      </c>
      <c r="C1995" s="66" t="s">
        <v>448</v>
      </c>
      <c r="D1995" s="66" t="s">
        <v>434</v>
      </c>
      <c r="E1995" s="66" t="s">
        <v>441</v>
      </c>
      <c r="F1995" s="66" t="s">
        <v>430</v>
      </c>
      <c r="G1995" s="66" t="s">
        <v>431</v>
      </c>
      <c r="H1995" s="67">
        <v>1099</v>
      </c>
      <c r="K1995"/>
      <c r="P1995"/>
      <c r="Q1995"/>
    </row>
    <row r="1996" spans="1:17" ht="20.100000000000001" customHeight="1" x14ac:dyDescent="0.3">
      <c r="A1996" s="66">
        <v>2021</v>
      </c>
      <c r="B1996" s="66">
        <v>6</v>
      </c>
      <c r="C1996" s="66" t="s">
        <v>448</v>
      </c>
      <c r="D1996" s="66" t="s">
        <v>434</v>
      </c>
      <c r="E1996" s="66" t="s">
        <v>441</v>
      </c>
      <c r="F1996" s="66" t="s">
        <v>430</v>
      </c>
      <c r="G1996" s="66" t="s">
        <v>435</v>
      </c>
      <c r="H1996" s="67">
        <v>1185</v>
      </c>
      <c r="K1996"/>
      <c r="P1996"/>
      <c r="Q1996"/>
    </row>
    <row r="1997" spans="1:17" ht="20.100000000000001" customHeight="1" x14ac:dyDescent="0.3">
      <c r="A1997" s="66">
        <v>2021</v>
      </c>
      <c r="B1997" s="66">
        <v>6</v>
      </c>
      <c r="C1997" s="66" t="s">
        <v>448</v>
      </c>
      <c r="D1997" s="66" t="s">
        <v>434</v>
      </c>
      <c r="E1997" s="66" t="s">
        <v>441</v>
      </c>
      <c r="F1997" s="66" t="s">
        <v>430</v>
      </c>
      <c r="G1997" s="66" t="s">
        <v>438</v>
      </c>
      <c r="H1997" s="67">
        <v>829</v>
      </c>
      <c r="K1997"/>
      <c r="P1997"/>
      <c r="Q1997"/>
    </row>
    <row r="1998" spans="1:17" ht="20.100000000000001" customHeight="1" x14ac:dyDescent="0.3">
      <c r="A1998" s="66">
        <v>2021</v>
      </c>
      <c r="B1998" s="66">
        <v>6</v>
      </c>
      <c r="C1998" s="66" t="s">
        <v>448</v>
      </c>
      <c r="D1998" s="66" t="s">
        <v>434</v>
      </c>
      <c r="E1998" s="66" t="s">
        <v>442</v>
      </c>
      <c r="F1998" s="66" t="s">
        <v>430</v>
      </c>
      <c r="G1998" s="66" t="s">
        <v>436</v>
      </c>
      <c r="H1998" s="67">
        <v>885</v>
      </c>
      <c r="K1998"/>
      <c r="P1998"/>
      <c r="Q1998"/>
    </row>
    <row r="1999" spans="1:17" ht="20.100000000000001" customHeight="1" x14ac:dyDescent="0.3">
      <c r="A1999" s="66">
        <v>2021</v>
      </c>
      <c r="B1999" s="66">
        <v>6</v>
      </c>
      <c r="C1999" s="66" t="s">
        <v>448</v>
      </c>
      <c r="D1999" s="66" t="s">
        <v>434</v>
      </c>
      <c r="E1999" s="66" t="s">
        <v>442</v>
      </c>
      <c r="F1999" s="66" t="s">
        <v>430</v>
      </c>
      <c r="G1999" s="66" t="s">
        <v>439</v>
      </c>
      <c r="H1999" s="67">
        <v>768</v>
      </c>
      <c r="K1999"/>
      <c r="P1999"/>
      <c r="Q1999"/>
    </row>
    <row r="2000" spans="1:17" ht="20.100000000000001" customHeight="1" x14ac:dyDescent="0.3">
      <c r="A2000" s="66">
        <v>2021</v>
      </c>
      <c r="B2000" s="66">
        <v>6</v>
      </c>
      <c r="C2000" s="66" t="s">
        <v>448</v>
      </c>
      <c r="D2000" s="66" t="s">
        <v>434</v>
      </c>
      <c r="E2000" s="66" t="s">
        <v>442</v>
      </c>
      <c r="F2000" s="66" t="s">
        <v>425</v>
      </c>
      <c r="G2000" s="66" t="s">
        <v>426</v>
      </c>
      <c r="H2000" s="67">
        <v>782</v>
      </c>
      <c r="K2000"/>
      <c r="P2000"/>
      <c r="Q2000"/>
    </row>
    <row r="2001" spans="1:17" ht="20.100000000000001" customHeight="1" x14ac:dyDescent="0.3">
      <c r="A2001" s="66">
        <v>2021</v>
      </c>
      <c r="B2001" s="66">
        <v>6</v>
      </c>
      <c r="C2001" s="66" t="s">
        <v>448</v>
      </c>
      <c r="D2001" s="66" t="s">
        <v>434</v>
      </c>
      <c r="E2001" s="66" t="s">
        <v>442</v>
      </c>
      <c r="F2001" s="66" t="s">
        <v>425</v>
      </c>
      <c r="G2001" s="66" t="s">
        <v>427</v>
      </c>
      <c r="H2001" s="67">
        <v>563</v>
      </c>
      <c r="K2001"/>
      <c r="P2001"/>
      <c r="Q2001"/>
    </row>
    <row r="2002" spans="1:17" ht="20.100000000000001" customHeight="1" x14ac:dyDescent="0.3">
      <c r="A2002" s="66">
        <v>2021</v>
      </c>
      <c r="B2002" s="66">
        <v>6</v>
      </c>
      <c r="C2002" s="66" t="s">
        <v>448</v>
      </c>
      <c r="D2002" s="66" t="s">
        <v>434</v>
      </c>
      <c r="E2002" s="66" t="s">
        <v>442</v>
      </c>
      <c r="F2002" s="66" t="s">
        <v>425</v>
      </c>
      <c r="G2002" s="66" t="s">
        <v>429</v>
      </c>
      <c r="H2002" s="67">
        <v>281</v>
      </c>
      <c r="K2002"/>
      <c r="P2002"/>
      <c r="Q2002"/>
    </row>
    <row r="2003" spans="1:17" ht="20.100000000000001" customHeight="1" x14ac:dyDescent="0.3">
      <c r="A2003" s="66">
        <v>2021</v>
      </c>
      <c r="B2003" s="66">
        <v>6</v>
      </c>
      <c r="C2003" s="66" t="s">
        <v>448</v>
      </c>
      <c r="D2003" s="66" t="s">
        <v>434</v>
      </c>
      <c r="E2003" s="66" t="s">
        <v>447</v>
      </c>
      <c r="F2003" s="66" t="s">
        <v>430</v>
      </c>
      <c r="G2003" s="66" t="s">
        <v>431</v>
      </c>
      <c r="H2003" s="67">
        <v>486</v>
      </c>
      <c r="K2003"/>
      <c r="P2003"/>
      <c r="Q2003"/>
    </row>
    <row r="2004" spans="1:17" ht="20.100000000000001" customHeight="1" x14ac:dyDescent="0.3">
      <c r="A2004" s="66">
        <v>2021</v>
      </c>
      <c r="B2004" s="66">
        <v>6</v>
      </c>
      <c r="C2004" s="66" t="s">
        <v>448</v>
      </c>
      <c r="D2004" s="66" t="s">
        <v>434</v>
      </c>
      <c r="E2004" s="66" t="s">
        <v>447</v>
      </c>
      <c r="F2004" s="66" t="s">
        <v>430</v>
      </c>
      <c r="G2004" s="66" t="s">
        <v>435</v>
      </c>
      <c r="H2004" s="67">
        <v>755</v>
      </c>
      <c r="K2004"/>
      <c r="P2004"/>
      <c r="Q2004"/>
    </row>
    <row r="2005" spans="1:17" ht="20.100000000000001" customHeight="1" x14ac:dyDescent="0.3">
      <c r="A2005" s="66">
        <v>2021</v>
      </c>
      <c r="B2005" s="66">
        <v>6</v>
      </c>
      <c r="C2005" s="66" t="s">
        <v>448</v>
      </c>
      <c r="D2005" s="66" t="s">
        <v>437</v>
      </c>
      <c r="E2005" s="66" t="s">
        <v>445</v>
      </c>
      <c r="F2005" s="66" t="s">
        <v>430</v>
      </c>
      <c r="G2005" s="66" t="s">
        <v>438</v>
      </c>
      <c r="H2005" s="67">
        <v>799</v>
      </c>
      <c r="K2005"/>
      <c r="P2005"/>
      <c r="Q2005"/>
    </row>
    <row r="2006" spans="1:17" ht="20.100000000000001" customHeight="1" x14ac:dyDescent="0.3">
      <c r="A2006" s="66">
        <v>2021</v>
      </c>
      <c r="B2006" s="66">
        <v>6</v>
      </c>
      <c r="C2006" s="66" t="s">
        <v>448</v>
      </c>
      <c r="D2006" s="66" t="s">
        <v>437</v>
      </c>
      <c r="E2006" s="66" t="s">
        <v>445</v>
      </c>
      <c r="F2006" s="66" t="s">
        <v>430</v>
      </c>
      <c r="G2006" s="66" t="s">
        <v>436</v>
      </c>
      <c r="H2006" s="67">
        <v>1155</v>
      </c>
      <c r="K2006"/>
      <c r="P2006"/>
      <c r="Q2006"/>
    </row>
    <row r="2007" spans="1:17" ht="20.100000000000001" customHeight="1" x14ac:dyDescent="0.3">
      <c r="A2007" s="66">
        <v>2021</v>
      </c>
      <c r="B2007" s="66">
        <v>6</v>
      </c>
      <c r="C2007" s="66" t="s">
        <v>448</v>
      </c>
      <c r="D2007" s="66" t="s">
        <v>437</v>
      </c>
      <c r="E2007" s="66" t="s">
        <v>443</v>
      </c>
      <c r="F2007" s="66" t="s">
        <v>430</v>
      </c>
      <c r="G2007" s="66" t="s">
        <v>439</v>
      </c>
      <c r="H2007" s="67">
        <v>1006</v>
      </c>
      <c r="K2007"/>
      <c r="P2007"/>
      <c r="Q2007"/>
    </row>
    <row r="2008" spans="1:17" ht="20.100000000000001" customHeight="1" x14ac:dyDescent="0.3">
      <c r="A2008" s="66">
        <v>2021</v>
      </c>
      <c r="B2008" s="66">
        <v>6</v>
      </c>
      <c r="C2008" s="66" t="s">
        <v>448</v>
      </c>
      <c r="D2008" s="66" t="s">
        <v>437</v>
      </c>
      <c r="E2008" s="66" t="s">
        <v>444</v>
      </c>
      <c r="F2008" s="66" t="s">
        <v>425</v>
      </c>
      <c r="G2008" s="66" t="s">
        <v>426</v>
      </c>
      <c r="H2008" s="67">
        <v>401</v>
      </c>
      <c r="K2008"/>
      <c r="P2008"/>
      <c r="Q2008"/>
    </row>
    <row r="2009" spans="1:17" ht="20.100000000000001" customHeight="1" x14ac:dyDescent="0.3">
      <c r="A2009" s="66">
        <v>2021</v>
      </c>
      <c r="B2009" s="66">
        <v>6</v>
      </c>
      <c r="C2009" s="66" t="s">
        <v>448</v>
      </c>
      <c r="D2009" s="66" t="s">
        <v>437</v>
      </c>
      <c r="E2009" s="66" t="s">
        <v>444</v>
      </c>
      <c r="F2009" s="66" t="s">
        <v>425</v>
      </c>
      <c r="G2009" s="66" t="s">
        <v>427</v>
      </c>
      <c r="H2009" s="67">
        <v>576</v>
      </c>
      <c r="K2009"/>
      <c r="P2009"/>
      <c r="Q2009"/>
    </row>
    <row r="2010" spans="1:17" ht="20.100000000000001" customHeight="1" x14ac:dyDescent="0.3">
      <c r="A2010" s="66">
        <v>2021</v>
      </c>
      <c r="B2010" s="66">
        <v>6</v>
      </c>
      <c r="C2010" s="66" t="s">
        <v>448</v>
      </c>
      <c r="D2010" s="66" t="s">
        <v>437</v>
      </c>
      <c r="E2010" s="66" t="s">
        <v>444</v>
      </c>
      <c r="F2010" s="66" t="s">
        <v>425</v>
      </c>
      <c r="G2010" s="66" t="s">
        <v>429</v>
      </c>
      <c r="H2010" s="67">
        <v>278</v>
      </c>
      <c r="K2010"/>
      <c r="P2010"/>
      <c r="Q2010"/>
    </row>
    <row r="2011" spans="1:17" ht="20.100000000000001" customHeight="1" x14ac:dyDescent="0.3">
      <c r="A2011" s="66">
        <v>2021</v>
      </c>
      <c r="B2011" s="66">
        <v>6</v>
      </c>
      <c r="C2011" s="66" t="s">
        <v>448</v>
      </c>
      <c r="D2011" s="66" t="s">
        <v>437</v>
      </c>
      <c r="E2011" s="66" t="s">
        <v>444</v>
      </c>
      <c r="F2011" s="66" t="s">
        <v>430</v>
      </c>
      <c r="G2011" s="66" t="s">
        <v>431</v>
      </c>
      <c r="H2011" s="67">
        <v>711</v>
      </c>
      <c r="K2011"/>
      <c r="P2011"/>
      <c r="Q2011"/>
    </row>
    <row r="2012" spans="1:17" ht="20.100000000000001" customHeight="1" x14ac:dyDescent="0.3">
      <c r="A2012" s="66">
        <v>2021</v>
      </c>
      <c r="B2012" s="66">
        <v>6</v>
      </c>
      <c r="C2012" s="66" t="s">
        <v>448</v>
      </c>
      <c r="D2012" s="66" t="s">
        <v>437</v>
      </c>
      <c r="E2012" s="66" t="s">
        <v>444</v>
      </c>
      <c r="F2012" s="66" t="s">
        <v>430</v>
      </c>
      <c r="G2012" s="66" t="s">
        <v>435</v>
      </c>
      <c r="H2012" s="67">
        <v>608</v>
      </c>
      <c r="K2012"/>
      <c r="P2012"/>
      <c r="Q2012"/>
    </row>
    <row r="2013" spans="1:17" ht="20.100000000000001" customHeight="1" x14ac:dyDescent="0.3">
      <c r="A2013" s="66">
        <v>2021</v>
      </c>
      <c r="B2013" s="66">
        <v>6</v>
      </c>
      <c r="C2013" s="66" t="s">
        <v>448</v>
      </c>
      <c r="D2013" s="66" t="s">
        <v>437</v>
      </c>
      <c r="E2013" s="66" t="s">
        <v>444</v>
      </c>
      <c r="F2013" s="66" t="s">
        <v>430</v>
      </c>
      <c r="G2013" s="66" t="s">
        <v>438</v>
      </c>
      <c r="H2013" s="67">
        <v>687</v>
      </c>
      <c r="K2013"/>
      <c r="P2013"/>
      <c r="Q2013"/>
    </row>
    <row r="2014" spans="1:17" ht="20.100000000000001" customHeight="1" x14ac:dyDescent="0.3">
      <c r="A2014" s="66">
        <v>2021</v>
      </c>
      <c r="B2014" s="66">
        <v>7</v>
      </c>
      <c r="C2014" s="66" t="s">
        <v>449</v>
      </c>
      <c r="D2014" s="66" t="s">
        <v>437</v>
      </c>
      <c r="E2014" s="66" t="s">
        <v>444</v>
      </c>
      <c r="F2014" s="66" t="s">
        <v>430</v>
      </c>
      <c r="G2014" s="66" t="s">
        <v>436</v>
      </c>
      <c r="H2014" s="67">
        <v>1070</v>
      </c>
      <c r="K2014"/>
      <c r="P2014"/>
      <c r="Q2014"/>
    </row>
    <row r="2015" spans="1:17" ht="20.100000000000001" customHeight="1" x14ac:dyDescent="0.3">
      <c r="A2015" s="66">
        <v>2021</v>
      </c>
      <c r="B2015" s="66">
        <v>7</v>
      </c>
      <c r="C2015" s="66" t="s">
        <v>449</v>
      </c>
      <c r="D2015" s="66" t="s">
        <v>437</v>
      </c>
      <c r="E2015" s="66" t="s">
        <v>444</v>
      </c>
      <c r="F2015" s="66" t="s">
        <v>430</v>
      </c>
      <c r="G2015" s="66" t="s">
        <v>439</v>
      </c>
      <c r="H2015" s="67">
        <v>424</v>
      </c>
      <c r="K2015"/>
      <c r="P2015"/>
      <c r="Q2015"/>
    </row>
    <row r="2016" spans="1:17" ht="20.100000000000001" customHeight="1" x14ac:dyDescent="0.3">
      <c r="A2016" s="66">
        <v>2021</v>
      </c>
      <c r="B2016" s="66">
        <v>7</v>
      </c>
      <c r="C2016" s="66" t="s">
        <v>449</v>
      </c>
      <c r="D2016" s="66" t="s">
        <v>437</v>
      </c>
      <c r="E2016" s="66" t="s">
        <v>444</v>
      </c>
      <c r="F2016" s="66" t="s">
        <v>425</v>
      </c>
      <c r="G2016" s="66" t="s">
        <v>426</v>
      </c>
      <c r="H2016" s="67">
        <v>1026</v>
      </c>
      <c r="K2016"/>
      <c r="P2016"/>
      <c r="Q2016"/>
    </row>
    <row r="2017" spans="1:17" ht="20.100000000000001" customHeight="1" x14ac:dyDescent="0.3">
      <c r="A2017" s="66">
        <v>2021</v>
      </c>
      <c r="B2017" s="66">
        <v>7</v>
      </c>
      <c r="C2017" s="66" t="s">
        <v>449</v>
      </c>
      <c r="D2017" s="66" t="s">
        <v>414</v>
      </c>
      <c r="E2017" s="66" t="s">
        <v>414</v>
      </c>
      <c r="F2017" s="66" t="s">
        <v>425</v>
      </c>
      <c r="G2017" s="66" t="s">
        <v>427</v>
      </c>
      <c r="H2017" s="67">
        <v>133</v>
      </c>
      <c r="K2017"/>
      <c r="P2017"/>
      <c r="Q2017"/>
    </row>
    <row r="2018" spans="1:17" ht="20.100000000000001" customHeight="1" x14ac:dyDescent="0.3">
      <c r="A2018" s="66">
        <v>2021</v>
      </c>
      <c r="B2018" s="66">
        <v>7</v>
      </c>
      <c r="C2018" s="66" t="s">
        <v>449</v>
      </c>
      <c r="D2018" s="66" t="s">
        <v>414</v>
      </c>
      <c r="E2018" s="66" t="s">
        <v>414</v>
      </c>
      <c r="F2018" s="66" t="s">
        <v>425</v>
      </c>
      <c r="G2018" s="66" t="s">
        <v>429</v>
      </c>
      <c r="H2018" s="67">
        <v>891</v>
      </c>
      <c r="K2018"/>
      <c r="P2018"/>
      <c r="Q2018"/>
    </row>
    <row r="2019" spans="1:17" ht="20.100000000000001" customHeight="1" x14ac:dyDescent="0.3">
      <c r="A2019" s="66">
        <v>2021</v>
      </c>
      <c r="B2019" s="66">
        <v>7</v>
      </c>
      <c r="C2019" s="66" t="s">
        <v>449</v>
      </c>
      <c r="D2019" s="66" t="s">
        <v>414</v>
      </c>
      <c r="E2019" s="66" t="s">
        <v>414</v>
      </c>
      <c r="F2019" s="66" t="s">
        <v>430</v>
      </c>
      <c r="G2019" s="66" t="s">
        <v>431</v>
      </c>
      <c r="H2019" s="67">
        <v>619</v>
      </c>
      <c r="K2019"/>
      <c r="P2019"/>
      <c r="Q2019"/>
    </row>
    <row r="2020" spans="1:17" ht="20.100000000000001" customHeight="1" x14ac:dyDescent="0.3">
      <c r="A2020" s="66">
        <v>2021</v>
      </c>
      <c r="B2020" s="66">
        <v>7</v>
      </c>
      <c r="C2020" s="66" t="s">
        <v>449</v>
      </c>
      <c r="D2020" s="66" t="s">
        <v>414</v>
      </c>
      <c r="E2020" s="66" t="s">
        <v>416</v>
      </c>
      <c r="F2020" s="66" t="s">
        <v>430</v>
      </c>
      <c r="G2020" s="66" t="s">
        <v>435</v>
      </c>
      <c r="H2020" s="67">
        <v>757</v>
      </c>
      <c r="K2020"/>
      <c r="P2020"/>
      <c r="Q2020"/>
    </row>
    <row r="2021" spans="1:17" ht="20.100000000000001" customHeight="1" x14ac:dyDescent="0.3">
      <c r="A2021" s="66">
        <v>2021</v>
      </c>
      <c r="B2021" s="66">
        <v>7</v>
      </c>
      <c r="C2021" s="66" t="s">
        <v>449</v>
      </c>
      <c r="D2021" s="66" t="s">
        <v>414</v>
      </c>
      <c r="E2021" s="66" t="s">
        <v>414</v>
      </c>
      <c r="F2021" s="66" t="s">
        <v>430</v>
      </c>
      <c r="G2021" s="66" t="s">
        <v>438</v>
      </c>
      <c r="H2021" s="67">
        <v>430</v>
      </c>
      <c r="K2021"/>
      <c r="P2021"/>
      <c r="Q2021"/>
    </row>
    <row r="2022" spans="1:17" ht="20.100000000000001" customHeight="1" x14ac:dyDescent="0.3">
      <c r="A2022" s="66">
        <v>2021</v>
      </c>
      <c r="B2022" s="66">
        <v>7</v>
      </c>
      <c r="C2022" s="66" t="s">
        <v>449</v>
      </c>
      <c r="D2022" s="66" t="s">
        <v>414</v>
      </c>
      <c r="E2022" s="66" t="s">
        <v>414</v>
      </c>
      <c r="F2022" s="66" t="s">
        <v>430</v>
      </c>
      <c r="G2022" s="66" t="s">
        <v>436</v>
      </c>
      <c r="H2022" s="67">
        <v>431</v>
      </c>
      <c r="K2022"/>
      <c r="P2022"/>
      <c r="Q2022"/>
    </row>
    <row r="2023" spans="1:17" ht="20.100000000000001" customHeight="1" x14ac:dyDescent="0.3">
      <c r="A2023" s="66">
        <v>2021</v>
      </c>
      <c r="B2023" s="66">
        <v>7</v>
      </c>
      <c r="C2023" s="66" t="s">
        <v>449</v>
      </c>
      <c r="D2023" s="66" t="s">
        <v>414</v>
      </c>
      <c r="E2023" s="66" t="s">
        <v>416</v>
      </c>
      <c r="F2023" s="66" t="s">
        <v>430</v>
      </c>
      <c r="G2023" s="66" t="s">
        <v>439</v>
      </c>
      <c r="H2023" s="67">
        <v>338</v>
      </c>
      <c r="K2023"/>
      <c r="P2023"/>
      <c r="Q2023"/>
    </row>
    <row r="2024" spans="1:17" ht="20.100000000000001" customHeight="1" x14ac:dyDescent="0.3">
      <c r="A2024" s="66">
        <v>2021</v>
      </c>
      <c r="B2024" s="66">
        <v>7</v>
      </c>
      <c r="C2024" s="66" t="s">
        <v>449</v>
      </c>
      <c r="D2024" s="66" t="s">
        <v>414</v>
      </c>
      <c r="E2024" s="66" t="s">
        <v>416</v>
      </c>
      <c r="F2024" s="66" t="s">
        <v>425</v>
      </c>
      <c r="G2024" s="66" t="s">
        <v>426</v>
      </c>
      <c r="H2024" s="67">
        <v>358</v>
      </c>
      <c r="K2024"/>
      <c r="P2024"/>
      <c r="Q2024"/>
    </row>
    <row r="2025" spans="1:17" ht="20.100000000000001" customHeight="1" x14ac:dyDescent="0.3">
      <c r="A2025" s="66">
        <v>2021</v>
      </c>
      <c r="B2025" s="66">
        <v>7</v>
      </c>
      <c r="C2025" s="66" t="s">
        <v>449</v>
      </c>
      <c r="D2025" s="66" t="s">
        <v>414</v>
      </c>
      <c r="E2025" s="66" t="s">
        <v>414</v>
      </c>
      <c r="F2025" s="66" t="s">
        <v>425</v>
      </c>
      <c r="G2025" s="66" t="s">
        <v>427</v>
      </c>
      <c r="H2025" s="67">
        <v>438</v>
      </c>
      <c r="K2025"/>
      <c r="P2025"/>
      <c r="Q2025"/>
    </row>
    <row r="2026" spans="1:17" ht="20.100000000000001" customHeight="1" x14ac:dyDescent="0.3">
      <c r="A2026" s="66">
        <v>2021</v>
      </c>
      <c r="B2026" s="66">
        <v>7</v>
      </c>
      <c r="C2026" s="66" t="s">
        <v>449</v>
      </c>
      <c r="D2026" s="66" t="s">
        <v>414</v>
      </c>
      <c r="E2026" s="66" t="s">
        <v>414</v>
      </c>
      <c r="F2026" s="66" t="s">
        <v>425</v>
      </c>
      <c r="G2026" s="66" t="s">
        <v>429</v>
      </c>
      <c r="H2026" s="67">
        <v>934</v>
      </c>
      <c r="K2026"/>
      <c r="P2026"/>
      <c r="Q2026"/>
    </row>
    <row r="2027" spans="1:17" ht="20.100000000000001" customHeight="1" x14ac:dyDescent="0.3">
      <c r="A2027" s="66">
        <v>2021</v>
      </c>
      <c r="B2027" s="66">
        <v>7</v>
      </c>
      <c r="C2027" s="66" t="s">
        <v>449</v>
      </c>
      <c r="D2027" s="66" t="s">
        <v>414</v>
      </c>
      <c r="E2027" s="66" t="s">
        <v>414</v>
      </c>
      <c r="F2027" s="66" t="s">
        <v>430</v>
      </c>
      <c r="G2027" s="66" t="s">
        <v>431</v>
      </c>
      <c r="H2027" s="67">
        <v>319</v>
      </c>
      <c r="K2027"/>
      <c r="P2027"/>
      <c r="Q2027"/>
    </row>
    <row r="2028" spans="1:17" ht="20.100000000000001" customHeight="1" x14ac:dyDescent="0.3">
      <c r="A2028" s="66">
        <v>2021</v>
      </c>
      <c r="B2028" s="66">
        <v>7</v>
      </c>
      <c r="C2028" s="66" t="s">
        <v>449</v>
      </c>
      <c r="D2028" s="66" t="s">
        <v>414</v>
      </c>
      <c r="E2028" s="66" t="s">
        <v>414</v>
      </c>
      <c r="F2028" s="66" t="s">
        <v>430</v>
      </c>
      <c r="G2028" s="66" t="s">
        <v>435</v>
      </c>
      <c r="H2028" s="67">
        <v>811</v>
      </c>
      <c r="K2028"/>
      <c r="P2028"/>
      <c r="Q2028"/>
    </row>
    <row r="2029" spans="1:17" ht="20.100000000000001" customHeight="1" x14ac:dyDescent="0.3">
      <c r="A2029" s="66">
        <v>2021</v>
      </c>
      <c r="B2029" s="66">
        <v>7</v>
      </c>
      <c r="C2029" s="66" t="s">
        <v>449</v>
      </c>
      <c r="D2029" s="66" t="s">
        <v>414</v>
      </c>
      <c r="E2029" s="66" t="s">
        <v>416</v>
      </c>
      <c r="F2029" s="66" t="s">
        <v>430</v>
      </c>
      <c r="G2029" s="66" t="s">
        <v>438</v>
      </c>
      <c r="H2029" s="67">
        <v>173</v>
      </c>
      <c r="K2029"/>
      <c r="P2029"/>
      <c r="Q2029"/>
    </row>
    <row r="2030" spans="1:17" ht="20.100000000000001" customHeight="1" x14ac:dyDescent="0.3">
      <c r="A2030" s="66">
        <v>2021</v>
      </c>
      <c r="B2030" s="66">
        <v>7</v>
      </c>
      <c r="C2030" s="66" t="s">
        <v>449</v>
      </c>
      <c r="D2030" s="66" t="s">
        <v>414</v>
      </c>
      <c r="E2030" s="66" t="s">
        <v>414</v>
      </c>
      <c r="F2030" s="66" t="s">
        <v>430</v>
      </c>
      <c r="G2030" s="66" t="s">
        <v>436</v>
      </c>
      <c r="H2030" s="67">
        <v>563</v>
      </c>
      <c r="K2030"/>
      <c r="P2030"/>
      <c r="Q2030"/>
    </row>
    <row r="2031" spans="1:17" ht="20.100000000000001" customHeight="1" x14ac:dyDescent="0.3">
      <c r="A2031" s="66">
        <v>2021</v>
      </c>
      <c r="B2031" s="66">
        <v>7</v>
      </c>
      <c r="C2031" s="66" t="s">
        <v>449</v>
      </c>
      <c r="D2031" s="66" t="s">
        <v>434</v>
      </c>
      <c r="E2031" s="66" t="s">
        <v>441</v>
      </c>
      <c r="F2031" s="66" t="s">
        <v>430</v>
      </c>
      <c r="G2031" s="66" t="s">
        <v>439</v>
      </c>
      <c r="H2031" s="67">
        <v>137</v>
      </c>
      <c r="K2031"/>
      <c r="P2031"/>
      <c r="Q2031"/>
    </row>
    <row r="2032" spans="1:17" ht="20.100000000000001" customHeight="1" x14ac:dyDescent="0.3">
      <c r="A2032" s="66">
        <v>2021</v>
      </c>
      <c r="B2032" s="66">
        <v>7</v>
      </c>
      <c r="C2032" s="66" t="s">
        <v>449</v>
      </c>
      <c r="D2032" s="66" t="s">
        <v>434</v>
      </c>
      <c r="E2032" s="66" t="s">
        <v>441</v>
      </c>
      <c r="F2032" s="66" t="s">
        <v>425</v>
      </c>
      <c r="G2032" s="66" t="s">
        <v>426</v>
      </c>
      <c r="H2032" s="67">
        <v>1169</v>
      </c>
      <c r="K2032"/>
      <c r="P2032"/>
      <c r="Q2032"/>
    </row>
    <row r="2033" spans="1:17" ht="20.100000000000001" customHeight="1" x14ac:dyDescent="0.3">
      <c r="A2033" s="66">
        <v>2021</v>
      </c>
      <c r="B2033" s="66">
        <v>7</v>
      </c>
      <c r="C2033" s="66" t="s">
        <v>449</v>
      </c>
      <c r="D2033" s="66" t="s">
        <v>434</v>
      </c>
      <c r="E2033" s="66" t="s">
        <v>441</v>
      </c>
      <c r="F2033" s="66" t="s">
        <v>425</v>
      </c>
      <c r="G2033" s="66" t="s">
        <v>427</v>
      </c>
      <c r="H2033" s="67">
        <v>769</v>
      </c>
      <c r="K2033"/>
      <c r="P2033"/>
      <c r="Q2033"/>
    </row>
    <row r="2034" spans="1:17" ht="20.100000000000001" customHeight="1" x14ac:dyDescent="0.3">
      <c r="A2034" s="66">
        <v>2021</v>
      </c>
      <c r="B2034" s="66">
        <v>7</v>
      </c>
      <c r="C2034" s="66" t="s">
        <v>449</v>
      </c>
      <c r="D2034" s="66" t="s">
        <v>434</v>
      </c>
      <c r="E2034" s="66" t="s">
        <v>442</v>
      </c>
      <c r="F2034" s="66" t="s">
        <v>425</v>
      </c>
      <c r="G2034" s="66" t="s">
        <v>429</v>
      </c>
      <c r="H2034" s="67">
        <v>107</v>
      </c>
      <c r="K2034"/>
      <c r="P2034"/>
      <c r="Q2034"/>
    </row>
    <row r="2035" spans="1:17" ht="20.100000000000001" customHeight="1" x14ac:dyDescent="0.3">
      <c r="A2035" s="66">
        <v>2021</v>
      </c>
      <c r="B2035" s="66">
        <v>7</v>
      </c>
      <c r="C2035" s="66" t="s">
        <v>449</v>
      </c>
      <c r="D2035" s="66" t="s">
        <v>434</v>
      </c>
      <c r="E2035" s="66" t="s">
        <v>442</v>
      </c>
      <c r="F2035" s="66" t="s">
        <v>430</v>
      </c>
      <c r="G2035" s="66" t="s">
        <v>431</v>
      </c>
      <c r="H2035" s="67">
        <v>921</v>
      </c>
      <c r="K2035"/>
      <c r="P2035"/>
      <c r="Q2035"/>
    </row>
    <row r="2036" spans="1:17" ht="20.100000000000001" customHeight="1" x14ac:dyDescent="0.3">
      <c r="A2036" s="66">
        <v>2021</v>
      </c>
      <c r="B2036" s="66">
        <v>7</v>
      </c>
      <c r="C2036" s="66" t="s">
        <v>449</v>
      </c>
      <c r="D2036" s="66" t="s">
        <v>434</v>
      </c>
      <c r="E2036" s="66" t="s">
        <v>442</v>
      </c>
      <c r="F2036" s="66" t="s">
        <v>430</v>
      </c>
      <c r="G2036" s="66" t="s">
        <v>435</v>
      </c>
      <c r="H2036" s="67">
        <v>242</v>
      </c>
      <c r="K2036"/>
      <c r="P2036"/>
      <c r="Q2036"/>
    </row>
    <row r="2037" spans="1:17" ht="20.100000000000001" customHeight="1" x14ac:dyDescent="0.3">
      <c r="A2037" s="66">
        <v>2021</v>
      </c>
      <c r="B2037" s="66">
        <v>7</v>
      </c>
      <c r="C2037" s="66" t="s">
        <v>449</v>
      </c>
      <c r="D2037" s="66" t="s">
        <v>434</v>
      </c>
      <c r="E2037" s="66" t="s">
        <v>442</v>
      </c>
      <c r="F2037" s="66" t="s">
        <v>430</v>
      </c>
      <c r="G2037" s="66" t="s">
        <v>438</v>
      </c>
      <c r="H2037" s="67">
        <v>365</v>
      </c>
      <c r="K2037"/>
      <c r="P2037"/>
      <c r="Q2037"/>
    </row>
    <row r="2038" spans="1:17" ht="20.100000000000001" customHeight="1" x14ac:dyDescent="0.3">
      <c r="A2038" s="66">
        <v>2021</v>
      </c>
      <c r="B2038" s="66">
        <v>7</v>
      </c>
      <c r="C2038" s="66" t="s">
        <v>449</v>
      </c>
      <c r="D2038" s="66" t="s">
        <v>434</v>
      </c>
      <c r="E2038" s="66" t="s">
        <v>447</v>
      </c>
      <c r="F2038" s="66" t="s">
        <v>430</v>
      </c>
      <c r="G2038" s="66" t="s">
        <v>436</v>
      </c>
      <c r="H2038" s="67">
        <v>1015</v>
      </c>
      <c r="K2038"/>
      <c r="P2038"/>
      <c r="Q2038"/>
    </row>
    <row r="2039" spans="1:17" ht="20.100000000000001" customHeight="1" x14ac:dyDescent="0.3">
      <c r="A2039" s="66">
        <v>2021</v>
      </c>
      <c r="B2039" s="66">
        <v>7</v>
      </c>
      <c r="C2039" s="66" t="s">
        <v>449</v>
      </c>
      <c r="D2039" s="66" t="s">
        <v>434</v>
      </c>
      <c r="E2039" s="66" t="s">
        <v>447</v>
      </c>
      <c r="F2039" s="66" t="s">
        <v>430</v>
      </c>
      <c r="G2039" s="66" t="s">
        <v>439</v>
      </c>
      <c r="H2039" s="67">
        <v>881</v>
      </c>
      <c r="K2039"/>
      <c r="P2039"/>
      <c r="Q2039"/>
    </row>
    <row r="2040" spans="1:17" ht="20.100000000000001" customHeight="1" x14ac:dyDescent="0.3">
      <c r="A2040" s="66">
        <v>2021</v>
      </c>
      <c r="B2040" s="66">
        <v>7</v>
      </c>
      <c r="C2040" s="66" t="s">
        <v>449</v>
      </c>
      <c r="D2040" s="66" t="s">
        <v>434</v>
      </c>
      <c r="E2040" s="66" t="s">
        <v>447</v>
      </c>
      <c r="F2040" s="66" t="s">
        <v>425</v>
      </c>
      <c r="G2040" s="66" t="s">
        <v>426</v>
      </c>
      <c r="H2040" s="67">
        <v>743</v>
      </c>
      <c r="K2040"/>
      <c r="P2040"/>
      <c r="Q2040"/>
    </row>
    <row r="2041" spans="1:17" ht="20.100000000000001" customHeight="1" x14ac:dyDescent="0.3">
      <c r="A2041" s="66">
        <v>2021</v>
      </c>
      <c r="B2041" s="66">
        <v>7</v>
      </c>
      <c r="C2041" s="66" t="s">
        <v>449</v>
      </c>
      <c r="D2041" s="66" t="s">
        <v>437</v>
      </c>
      <c r="E2041" s="66" t="s">
        <v>445</v>
      </c>
      <c r="F2041" s="66" t="s">
        <v>425</v>
      </c>
      <c r="G2041" s="66" t="s">
        <v>427</v>
      </c>
      <c r="H2041" s="67">
        <v>244</v>
      </c>
      <c r="K2041"/>
      <c r="P2041"/>
      <c r="Q2041"/>
    </row>
    <row r="2042" spans="1:17" ht="20.100000000000001" customHeight="1" x14ac:dyDescent="0.3">
      <c r="A2042" s="66">
        <v>2021</v>
      </c>
      <c r="B2042" s="66">
        <v>7</v>
      </c>
      <c r="C2042" s="66" t="s">
        <v>449</v>
      </c>
      <c r="D2042" s="66" t="s">
        <v>437</v>
      </c>
      <c r="E2042" s="66" t="s">
        <v>445</v>
      </c>
      <c r="F2042" s="66" t="s">
        <v>425</v>
      </c>
      <c r="G2042" s="66" t="s">
        <v>429</v>
      </c>
      <c r="H2042" s="67">
        <v>318</v>
      </c>
      <c r="K2042"/>
      <c r="P2042"/>
      <c r="Q2042"/>
    </row>
    <row r="2043" spans="1:17" ht="20.100000000000001" customHeight="1" x14ac:dyDescent="0.3">
      <c r="A2043" s="66">
        <v>2021</v>
      </c>
      <c r="B2043" s="66">
        <v>7</v>
      </c>
      <c r="C2043" s="66" t="s">
        <v>449</v>
      </c>
      <c r="D2043" s="66" t="s">
        <v>437</v>
      </c>
      <c r="E2043" s="66" t="s">
        <v>445</v>
      </c>
      <c r="F2043" s="66" t="s">
        <v>430</v>
      </c>
      <c r="G2043" s="66" t="s">
        <v>431</v>
      </c>
      <c r="H2043" s="67">
        <v>924</v>
      </c>
      <c r="K2043"/>
      <c r="P2043"/>
      <c r="Q2043"/>
    </row>
    <row r="2044" spans="1:17" ht="20.100000000000001" customHeight="1" x14ac:dyDescent="0.3">
      <c r="A2044" s="66">
        <v>2021</v>
      </c>
      <c r="B2044" s="66">
        <v>7</v>
      </c>
      <c r="C2044" s="66" t="s">
        <v>449</v>
      </c>
      <c r="D2044" s="66" t="s">
        <v>437</v>
      </c>
      <c r="E2044" s="66" t="s">
        <v>445</v>
      </c>
      <c r="F2044" s="66" t="s">
        <v>430</v>
      </c>
      <c r="G2044" s="66" t="s">
        <v>435</v>
      </c>
      <c r="H2044" s="67">
        <v>707</v>
      </c>
      <c r="K2044"/>
      <c r="P2044"/>
      <c r="Q2044"/>
    </row>
    <row r="2045" spans="1:17" ht="20.100000000000001" customHeight="1" x14ac:dyDescent="0.3">
      <c r="A2045" s="66">
        <v>2021</v>
      </c>
      <c r="B2045" s="66">
        <v>8</v>
      </c>
      <c r="C2045" s="66" t="s">
        <v>291</v>
      </c>
      <c r="D2045" s="66" t="s">
        <v>437</v>
      </c>
      <c r="E2045" s="66" t="s">
        <v>443</v>
      </c>
      <c r="F2045" s="66" t="s">
        <v>430</v>
      </c>
      <c r="G2045" s="66" t="s">
        <v>438</v>
      </c>
      <c r="H2045" s="67">
        <v>603</v>
      </c>
      <c r="K2045"/>
      <c r="P2045"/>
      <c r="Q2045"/>
    </row>
    <row r="2046" spans="1:17" ht="20.100000000000001" customHeight="1" x14ac:dyDescent="0.3">
      <c r="A2046" s="66">
        <v>2021</v>
      </c>
      <c r="B2046" s="66">
        <v>8</v>
      </c>
      <c r="C2046" s="66" t="s">
        <v>291</v>
      </c>
      <c r="D2046" s="66" t="s">
        <v>437</v>
      </c>
      <c r="E2046" s="66" t="s">
        <v>443</v>
      </c>
      <c r="F2046" s="66" t="s">
        <v>430</v>
      </c>
      <c r="G2046" s="66" t="s">
        <v>436</v>
      </c>
      <c r="H2046" s="67">
        <v>901</v>
      </c>
      <c r="K2046"/>
      <c r="P2046"/>
      <c r="Q2046"/>
    </row>
    <row r="2047" spans="1:17" ht="20.100000000000001" customHeight="1" x14ac:dyDescent="0.3">
      <c r="A2047" s="66">
        <v>2021</v>
      </c>
      <c r="B2047" s="66">
        <v>8</v>
      </c>
      <c r="C2047" s="66" t="s">
        <v>291</v>
      </c>
      <c r="D2047" s="66" t="s">
        <v>437</v>
      </c>
      <c r="E2047" s="66" t="s">
        <v>443</v>
      </c>
      <c r="F2047" s="66" t="s">
        <v>430</v>
      </c>
      <c r="G2047" s="66" t="s">
        <v>439</v>
      </c>
      <c r="H2047" s="67">
        <v>606</v>
      </c>
      <c r="K2047"/>
      <c r="P2047"/>
      <c r="Q2047"/>
    </row>
    <row r="2048" spans="1:17" ht="20.100000000000001" customHeight="1" x14ac:dyDescent="0.3">
      <c r="A2048" s="66">
        <v>2021</v>
      </c>
      <c r="B2048" s="66">
        <v>8</v>
      </c>
      <c r="C2048" s="66" t="s">
        <v>291</v>
      </c>
      <c r="D2048" s="66" t="s">
        <v>437</v>
      </c>
      <c r="E2048" s="66" t="s">
        <v>444</v>
      </c>
      <c r="F2048" s="66" t="s">
        <v>425</v>
      </c>
      <c r="G2048" s="66" t="s">
        <v>426</v>
      </c>
      <c r="H2048" s="67">
        <v>500</v>
      </c>
      <c r="K2048"/>
      <c r="P2048"/>
      <c r="Q2048"/>
    </row>
    <row r="2049" spans="1:17" ht="20.100000000000001" customHeight="1" x14ac:dyDescent="0.3">
      <c r="A2049" s="66">
        <v>2021</v>
      </c>
      <c r="B2049" s="66">
        <v>8</v>
      </c>
      <c r="C2049" s="66" t="s">
        <v>291</v>
      </c>
      <c r="D2049" s="66" t="s">
        <v>437</v>
      </c>
      <c r="E2049" s="66" t="s">
        <v>444</v>
      </c>
      <c r="F2049" s="66" t="s">
        <v>425</v>
      </c>
      <c r="G2049" s="66" t="s">
        <v>427</v>
      </c>
      <c r="H2049" s="67">
        <v>452</v>
      </c>
      <c r="K2049"/>
      <c r="P2049"/>
      <c r="Q2049"/>
    </row>
    <row r="2050" spans="1:17" ht="20.100000000000001" customHeight="1" x14ac:dyDescent="0.3">
      <c r="A2050" s="66">
        <v>2021</v>
      </c>
      <c r="B2050" s="66">
        <v>8</v>
      </c>
      <c r="C2050" s="66" t="s">
        <v>291</v>
      </c>
      <c r="D2050" s="66" t="s">
        <v>437</v>
      </c>
      <c r="E2050" s="66" t="s">
        <v>444</v>
      </c>
      <c r="F2050" s="66" t="s">
        <v>425</v>
      </c>
      <c r="G2050" s="66" t="s">
        <v>429</v>
      </c>
      <c r="H2050" s="67">
        <v>281</v>
      </c>
      <c r="K2050"/>
      <c r="P2050"/>
      <c r="Q2050"/>
    </row>
    <row r="2051" spans="1:17" ht="20.100000000000001" customHeight="1" x14ac:dyDescent="0.3">
      <c r="A2051" s="66">
        <v>2021</v>
      </c>
      <c r="B2051" s="66">
        <v>8</v>
      </c>
      <c r="C2051" s="66" t="s">
        <v>291</v>
      </c>
      <c r="D2051" s="66" t="s">
        <v>437</v>
      </c>
      <c r="E2051" s="66" t="s">
        <v>444</v>
      </c>
      <c r="F2051" s="66" t="s">
        <v>430</v>
      </c>
      <c r="G2051" s="66" t="s">
        <v>431</v>
      </c>
      <c r="H2051" s="67">
        <v>250</v>
      </c>
      <c r="K2051"/>
      <c r="P2051"/>
      <c r="Q2051"/>
    </row>
    <row r="2052" spans="1:17" ht="20.100000000000001" customHeight="1" x14ac:dyDescent="0.3">
      <c r="A2052" s="66">
        <v>2021</v>
      </c>
      <c r="B2052" s="66">
        <v>8</v>
      </c>
      <c r="C2052" s="66" t="s">
        <v>291</v>
      </c>
      <c r="D2052" s="66" t="s">
        <v>437</v>
      </c>
      <c r="E2052" s="66" t="s">
        <v>444</v>
      </c>
      <c r="F2052" s="66" t="s">
        <v>430</v>
      </c>
      <c r="G2052" s="66" t="s">
        <v>435</v>
      </c>
      <c r="H2052" s="67">
        <v>974</v>
      </c>
      <c r="K2052"/>
      <c r="P2052"/>
      <c r="Q2052"/>
    </row>
    <row r="2053" spans="1:17" ht="20.100000000000001" customHeight="1" x14ac:dyDescent="0.3">
      <c r="A2053" s="66">
        <v>2021</v>
      </c>
      <c r="B2053" s="66">
        <v>8</v>
      </c>
      <c r="C2053" s="66" t="s">
        <v>291</v>
      </c>
      <c r="D2053" s="66" t="s">
        <v>437</v>
      </c>
      <c r="E2053" s="66" t="s">
        <v>444</v>
      </c>
      <c r="F2053" s="66" t="s">
        <v>430</v>
      </c>
      <c r="G2053" s="66" t="s">
        <v>438</v>
      </c>
      <c r="H2053" s="67">
        <v>709</v>
      </c>
      <c r="K2053"/>
      <c r="P2053"/>
      <c r="Q2053"/>
    </row>
    <row r="2054" spans="1:17" ht="20.100000000000001" customHeight="1" x14ac:dyDescent="0.3">
      <c r="A2054" s="66">
        <v>2021</v>
      </c>
      <c r="B2054" s="66">
        <v>8</v>
      </c>
      <c r="C2054" s="66" t="s">
        <v>291</v>
      </c>
      <c r="D2054" s="66" t="s">
        <v>437</v>
      </c>
      <c r="E2054" s="66" t="s">
        <v>444</v>
      </c>
      <c r="F2054" s="66" t="s">
        <v>430</v>
      </c>
      <c r="G2054" s="66" t="s">
        <v>436</v>
      </c>
      <c r="H2054" s="67">
        <v>542</v>
      </c>
      <c r="K2054"/>
      <c r="P2054"/>
      <c r="Q2054"/>
    </row>
    <row r="2055" spans="1:17" ht="20.100000000000001" customHeight="1" x14ac:dyDescent="0.3">
      <c r="A2055" s="66">
        <v>2021</v>
      </c>
      <c r="B2055" s="66">
        <v>8</v>
      </c>
      <c r="C2055" s="66" t="s">
        <v>291</v>
      </c>
      <c r="D2055" s="66" t="s">
        <v>437</v>
      </c>
      <c r="E2055" s="66" t="s">
        <v>444</v>
      </c>
      <c r="F2055" s="66" t="s">
        <v>430</v>
      </c>
      <c r="G2055" s="66" t="s">
        <v>439</v>
      </c>
      <c r="H2055" s="67">
        <v>1011</v>
      </c>
      <c r="K2055"/>
      <c r="P2055"/>
      <c r="Q2055"/>
    </row>
    <row r="2056" spans="1:17" ht="20.100000000000001" customHeight="1" x14ac:dyDescent="0.3">
      <c r="A2056" s="66">
        <v>2021</v>
      </c>
      <c r="B2056" s="66">
        <v>8</v>
      </c>
      <c r="C2056" s="66" t="s">
        <v>291</v>
      </c>
      <c r="D2056" s="66" t="s">
        <v>437</v>
      </c>
      <c r="E2056" s="66" t="s">
        <v>446</v>
      </c>
      <c r="F2056" s="66" t="s">
        <v>425</v>
      </c>
      <c r="G2056" s="66" t="s">
        <v>426</v>
      </c>
      <c r="H2056" s="67">
        <v>782</v>
      </c>
      <c r="K2056"/>
      <c r="P2056"/>
      <c r="Q2056"/>
    </row>
    <row r="2057" spans="1:17" ht="20.100000000000001" customHeight="1" x14ac:dyDescent="0.3">
      <c r="A2057" s="66">
        <v>2021</v>
      </c>
      <c r="B2057" s="66">
        <v>8</v>
      </c>
      <c r="C2057" s="66" t="s">
        <v>291</v>
      </c>
      <c r="D2057" s="66" t="s">
        <v>437</v>
      </c>
      <c r="E2057" s="66" t="s">
        <v>446</v>
      </c>
      <c r="F2057" s="66" t="s">
        <v>425</v>
      </c>
      <c r="G2057" s="66" t="s">
        <v>427</v>
      </c>
      <c r="H2057" s="67">
        <v>313</v>
      </c>
      <c r="K2057"/>
      <c r="P2057"/>
      <c r="Q2057"/>
    </row>
    <row r="2058" spans="1:17" ht="20.100000000000001" customHeight="1" x14ac:dyDescent="0.3">
      <c r="A2058" s="66">
        <v>2021</v>
      </c>
      <c r="B2058" s="66">
        <v>8</v>
      </c>
      <c r="C2058" s="66" t="s">
        <v>291</v>
      </c>
      <c r="D2058" s="66" t="s">
        <v>414</v>
      </c>
      <c r="E2058" s="66" t="s">
        <v>416</v>
      </c>
      <c r="F2058" s="66" t="s">
        <v>425</v>
      </c>
      <c r="G2058" s="66" t="s">
        <v>429</v>
      </c>
      <c r="H2058" s="67">
        <v>209</v>
      </c>
      <c r="K2058"/>
      <c r="P2058"/>
      <c r="Q2058"/>
    </row>
    <row r="2059" spans="1:17" ht="20.100000000000001" customHeight="1" x14ac:dyDescent="0.3">
      <c r="A2059" s="66">
        <v>2021</v>
      </c>
      <c r="B2059" s="66">
        <v>8</v>
      </c>
      <c r="C2059" s="66" t="s">
        <v>291</v>
      </c>
      <c r="D2059" s="66" t="s">
        <v>414</v>
      </c>
      <c r="E2059" s="66" t="s">
        <v>416</v>
      </c>
      <c r="F2059" s="66" t="s">
        <v>430</v>
      </c>
      <c r="G2059" s="66" t="s">
        <v>431</v>
      </c>
      <c r="H2059" s="67">
        <v>470</v>
      </c>
      <c r="K2059"/>
      <c r="P2059"/>
      <c r="Q2059"/>
    </row>
    <row r="2060" spans="1:17" ht="20.100000000000001" customHeight="1" x14ac:dyDescent="0.3">
      <c r="A2060" s="66">
        <v>2021</v>
      </c>
      <c r="B2060" s="66">
        <v>8</v>
      </c>
      <c r="C2060" s="66" t="s">
        <v>291</v>
      </c>
      <c r="D2060" s="66" t="s">
        <v>414</v>
      </c>
      <c r="E2060" s="66" t="s">
        <v>416</v>
      </c>
      <c r="F2060" s="66" t="s">
        <v>430</v>
      </c>
      <c r="G2060" s="66" t="s">
        <v>435</v>
      </c>
      <c r="H2060" s="67">
        <v>800</v>
      </c>
      <c r="K2060"/>
      <c r="P2060"/>
      <c r="Q2060"/>
    </row>
    <row r="2061" spans="1:17" ht="20.100000000000001" customHeight="1" x14ac:dyDescent="0.3">
      <c r="A2061" s="66">
        <v>2021</v>
      </c>
      <c r="B2061" s="66">
        <v>8</v>
      </c>
      <c r="C2061" s="66" t="s">
        <v>291</v>
      </c>
      <c r="D2061" s="66" t="s">
        <v>414</v>
      </c>
      <c r="E2061" s="66" t="s">
        <v>414</v>
      </c>
      <c r="F2061" s="66" t="s">
        <v>430</v>
      </c>
      <c r="G2061" s="66" t="s">
        <v>438</v>
      </c>
      <c r="H2061" s="67">
        <v>450</v>
      </c>
      <c r="K2061"/>
      <c r="P2061"/>
      <c r="Q2061"/>
    </row>
    <row r="2062" spans="1:17" ht="20.100000000000001" customHeight="1" x14ac:dyDescent="0.3">
      <c r="A2062" s="66">
        <v>2021</v>
      </c>
      <c r="B2062" s="66">
        <v>8</v>
      </c>
      <c r="C2062" s="66" t="s">
        <v>291</v>
      </c>
      <c r="D2062" s="66" t="s">
        <v>414</v>
      </c>
      <c r="E2062" s="66" t="s">
        <v>414</v>
      </c>
      <c r="F2062" s="66" t="s">
        <v>430</v>
      </c>
      <c r="G2062" s="66" t="s">
        <v>436</v>
      </c>
      <c r="H2062" s="67">
        <v>676</v>
      </c>
      <c r="K2062"/>
      <c r="P2062"/>
      <c r="Q2062"/>
    </row>
    <row r="2063" spans="1:17" ht="20.100000000000001" customHeight="1" x14ac:dyDescent="0.3">
      <c r="A2063" s="66">
        <v>2021</v>
      </c>
      <c r="B2063" s="66">
        <v>8</v>
      </c>
      <c r="C2063" s="66" t="s">
        <v>291</v>
      </c>
      <c r="D2063" s="66" t="s">
        <v>414</v>
      </c>
      <c r="E2063" s="66" t="s">
        <v>414</v>
      </c>
      <c r="F2063" s="66" t="s">
        <v>430</v>
      </c>
      <c r="G2063" s="66" t="s">
        <v>439</v>
      </c>
      <c r="H2063" s="67">
        <v>346</v>
      </c>
      <c r="K2063"/>
      <c r="P2063"/>
      <c r="Q2063"/>
    </row>
    <row r="2064" spans="1:17" ht="20.100000000000001" customHeight="1" x14ac:dyDescent="0.3">
      <c r="A2064" s="66">
        <v>2021</v>
      </c>
      <c r="B2064" s="66">
        <v>8</v>
      </c>
      <c r="C2064" s="66" t="s">
        <v>291</v>
      </c>
      <c r="D2064" s="66" t="s">
        <v>434</v>
      </c>
      <c r="E2064" s="66" t="s">
        <v>441</v>
      </c>
      <c r="F2064" s="66" t="s">
        <v>425</v>
      </c>
      <c r="G2064" s="66" t="s">
        <v>426</v>
      </c>
      <c r="H2064" s="67">
        <v>586</v>
      </c>
      <c r="K2064"/>
      <c r="P2064"/>
      <c r="Q2064"/>
    </row>
    <row r="2065" spans="1:17" ht="20.100000000000001" customHeight="1" x14ac:dyDescent="0.3">
      <c r="A2065" s="66">
        <v>2021</v>
      </c>
      <c r="B2065" s="66">
        <v>8</v>
      </c>
      <c r="C2065" s="66" t="s">
        <v>291</v>
      </c>
      <c r="D2065" s="66" t="s">
        <v>437</v>
      </c>
      <c r="E2065" s="66" t="s">
        <v>445</v>
      </c>
      <c r="F2065" s="66" t="s">
        <v>425</v>
      </c>
      <c r="G2065" s="66" t="s">
        <v>427</v>
      </c>
      <c r="H2065" s="67">
        <v>184</v>
      </c>
      <c r="K2065"/>
      <c r="P2065"/>
      <c r="Q2065"/>
    </row>
    <row r="2066" spans="1:17" ht="20.100000000000001" customHeight="1" x14ac:dyDescent="0.3">
      <c r="A2066" s="66">
        <v>2021</v>
      </c>
      <c r="B2066" s="66">
        <v>8</v>
      </c>
      <c r="C2066" s="66" t="s">
        <v>291</v>
      </c>
      <c r="D2066" s="66" t="s">
        <v>437</v>
      </c>
      <c r="E2066" s="66" t="s">
        <v>443</v>
      </c>
      <c r="F2066" s="66" t="s">
        <v>425</v>
      </c>
      <c r="G2066" s="66" t="s">
        <v>429</v>
      </c>
      <c r="H2066" s="67">
        <v>129</v>
      </c>
      <c r="K2066"/>
      <c r="P2066"/>
      <c r="Q2066"/>
    </row>
    <row r="2067" spans="1:17" ht="20.100000000000001" customHeight="1" x14ac:dyDescent="0.3">
      <c r="A2067" s="66">
        <v>2021</v>
      </c>
      <c r="B2067" s="66">
        <v>8</v>
      </c>
      <c r="C2067" s="66" t="s">
        <v>291</v>
      </c>
      <c r="D2067" s="66" t="s">
        <v>437</v>
      </c>
      <c r="E2067" s="66" t="s">
        <v>444</v>
      </c>
      <c r="F2067" s="66" t="s">
        <v>430</v>
      </c>
      <c r="G2067" s="66" t="s">
        <v>431</v>
      </c>
      <c r="H2067" s="67">
        <v>367</v>
      </c>
      <c r="K2067"/>
      <c r="P2067"/>
      <c r="Q2067"/>
    </row>
    <row r="2068" spans="1:17" ht="20.100000000000001" customHeight="1" x14ac:dyDescent="0.3">
      <c r="A2068" s="66">
        <v>2021</v>
      </c>
      <c r="B2068" s="66">
        <v>8</v>
      </c>
      <c r="C2068" s="66" t="s">
        <v>291</v>
      </c>
      <c r="D2068" s="66" t="s">
        <v>414</v>
      </c>
      <c r="E2068" s="66" t="s">
        <v>414</v>
      </c>
      <c r="F2068" s="66" t="s">
        <v>430</v>
      </c>
      <c r="G2068" s="66" t="s">
        <v>435</v>
      </c>
      <c r="H2068" s="67">
        <v>1165</v>
      </c>
      <c r="K2068"/>
      <c r="P2068"/>
      <c r="Q2068"/>
    </row>
    <row r="2069" spans="1:17" ht="20.100000000000001" customHeight="1" x14ac:dyDescent="0.3">
      <c r="A2069" s="66">
        <v>2021</v>
      </c>
      <c r="B2069" s="66">
        <v>8</v>
      </c>
      <c r="C2069" s="66" t="s">
        <v>291</v>
      </c>
      <c r="D2069" s="66" t="s">
        <v>414</v>
      </c>
      <c r="E2069" s="66" t="s">
        <v>416</v>
      </c>
      <c r="F2069" s="66" t="s">
        <v>430</v>
      </c>
      <c r="G2069" s="66" t="s">
        <v>438</v>
      </c>
      <c r="H2069" s="67">
        <v>282</v>
      </c>
      <c r="K2069"/>
      <c r="P2069"/>
      <c r="Q2069"/>
    </row>
    <row r="2070" spans="1:17" ht="20.100000000000001" customHeight="1" x14ac:dyDescent="0.3">
      <c r="A2070" s="66">
        <v>2021</v>
      </c>
      <c r="B2070" s="66">
        <v>8</v>
      </c>
      <c r="C2070" s="66" t="s">
        <v>291</v>
      </c>
      <c r="D2070" s="66" t="s">
        <v>414</v>
      </c>
      <c r="E2070" s="66" t="s">
        <v>416</v>
      </c>
      <c r="F2070" s="66" t="s">
        <v>430</v>
      </c>
      <c r="G2070" s="66" t="s">
        <v>436</v>
      </c>
      <c r="H2070" s="67">
        <v>269</v>
      </c>
      <c r="K2070"/>
      <c r="P2070"/>
      <c r="Q2070"/>
    </row>
    <row r="2071" spans="1:17" ht="20.100000000000001" customHeight="1" x14ac:dyDescent="0.3">
      <c r="A2071" s="66">
        <v>2021</v>
      </c>
      <c r="B2071" s="66">
        <v>8</v>
      </c>
      <c r="C2071" s="66" t="s">
        <v>291</v>
      </c>
      <c r="D2071" s="66" t="s">
        <v>414</v>
      </c>
      <c r="E2071" s="66" t="s">
        <v>414</v>
      </c>
      <c r="F2071" s="66" t="s">
        <v>430</v>
      </c>
      <c r="G2071" s="66" t="s">
        <v>439</v>
      </c>
      <c r="H2071" s="67">
        <v>272</v>
      </c>
      <c r="K2071"/>
      <c r="P2071"/>
      <c r="Q2071"/>
    </row>
    <row r="2072" spans="1:17" ht="20.100000000000001" customHeight="1" x14ac:dyDescent="0.3">
      <c r="A2072" s="66">
        <v>2021</v>
      </c>
      <c r="B2072" s="66">
        <v>8</v>
      </c>
      <c r="C2072" s="66" t="s">
        <v>291</v>
      </c>
      <c r="D2072" s="66" t="s">
        <v>414</v>
      </c>
      <c r="E2072" s="66" t="s">
        <v>414</v>
      </c>
      <c r="F2072" s="66" t="s">
        <v>425</v>
      </c>
      <c r="G2072" s="66" t="s">
        <v>426</v>
      </c>
      <c r="H2072" s="67">
        <v>1059</v>
      </c>
      <c r="K2072"/>
      <c r="P2072"/>
      <c r="Q2072"/>
    </row>
    <row r="2073" spans="1:17" ht="20.100000000000001" customHeight="1" x14ac:dyDescent="0.3">
      <c r="A2073" s="66">
        <v>2021</v>
      </c>
      <c r="B2073" s="66">
        <v>8</v>
      </c>
      <c r="C2073" s="66" t="s">
        <v>291</v>
      </c>
      <c r="D2073" s="66" t="s">
        <v>434</v>
      </c>
      <c r="E2073" s="66" t="s">
        <v>441</v>
      </c>
      <c r="F2073" s="66" t="s">
        <v>425</v>
      </c>
      <c r="G2073" s="66" t="s">
        <v>427</v>
      </c>
      <c r="H2073" s="67">
        <v>943</v>
      </c>
      <c r="K2073"/>
      <c r="P2073"/>
      <c r="Q2073"/>
    </row>
    <row r="2074" spans="1:17" ht="20.100000000000001" customHeight="1" x14ac:dyDescent="0.3">
      <c r="A2074" s="66">
        <v>2021</v>
      </c>
      <c r="B2074" s="66">
        <v>8</v>
      </c>
      <c r="C2074" s="66" t="s">
        <v>291</v>
      </c>
      <c r="D2074" s="66" t="s">
        <v>434</v>
      </c>
      <c r="E2074" s="66" t="s">
        <v>442</v>
      </c>
      <c r="F2074" s="66" t="s">
        <v>425</v>
      </c>
      <c r="G2074" s="66" t="s">
        <v>429</v>
      </c>
      <c r="H2074" s="67">
        <v>196</v>
      </c>
      <c r="K2074"/>
      <c r="P2074"/>
      <c r="Q2074"/>
    </row>
    <row r="2075" spans="1:17" ht="20.100000000000001" customHeight="1" x14ac:dyDescent="0.3">
      <c r="A2075" s="66">
        <v>2021</v>
      </c>
      <c r="B2075" s="66">
        <v>8</v>
      </c>
      <c r="C2075" s="66" t="s">
        <v>291</v>
      </c>
      <c r="D2075" s="66" t="s">
        <v>437</v>
      </c>
      <c r="E2075" s="66" t="s">
        <v>443</v>
      </c>
      <c r="F2075" s="66" t="s">
        <v>430</v>
      </c>
      <c r="G2075" s="66" t="s">
        <v>431</v>
      </c>
      <c r="H2075" s="67">
        <v>218</v>
      </c>
      <c r="K2075"/>
      <c r="P2075"/>
      <c r="Q2075"/>
    </row>
    <row r="2076" spans="1:17" ht="20.100000000000001" customHeight="1" x14ac:dyDescent="0.3">
      <c r="A2076" s="66">
        <v>2021</v>
      </c>
      <c r="B2076" s="66">
        <v>9</v>
      </c>
      <c r="C2076" s="66" t="s">
        <v>450</v>
      </c>
      <c r="D2076" s="66" t="s">
        <v>437</v>
      </c>
      <c r="E2076" s="66" t="s">
        <v>444</v>
      </c>
      <c r="F2076" s="66" t="s">
        <v>430</v>
      </c>
      <c r="G2076" s="66" t="s">
        <v>435</v>
      </c>
      <c r="H2076" s="67">
        <v>636</v>
      </c>
      <c r="K2076"/>
      <c r="P2076"/>
      <c r="Q2076"/>
    </row>
    <row r="2077" spans="1:17" ht="20.100000000000001" customHeight="1" x14ac:dyDescent="0.3">
      <c r="A2077" s="66">
        <v>2021</v>
      </c>
      <c r="B2077" s="66">
        <v>9</v>
      </c>
      <c r="C2077" s="66" t="s">
        <v>450</v>
      </c>
      <c r="D2077" s="66" t="s">
        <v>437</v>
      </c>
      <c r="E2077" s="66" t="s">
        <v>444</v>
      </c>
      <c r="F2077" s="66" t="s">
        <v>430</v>
      </c>
      <c r="G2077" s="66" t="s">
        <v>438</v>
      </c>
      <c r="H2077" s="67">
        <v>1000</v>
      </c>
      <c r="K2077"/>
      <c r="P2077"/>
      <c r="Q2077"/>
    </row>
    <row r="2078" spans="1:17" ht="20.100000000000001" customHeight="1" x14ac:dyDescent="0.3">
      <c r="A2078" s="66">
        <v>2021</v>
      </c>
      <c r="B2078" s="66">
        <v>9</v>
      </c>
      <c r="C2078" s="66" t="s">
        <v>450</v>
      </c>
      <c r="D2078" s="66" t="s">
        <v>437</v>
      </c>
      <c r="E2078" s="66" t="s">
        <v>446</v>
      </c>
      <c r="F2078" s="66" t="s">
        <v>430</v>
      </c>
      <c r="G2078" s="66" t="s">
        <v>436</v>
      </c>
      <c r="H2078" s="67">
        <v>584</v>
      </c>
      <c r="K2078"/>
      <c r="P2078"/>
      <c r="Q2078"/>
    </row>
    <row r="2079" spans="1:17" ht="20.100000000000001" customHeight="1" x14ac:dyDescent="0.3">
      <c r="A2079" s="66">
        <v>2021</v>
      </c>
      <c r="B2079" s="66">
        <v>9</v>
      </c>
      <c r="C2079" s="66" t="s">
        <v>450</v>
      </c>
      <c r="D2079" s="66" t="s">
        <v>437</v>
      </c>
      <c r="E2079" s="66" t="s">
        <v>444</v>
      </c>
      <c r="F2079" s="66" t="s">
        <v>430</v>
      </c>
      <c r="G2079" s="66" t="s">
        <v>439</v>
      </c>
      <c r="H2079" s="67">
        <v>1055</v>
      </c>
      <c r="K2079"/>
      <c r="P2079"/>
      <c r="Q2079"/>
    </row>
    <row r="2080" spans="1:17" ht="20.100000000000001" customHeight="1" x14ac:dyDescent="0.3">
      <c r="A2080" s="66">
        <v>2021</v>
      </c>
      <c r="B2080" s="66">
        <v>9</v>
      </c>
      <c r="C2080" s="66" t="s">
        <v>450</v>
      </c>
      <c r="D2080" s="66" t="s">
        <v>414</v>
      </c>
      <c r="E2080" s="66" t="s">
        <v>414</v>
      </c>
      <c r="F2080" s="66" t="s">
        <v>425</v>
      </c>
      <c r="G2080" s="66" t="s">
        <v>426</v>
      </c>
      <c r="H2080" s="67">
        <v>734</v>
      </c>
      <c r="K2080"/>
      <c r="P2080"/>
      <c r="Q2080"/>
    </row>
    <row r="2081" spans="1:17" ht="20.100000000000001" customHeight="1" x14ac:dyDescent="0.3">
      <c r="A2081" s="66">
        <v>2021</v>
      </c>
      <c r="B2081" s="66">
        <v>9</v>
      </c>
      <c r="C2081" s="66" t="s">
        <v>450</v>
      </c>
      <c r="D2081" s="66" t="s">
        <v>414</v>
      </c>
      <c r="E2081" s="66" t="s">
        <v>416</v>
      </c>
      <c r="F2081" s="66" t="s">
        <v>425</v>
      </c>
      <c r="G2081" s="66" t="s">
        <v>427</v>
      </c>
      <c r="H2081" s="67">
        <v>1165</v>
      </c>
      <c r="K2081"/>
      <c r="P2081"/>
      <c r="Q2081"/>
    </row>
    <row r="2082" spans="1:17" ht="20.100000000000001" customHeight="1" x14ac:dyDescent="0.3">
      <c r="A2082" s="66">
        <v>2021</v>
      </c>
      <c r="B2082" s="66">
        <v>9</v>
      </c>
      <c r="C2082" s="66" t="s">
        <v>450</v>
      </c>
      <c r="D2082" s="66" t="s">
        <v>414</v>
      </c>
      <c r="E2082" s="66" t="s">
        <v>416</v>
      </c>
      <c r="F2082" s="66" t="s">
        <v>425</v>
      </c>
      <c r="G2082" s="66" t="s">
        <v>429</v>
      </c>
      <c r="H2082" s="67">
        <v>182</v>
      </c>
      <c r="K2082"/>
      <c r="P2082"/>
      <c r="Q2082"/>
    </row>
    <row r="2083" spans="1:17" ht="20.100000000000001" customHeight="1" x14ac:dyDescent="0.3">
      <c r="A2083" s="66">
        <v>2021</v>
      </c>
      <c r="B2083" s="66">
        <v>9</v>
      </c>
      <c r="C2083" s="66" t="s">
        <v>450</v>
      </c>
      <c r="D2083" s="66" t="s">
        <v>414</v>
      </c>
      <c r="E2083" s="66" t="s">
        <v>416</v>
      </c>
      <c r="F2083" s="66" t="s">
        <v>430</v>
      </c>
      <c r="G2083" s="66" t="s">
        <v>431</v>
      </c>
      <c r="H2083" s="67">
        <v>753</v>
      </c>
      <c r="K2083"/>
      <c r="P2083"/>
      <c r="Q2083"/>
    </row>
    <row r="2084" spans="1:17" ht="20.100000000000001" customHeight="1" x14ac:dyDescent="0.3">
      <c r="A2084" s="66">
        <v>2021</v>
      </c>
      <c r="B2084" s="66">
        <v>9</v>
      </c>
      <c r="C2084" s="66" t="s">
        <v>450</v>
      </c>
      <c r="D2084" s="66" t="s">
        <v>414</v>
      </c>
      <c r="E2084" s="66" t="s">
        <v>414</v>
      </c>
      <c r="F2084" s="66" t="s">
        <v>430</v>
      </c>
      <c r="G2084" s="66" t="s">
        <v>435</v>
      </c>
      <c r="H2084" s="67">
        <v>657</v>
      </c>
      <c r="K2084"/>
      <c r="P2084"/>
      <c r="Q2084"/>
    </row>
    <row r="2085" spans="1:17" ht="20.100000000000001" customHeight="1" x14ac:dyDescent="0.3">
      <c r="A2085" s="66">
        <v>2021</v>
      </c>
      <c r="B2085" s="66">
        <v>9</v>
      </c>
      <c r="C2085" s="66" t="s">
        <v>450</v>
      </c>
      <c r="D2085" s="66" t="s">
        <v>414</v>
      </c>
      <c r="E2085" s="66" t="s">
        <v>414</v>
      </c>
      <c r="F2085" s="66" t="s">
        <v>430</v>
      </c>
      <c r="G2085" s="66" t="s">
        <v>438</v>
      </c>
      <c r="H2085" s="67">
        <v>495</v>
      </c>
      <c r="K2085"/>
      <c r="P2085"/>
      <c r="Q2085"/>
    </row>
    <row r="2086" spans="1:17" ht="20.100000000000001" customHeight="1" x14ac:dyDescent="0.3">
      <c r="A2086" s="66">
        <v>2021</v>
      </c>
      <c r="B2086" s="66">
        <v>9</v>
      </c>
      <c r="C2086" s="66" t="s">
        <v>450</v>
      </c>
      <c r="D2086" s="66" t="s">
        <v>434</v>
      </c>
      <c r="E2086" s="66" t="s">
        <v>442</v>
      </c>
      <c r="F2086" s="66" t="s">
        <v>430</v>
      </c>
      <c r="G2086" s="66" t="s">
        <v>436</v>
      </c>
      <c r="H2086" s="67">
        <v>369</v>
      </c>
      <c r="K2086"/>
      <c r="P2086"/>
      <c r="Q2086"/>
    </row>
    <row r="2087" spans="1:17" ht="20.100000000000001" customHeight="1" x14ac:dyDescent="0.3">
      <c r="A2087" s="66">
        <v>2021</v>
      </c>
      <c r="B2087" s="66">
        <v>9</v>
      </c>
      <c r="C2087" s="66" t="s">
        <v>450</v>
      </c>
      <c r="D2087" s="66" t="s">
        <v>434</v>
      </c>
      <c r="E2087" s="66" t="s">
        <v>442</v>
      </c>
      <c r="F2087" s="66" t="s">
        <v>430</v>
      </c>
      <c r="G2087" s="66" t="s">
        <v>439</v>
      </c>
      <c r="H2087" s="67">
        <v>998</v>
      </c>
      <c r="K2087"/>
      <c r="P2087"/>
      <c r="Q2087"/>
    </row>
    <row r="2088" spans="1:17" ht="20.100000000000001" customHeight="1" x14ac:dyDescent="0.3">
      <c r="A2088" s="66">
        <v>2021</v>
      </c>
      <c r="B2088" s="66">
        <v>9</v>
      </c>
      <c r="C2088" s="66" t="s">
        <v>450</v>
      </c>
      <c r="D2088" s="66" t="s">
        <v>437</v>
      </c>
      <c r="E2088" s="66" t="s">
        <v>445</v>
      </c>
      <c r="F2088" s="66" t="s">
        <v>425</v>
      </c>
      <c r="G2088" s="66" t="s">
        <v>426</v>
      </c>
      <c r="H2088" s="67">
        <v>208</v>
      </c>
      <c r="K2088"/>
      <c r="P2088"/>
      <c r="Q2088"/>
    </row>
    <row r="2089" spans="1:17" ht="20.100000000000001" customHeight="1" x14ac:dyDescent="0.3">
      <c r="A2089" s="66">
        <v>2021</v>
      </c>
      <c r="B2089" s="66">
        <v>9</v>
      </c>
      <c r="C2089" s="66" t="s">
        <v>450</v>
      </c>
      <c r="D2089" s="66" t="s">
        <v>437</v>
      </c>
      <c r="E2089" s="66" t="s">
        <v>444</v>
      </c>
      <c r="F2089" s="66" t="s">
        <v>425</v>
      </c>
      <c r="G2089" s="66" t="s">
        <v>427</v>
      </c>
      <c r="H2089" s="67">
        <v>473</v>
      </c>
      <c r="K2089"/>
      <c r="P2089"/>
      <c r="Q2089"/>
    </row>
    <row r="2090" spans="1:17" ht="20.100000000000001" customHeight="1" x14ac:dyDescent="0.3">
      <c r="A2090" s="66">
        <v>2021</v>
      </c>
      <c r="B2090" s="66">
        <v>9</v>
      </c>
      <c r="C2090" s="66" t="s">
        <v>450</v>
      </c>
      <c r="D2090" s="66" t="s">
        <v>437</v>
      </c>
      <c r="E2090" s="66" t="s">
        <v>444</v>
      </c>
      <c r="F2090" s="66" t="s">
        <v>425</v>
      </c>
      <c r="G2090" s="66" t="s">
        <v>429</v>
      </c>
      <c r="H2090" s="67">
        <v>963</v>
      </c>
      <c r="K2090"/>
      <c r="P2090"/>
      <c r="Q2090"/>
    </row>
    <row r="2091" spans="1:17" ht="20.100000000000001" customHeight="1" x14ac:dyDescent="0.3">
      <c r="A2091" s="66">
        <v>2021</v>
      </c>
      <c r="B2091" s="66">
        <v>9</v>
      </c>
      <c r="C2091" s="66" t="s">
        <v>450</v>
      </c>
      <c r="D2091" s="66" t="s">
        <v>414</v>
      </c>
      <c r="E2091" s="66" t="s">
        <v>414</v>
      </c>
      <c r="F2091" s="66" t="s">
        <v>430</v>
      </c>
      <c r="G2091" s="66" t="s">
        <v>431</v>
      </c>
      <c r="H2091" s="67">
        <v>845</v>
      </c>
      <c r="K2091"/>
      <c r="P2091"/>
      <c r="Q2091"/>
    </row>
    <row r="2092" spans="1:17" ht="20.100000000000001" customHeight="1" x14ac:dyDescent="0.3">
      <c r="A2092" s="66">
        <v>2021</v>
      </c>
      <c r="B2092" s="66">
        <v>9</v>
      </c>
      <c r="C2092" s="66" t="s">
        <v>450</v>
      </c>
      <c r="D2092" s="66" t="s">
        <v>414</v>
      </c>
      <c r="E2092" s="66" t="s">
        <v>416</v>
      </c>
      <c r="F2092" s="66" t="s">
        <v>430</v>
      </c>
      <c r="G2092" s="66" t="s">
        <v>435</v>
      </c>
      <c r="H2092" s="67">
        <v>240</v>
      </c>
      <c r="K2092"/>
      <c r="P2092"/>
      <c r="Q2092"/>
    </row>
    <row r="2093" spans="1:17" ht="20.100000000000001" customHeight="1" x14ac:dyDescent="0.3">
      <c r="A2093" s="66">
        <v>2021</v>
      </c>
      <c r="B2093" s="66">
        <v>9</v>
      </c>
      <c r="C2093" s="66" t="s">
        <v>450</v>
      </c>
      <c r="D2093" s="66" t="s">
        <v>414</v>
      </c>
      <c r="E2093" s="66" t="s">
        <v>416</v>
      </c>
      <c r="F2093" s="66" t="s">
        <v>430</v>
      </c>
      <c r="G2093" s="66" t="s">
        <v>438</v>
      </c>
      <c r="H2093" s="67">
        <v>193</v>
      </c>
      <c r="K2093"/>
      <c r="P2093"/>
      <c r="Q2093"/>
    </row>
    <row r="2094" spans="1:17" ht="20.100000000000001" customHeight="1" x14ac:dyDescent="0.3">
      <c r="A2094" s="66">
        <v>2021</v>
      </c>
      <c r="B2094" s="66">
        <v>9</v>
      </c>
      <c r="C2094" s="66" t="s">
        <v>450</v>
      </c>
      <c r="D2094" s="66" t="s">
        <v>414</v>
      </c>
      <c r="E2094" s="66" t="s">
        <v>416</v>
      </c>
      <c r="F2094" s="66" t="s">
        <v>430</v>
      </c>
      <c r="G2094" s="66" t="s">
        <v>436</v>
      </c>
      <c r="H2094" s="67">
        <v>339</v>
      </c>
      <c r="K2094"/>
      <c r="P2094"/>
      <c r="Q2094"/>
    </row>
    <row r="2095" spans="1:17" ht="20.100000000000001" customHeight="1" x14ac:dyDescent="0.3">
      <c r="A2095" s="66">
        <v>2021</v>
      </c>
      <c r="B2095" s="66">
        <v>9</v>
      </c>
      <c r="C2095" s="66" t="s">
        <v>450</v>
      </c>
      <c r="D2095" s="66" t="s">
        <v>434</v>
      </c>
      <c r="E2095" s="66" t="s">
        <v>442</v>
      </c>
      <c r="F2095" s="66" t="s">
        <v>430</v>
      </c>
      <c r="G2095" s="66" t="s">
        <v>439</v>
      </c>
      <c r="H2095" s="67">
        <v>1019</v>
      </c>
      <c r="K2095"/>
      <c r="P2095"/>
      <c r="Q2095"/>
    </row>
    <row r="2096" spans="1:17" ht="20.100000000000001" customHeight="1" x14ac:dyDescent="0.3">
      <c r="A2096" s="66">
        <v>2021</v>
      </c>
      <c r="B2096" s="66">
        <v>9</v>
      </c>
      <c r="C2096" s="66" t="s">
        <v>450</v>
      </c>
      <c r="D2096" s="66" t="s">
        <v>434</v>
      </c>
      <c r="E2096" s="66" t="s">
        <v>442</v>
      </c>
      <c r="F2096" s="66" t="s">
        <v>425</v>
      </c>
      <c r="G2096" s="66" t="s">
        <v>426</v>
      </c>
      <c r="H2096" s="67">
        <v>930</v>
      </c>
      <c r="K2096"/>
      <c r="P2096"/>
      <c r="Q2096"/>
    </row>
    <row r="2097" spans="1:17" ht="20.100000000000001" customHeight="1" x14ac:dyDescent="0.3">
      <c r="A2097" s="66">
        <v>2021</v>
      </c>
      <c r="B2097" s="66">
        <v>9</v>
      </c>
      <c r="C2097" s="66" t="s">
        <v>450</v>
      </c>
      <c r="D2097" s="66" t="s">
        <v>434</v>
      </c>
      <c r="E2097" s="66" t="s">
        <v>442</v>
      </c>
      <c r="F2097" s="66" t="s">
        <v>425</v>
      </c>
      <c r="G2097" s="66" t="s">
        <v>427</v>
      </c>
      <c r="H2097" s="67">
        <v>262</v>
      </c>
      <c r="K2097"/>
      <c r="P2097"/>
      <c r="Q2097"/>
    </row>
    <row r="2098" spans="1:17" ht="20.100000000000001" customHeight="1" x14ac:dyDescent="0.3">
      <c r="A2098" s="66">
        <v>2021</v>
      </c>
      <c r="B2098" s="66">
        <v>9</v>
      </c>
      <c r="C2098" s="66" t="s">
        <v>450</v>
      </c>
      <c r="D2098" s="66" t="s">
        <v>437</v>
      </c>
      <c r="E2098" s="66" t="s">
        <v>444</v>
      </c>
      <c r="F2098" s="66" t="s">
        <v>425</v>
      </c>
      <c r="G2098" s="66" t="s">
        <v>429</v>
      </c>
      <c r="H2098" s="67">
        <v>1109</v>
      </c>
      <c r="K2098"/>
      <c r="P2098"/>
      <c r="Q2098"/>
    </row>
    <row r="2099" spans="1:17" ht="20.100000000000001" customHeight="1" x14ac:dyDescent="0.3">
      <c r="A2099" s="66">
        <v>2021</v>
      </c>
      <c r="B2099" s="66">
        <v>9</v>
      </c>
      <c r="C2099" s="66" t="s">
        <v>450</v>
      </c>
      <c r="D2099" s="66" t="s">
        <v>437</v>
      </c>
      <c r="E2099" s="66" t="s">
        <v>444</v>
      </c>
      <c r="F2099" s="66" t="s">
        <v>430</v>
      </c>
      <c r="G2099" s="66" t="s">
        <v>431</v>
      </c>
      <c r="H2099" s="67">
        <v>924</v>
      </c>
      <c r="K2099"/>
      <c r="P2099"/>
      <c r="Q2099"/>
    </row>
    <row r="2100" spans="1:17" ht="20.100000000000001" customHeight="1" x14ac:dyDescent="0.3">
      <c r="A2100" s="66">
        <v>2021</v>
      </c>
      <c r="B2100" s="66">
        <v>9</v>
      </c>
      <c r="C2100" s="66" t="s">
        <v>450</v>
      </c>
      <c r="D2100" s="66" t="s">
        <v>414</v>
      </c>
      <c r="E2100" s="66" t="s">
        <v>416</v>
      </c>
      <c r="F2100" s="66" t="s">
        <v>430</v>
      </c>
      <c r="G2100" s="66" t="s">
        <v>435</v>
      </c>
      <c r="H2100" s="67">
        <v>617</v>
      </c>
      <c r="K2100"/>
      <c r="P2100"/>
      <c r="Q2100"/>
    </row>
    <row r="2101" spans="1:17" ht="20.100000000000001" customHeight="1" x14ac:dyDescent="0.3">
      <c r="A2101" s="66">
        <v>2021</v>
      </c>
      <c r="B2101" s="66">
        <v>9</v>
      </c>
      <c r="C2101" s="66" t="s">
        <v>450</v>
      </c>
      <c r="D2101" s="66" t="s">
        <v>414</v>
      </c>
      <c r="E2101" s="66" t="s">
        <v>414</v>
      </c>
      <c r="F2101" s="66" t="s">
        <v>430</v>
      </c>
      <c r="G2101" s="66" t="s">
        <v>438</v>
      </c>
      <c r="H2101" s="67">
        <v>180</v>
      </c>
      <c r="K2101"/>
      <c r="P2101"/>
      <c r="Q2101"/>
    </row>
    <row r="2102" spans="1:17" ht="20.100000000000001" customHeight="1" x14ac:dyDescent="0.3">
      <c r="A2102" s="66">
        <v>2021</v>
      </c>
      <c r="B2102" s="66">
        <v>9</v>
      </c>
      <c r="C2102" s="66" t="s">
        <v>450</v>
      </c>
      <c r="D2102" s="66" t="s">
        <v>414</v>
      </c>
      <c r="E2102" s="66" t="s">
        <v>414</v>
      </c>
      <c r="F2102" s="66" t="s">
        <v>430</v>
      </c>
      <c r="G2102" s="66" t="s">
        <v>436</v>
      </c>
      <c r="H2102" s="67">
        <v>217</v>
      </c>
      <c r="K2102"/>
      <c r="P2102"/>
      <c r="Q2102"/>
    </row>
    <row r="2103" spans="1:17" ht="20.100000000000001" customHeight="1" x14ac:dyDescent="0.3">
      <c r="A2103" s="66">
        <v>2021</v>
      </c>
      <c r="B2103" s="66">
        <v>9</v>
      </c>
      <c r="C2103" s="66" t="s">
        <v>450</v>
      </c>
      <c r="D2103" s="66" t="s">
        <v>414</v>
      </c>
      <c r="E2103" s="66" t="s">
        <v>414</v>
      </c>
      <c r="F2103" s="66" t="s">
        <v>430</v>
      </c>
      <c r="G2103" s="66" t="s">
        <v>439</v>
      </c>
      <c r="H2103" s="67">
        <v>737</v>
      </c>
      <c r="K2103"/>
      <c r="P2103"/>
      <c r="Q2103"/>
    </row>
    <row r="2104" spans="1:17" ht="20.100000000000001" customHeight="1" x14ac:dyDescent="0.3">
      <c r="A2104" s="66">
        <v>2021</v>
      </c>
      <c r="B2104" s="66">
        <v>9</v>
      </c>
      <c r="C2104" s="66" t="s">
        <v>450</v>
      </c>
      <c r="D2104" s="66" t="s">
        <v>414</v>
      </c>
      <c r="E2104" s="66" t="s">
        <v>414</v>
      </c>
      <c r="F2104" s="66" t="s">
        <v>425</v>
      </c>
      <c r="G2104" s="66" t="s">
        <v>426</v>
      </c>
      <c r="H2104" s="67">
        <v>1005</v>
      </c>
      <c r="K2104"/>
      <c r="P2104"/>
      <c r="Q2104"/>
    </row>
    <row r="2105" spans="1:17" ht="20.100000000000001" customHeight="1" x14ac:dyDescent="0.3">
      <c r="A2105" s="66">
        <v>2021</v>
      </c>
      <c r="B2105" s="66">
        <v>9</v>
      </c>
      <c r="C2105" s="66" t="s">
        <v>450</v>
      </c>
      <c r="D2105" s="66" t="s">
        <v>414</v>
      </c>
      <c r="E2105" s="66" t="s">
        <v>414</v>
      </c>
      <c r="F2105" s="66" t="s">
        <v>425</v>
      </c>
      <c r="G2105" s="66" t="s">
        <v>427</v>
      </c>
      <c r="H2105" s="67">
        <v>323</v>
      </c>
      <c r="K2105"/>
      <c r="P2105"/>
      <c r="Q2105"/>
    </row>
    <row r="2106" spans="1:17" ht="20.100000000000001" customHeight="1" x14ac:dyDescent="0.3">
      <c r="A2106" s="66">
        <v>2021</v>
      </c>
      <c r="B2106" s="66">
        <v>10</v>
      </c>
      <c r="C2106" s="66" t="s">
        <v>292</v>
      </c>
      <c r="D2106" s="66" t="s">
        <v>414</v>
      </c>
      <c r="E2106" s="66" t="s">
        <v>416</v>
      </c>
      <c r="F2106" s="66" t="s">
        <v>425</v>
      </c>
      <c r="G2106" s="66" t="s">
        <v>429</v>
      </c>
      <c r="H2106" s="67">
        <v>531</v>
      </c>
      <c r="K2106"/>
      <c r="P2106"/>
      <c r="Q2106"/>
    </row>
    <row r="2107" spans="1:17" ht="20.100000000000001" customHeight="1" x14ac:dyDescent="0.3">
      <c r="A2107" s="66">
        <v>2021</v>
      </c>
      <c r="B2107" s="66">
        <v>10</v>
      </c>
      <c r="C2107" s="66" t="s">
        <v>292</v>
      </c>
      <c r="D2107" s="66" t="s">
        <v>414</v>
      </c>
      <c r="E2107" s="66" t="s">
        <v>416</v>
      </c>
      <c r="F2107" s="66" t="s">
        <v>430</v>
      </c>
      <c r="G2107" s="66" t="s">
        <v>431</v>
      </c>
      <c r="H2107" s="67">
        <v>955</v>
      </c>
      <c r="K2107"/>
      <c r="P2107"/>
      <c r="Q2107"/>
    </row>
    <row r="2108" spans="1:17" ht="20.100000000000001" customHeight="1" x14ac:dyDescent="0.3">
      <c r="A2108" s="66">
        <v>2021</v>
      </c>
      <c r="B2108" s="66">
        <v>10</v>
      </c>
      <c r="C2108" s="66" t="s">
        <v>292</v>
      </c>
      <c r="D2108" s="66" t="s">
        <v>414</v>
      </c>
      <c r="E2108" s="66" t="s">
        <v>414</v>
      </c>
      <c r="F2108" s="66" t="s">
        <v>430</v>
      </c>
      <c r="G2108" s="66" t="s">
        <v>435</v>
      </c>
      <c r="H2108" s="67">
        <v>650</v>
      </c>
      <c r="K2108"/>
      <c r="P2108"/>
      <c r="Q2108"/>
    </row>
    <row r="2109" spans="1:17" ht="20.100000000000001" customHeight="1" x14ac:dyDescent="0.3">
      <c r="A2109" s="66">
        <v>2021</v>
      </c>
      <c r="B2109" s="66">
        <v>10</v>
      </c>
      <c r="C2109" s="66" t="s">
        <v>292</v>
      </c>
      <c r="D2109" s="66" t="s">
        <v>434</v>
      </c>
      <c r="E2109" s="66" t="s">
        <v>442</v>
      </c>
      <c r="F2109" s="66" t="s">
        <v>430</v>
      </c>
      <c r="G2109" s="66" t="s">
        <v>438</v>
      </c>
      <c r="H2109" s="67">
        <v>350</v>
      </c>
      <c r="K2109"/>
      <c r="P2109"/>
      <c r="Q2109"/>
    </row>
    <row r="2110" spans="1:17" ht="20.100000000000001" customHeight="1" x14ac:dyDescent="0.3">
      <c r="A2110" s="66">
        <v>2021</v>
      </c>
      <c r="B2110" s="66">
        <v>10</v>
      </c>
      <c r="C2110" s="66" t="s">
        <v>292</v>
      </c>
      <c r="D2110" s="66" t="s">
        <v>437</v>
      </c>
      <c r="E2110" s="66" t="s">
        <v>445</v>
      </c>
      <c r="F2110" s="66" t="s">
        <v>430</v>
      </c>
      <c r="G2110" s="66" t="s">
        <v>436</v>
      </c>
      <c r="H2110" s="67">
        <v>645</v>
      </c>
      <c r="K2110"/>
      <c r="P2110"/>
      <c r="Q2110"/>
    </row>
    <row r="2111" spans="1:17" ht="20.100000000000001" customHeight="1" x14ac:dyDescent="0.3">
      <c r="A2111" s="66">
        <v>2021</v>
      </c>
      <c r="B2111" s="66">
        <v>10</v>
      </c>
      <c r="C2111" s="66" t="s">
        <v>292</v>
      </c>
      <c r="D2111" s="66" t="s">
        <v>437</v>
      </c>
      <c r="E2111" s="66" t="s">
        <v>444</v>
      </c>
      <c r="F2111" s="66" t="s">
        <v>430</v>
      </c>
      <c r="G2111" s="66" t="s">
        <v>439</v>
      </c>
      <c r="H2111" s="67">
        <v>1196</v>
      </c>
      <c r="K2111"/>
      <c r="P2111"/>
      <c r="Q2111"/>
    </row>
    <row r="2112" spans="1:17" ht="20.100000000000001" customHeight="1" x14ac:dyDescent="0.3">
      <c r="A2112" s="66">
        <v>2021</v>
      </c>
      <c r="B2112" s="66">
        <v>10</v>
      </c>
      <c r="C2112" s="66" t="s">
        <v>292</v>
      </c>
      <c r="D2112" s="66" t="s">
        <v>437</v>
      </c>
      <c r="E2112" s="66" t="s">
        <v>444</v>
      </c>
      <c r="F2112" s="66" t="s">
        <v>425</v>
      </c>
      <c r="G2112" s="66" t="s">
        <v>426</v>
      </c>
      <c r="H2112" s="67">
        <v>744</v>
      </c>
      <c r="K2112"/>
      <c r="P2112"/>
      <c r="Q2112"/>
    </row>
    <row r="2113" spans="1:17" ht="20.100000000000001" customHeight="1" x14ac:dyDescent="0.3">
      <c r="A2113" s="66">
        <v>2021</v>
      </c>
      <c r="B2113" s="66">
        <v>10</v>
      </c>
      <c r="C2113" s="66" t="s">
        <v>292</v>
      </c>
      <c r="D2113" s="66" t="s">
        <v>437</v>
      </c>
      <c r="E2113" s="66" t="s">
        <v>446</v>
      </c>
      <c r="F2113" s="66" t="s">
        <v>425</v>
      </c>
      <c r="G2113" s="66" t="s">
        <v>427</v>
      </c>
      <c r="H2113" s="67">
        <v>637</v>
      </c>
      <c r="K2113"/>
      <c r="P2113"/>
      <c r="Q2113"/>
    </row>
    <row r="2114" spans="1:17" ht="20.100000000000001" customHeight="1" x14ac:dyDescent="0.3">
      <c r="A2114" s="66">
        <v>2021</v>
      </c>
      <c r="B2114" s="66">
        <v>10</v>
      </c>
      <c r="C2114" s="66" t="s">
        <v>292</v>
      </c>
      <c r="D2114" s="66" t="s">
        <v>437</v>
      </c>
      <c r="E2114" s="66" t="s">
        <v>444</v>
      </c>
      <c r="F2114" s="66" t="s">
        <v>425</v>
      </c>
      <c r="G2114" s="66" t="s">
        <v>429</v>
      </c>
      <c r="H2114" s="67">
        <v>432</v>
      </c>
      <c r="K2114"/>
      <c r="P2114"/>
      <c r="Q2114"/>
    </row>
    <row r="2115" spans="1:17" ht="20.100000000000001" customHeight="1" x14ac:dyDescent="0.3">
      <c r="A2115" s="66">
        <v>2021</v>
      </c>
      <c r="B2115" s="66">
        <v>10</v>
      </c>
      <c r="C2115" s="66" t="s">
        <v>292</v>
      </c>
      <c r="D2115" s="66" t="s">
        <v>414</v>
      </c>
      <c r="E2115" s="66" t="s">
        <v>414</v>
      </c>
      <c r="F2115" s="66" t="s">
        <v>430</v>
      </c>
      <c r="G2115" s="66" t="s">
        <v>431</v>
      </c>
      <c r="H2115" s="67">
        <v>677</v>
      </c>
      <c r="K2115"/>
      <c r="P2115"/>
      <c r="Q2115"/>
    </row>
    <row r="2116" spans="1:17" ht="20.100000000000001" customHeight="1" x14ac:dyDescent="0.3">
      <c r="A2116" s="66">
        <v>2021</v>
      </c>
      <c r="B2116" s="66">
        <v>10</v>
      </c>
      <c r="C2116" s="66" t="s">
        <v>292</v>
      </c>
      <c r="D2116" s="66" t="s">
        <v>414</v>
      </c>
      <c r="E2116" s="66" t="s">
        <v>416</v>
      </c>
      <c r="F2116" s="66" t="s">
        <v>430</v>
      </c>
      <c r="G2116" s="66" t="s">
        <v>435</v>
      </c>
      <c r="H2116" s="67">
        <v>576</v>
      </c>
      <c r="K2116"/>
      <c r="P2116"/>
      <c r="Q2116"/>
    </row>
    <row r="2117" spans="1:17" ht="20.100000000000001" customHeight="1" x14ac:dyDescent="0.3">
      <c r="A2117" s="66">
        <v>2021</v>
      </c>
      <c r="B2117" s="66">
        <v>10</v>
      </c>
      <c r="C2117" s="66" t="s">
        <v>292</v>
      </c>
      <c r="D2117" s="66" t="s">
        <v>414</v>
      </c>
      <c r="E2117" s="66" t="s">
        <v>416</v>
      </c>
      <c r="F2117" s="66" t="s">
        <v>430</v>
      </c>
      <c r="G2117" s="66" t="s">
        <v>438</v>
      </c>
      <c r="H2117" s="67">
        <v>658</v>
      </c>
      <c r="K2117"/>
      <c r="P2117"/>
      <c r="Q2117"/>
    </row>
    <row r="2118" spans="1:17" ht="20.100000000000001" customHeight="1" x14ac:dyDescent="0.3">
      <c r="A2118" s="66">
        <v>2021</v>
      </c>
      <c r="B2118" s="66">
        <v>10</v>
      </c>
      <c r="C2118" s="66" t="s">
        <v>292</v>
      </c>
      <c r="D2118" s="66" t="s">
        <v>414</v>
      </c>
      <c r="E2118" s="66" t="s">
        <v>416</v>
      </c>
      <c r="F2118" s="66" t="s">
        <v>430</v>
      </c>
      <c r="G2118" s="66" t="s">
        <v>436</v>
      </c>
      <c r="H2118" s="67">
        <v>519</v>
      </c>
      <c r="K2118"/>
      <c r="P2118"/>
      <c r="Q2118"/>
    </row>
    <row r="2119" spans="1:17" ht="20.100000000000001" customHeight="1" x14ac:dyDescent="0.3">
      <c r="A2119" s="66">
        <v>2021</v>
      </c>
      <c r="B2119" s="66">
        <v>10</v>
      </c>
      <c r="C2119" s="66" t="s">
        <v>292</v>
      </c>
      <c r="D2119" s="66" t="s">
        <v>434</v>
      </c>
      <c r="E2119" s="66" t="s">
        <v>441</v>
      </c>
      <c r="F2119" s="66" t="s">
        <v>430</v>
      </c>
      <c r="G2119" s="66" t="s">
        <v>439</v>
      </c>
      <c r="H2119" s="67">
        <v>276</v>
      </c>
      <c r="K2119"/>
      <c r="P2119"/>
      <c r="Q2119"/>
    </row>
    <row r="2120" spans="1:17" ht="20.100000000000001" customHeight="1" x14ac:dyDescent="0.3">
      <c r="A2120" s="66">
        <v>2021</v>
      </c>
      <c r="B2120" s="66">
        <v>10</v>
      </c>
      <c r="C2120" s="66" t="s">
        <v>292</v>
      </c>
      <c r="D2120" s="66" t="s">
        <v>437</v>
      </c>
      <c r="E2120" s="66" t="s">
        <v>445</v>
      </c>
      <c r="F2120" s="66" t="s">
        <v>425</v>
      </c>
      <c r="G2120" s="66" t="s">
        <v>426</v>
      </c>
      <c r="H2120" s="67">
        <v>840</v>
      </c>
      <c r="K2120"/>
      <c r="P2120"/>
      <c r="Q2120"/>
    </row>
    <row r="2121" spans="1:17" ht="20.100000000000001" customHeight="1" x14ac:dyDescent="0.3">
      <c r="A2121" s="66">
        <v>2021</v>
      </c>
      <c r="B2121" s="66">
        <v>10</v>
      </c>
      <c r="C2121" s="66" t="s">
        <v>292</v>
      </c>
      <c r="D2121" s="66" t="s">
        <v>437</v>
      </c>
      <c r="E2121" s="66" t="s">
        <v>445</v>
      </c>
      <c r="F2121" s="66" t="s">
        <v>425</v>
      </c>
      <c r="G2121" s="66" t="s">
        <v>427</v>
      </c>
      <c r="H2121" s="67">
        <v>961</v>
      </c>
      <c r="K2121"/>
      <c r="P2121"/>
      <c r="Q2121"/>
    </row>
    <row r="2122" spans="1:17" ht="20.100000000000001" customHeight="1" x14ac:dyDescent="0.3">
      <c r="A2122" s="66">
        <v>2021</v>
      </c>
      <c r="B2122" s="66">
        <v>10</v>
      </c>
      <c r="C2122" s="66" t="s">
        <v>292</v>
      </c>
      <c r="D2122" s="66" t="s">
        <v>437</v>
      </c>
      <c r="E2122" s="66" t="s">
        <v>443</v>
      </c>
      <c r="F2122" s="66" t="s">
        <v>425</v>
      </c>
      <c r="G2122" s="66" t="s">
        <v>429</v>
      </c>
      <c r="H2122" s="67">
        <v>946</v>
      </c>
      <c r="K2122"/>
      <c r="P2122"/>
      <c r="Q2122"/>
    </row>
    <row r="2123" spans="1:17" ht="20.100000000000001" customHeight="1" x14ac:dyDescent="0.3">
      <c r="A2123" s="66">
        <v>2021</v>
      </c>
      <c r="B2123" s="66">
        <v>10</v>
      </c>
      <c r="C2123" s="66" t="s">
        <v>292</v>
      </c>
      <c r="D2123" s="66" t="s">
        <v>437</v>
      </c>
      <c r="E2123" s="66" t="s">
        <v>444</v>
      </c>
      <c r="F2123" s="66" t="s">
        <v>430</v>
      </c>
      <c r="G2123" s="66" t="s">
        <v>431</v>
      </c>
      <c r="H2123" s="67">
        <v>415</v>
      </c>
      <c r="K2123"/>
      <c r="P2123"/>
      <c r="Q2123"/>
    </row>
    <row r="2124" spans="1:17" ht="20.100000000000001" customHeight="1" x14ac:dyDescent="0.3">
      <c r="A2124" s="66">
        <v>2021</v>
      </c>
      <c r="B2124" s="66">
        <v>10</v>
      </c>
      <c r="C2124" s="66" t="s">
        <v>292</v>
      </c>
      <c r="D2124" s="66" t="s">
        <v>414</v>
      </c>
      <c r="E2124" s="66" t="s">
        <v>414</v>
      </c>
      <c r="F2124" s="66" t="s">
        <v>430</v>
      </c>
      <c r="G2124" s="66" t="s">
        <v>435</v>
      </c>
      <c r="H2124" s="67">
        <v>725</v>
      </c>
      <c r="K2124"/>
      <c r="P2124"/>
      <c r="Q2124"/>
    </row>
    <row r="2125" spans="1:17" ht="20.100000000000001" customHeight="1" x14ac:dyDescent="0.3">
      <c r="A2125" s="66">
        <v>2021</v>
      </c>
      <c r="B2125" s="66">
        <v>10</v>
      </c>
      <c r="C2125" s="66" t="s">
        <v>292</v>
      </c>
      <c r="D2125" s="66" t="s">
        <v>414</v>
      </c>
      <c r="E2125" s="66" t="s">
        <v>416</v>
      </c>
      <c r="F2125" s="66" t="s">
        <v>430</v>
      </c>
      <c r="G2125" s="66" t="s">
        <v>438</v>
      </c>
      <c r="H2125" s="67">
        <v>785</v>
      </c>
      <c r="K2125"/>
      <c r="P2125"/>
      <c r="Q2125"/>
    </row>
    <row r="2126" spans="1:17" ht="20.100000000000001" customHeight="1" x14ac:dyDescent="0.3">
      <c r="A2126" s="66">
        <v>2021</v>
      </c>
      <c r="B2126" s="66">
        <v>10</v>
      </c>
      <c r="C2126" s="66" t="s">
        <v>292</v>
      </c>
      <c r="D2126" s="66" t="s">
        <v>414</v>
      </c>
      <c r="E2126" s="66" t="s">
        <v>416</v>
      </c>
      <c r="F2126" s="66" t="s">
        <v>430</v>
      </c>
      <c r="G2126" s="66" t="s">
        <v>436</v>
      </c>
      <c r="H2126" s="67">
        <v>1019</v>
      </c>
      <c r="K2126"/>
      <c r="P2126"/>
      <c r="Q2126"/>
    </row>
    <row r="2127" spans="1:17" ht="20.100000000000001" customHeight="1" x14ac:dyDescent="0.3">
      <c r="A2127" s="66">
        <v>2021</v>
      </c>
      <c r="B2127" s="66">
        <v>10</v>
      </c>
      <c r="C2127" s="66" t="s">
        <v>292</v>
      </c>
      <c r="D2127" s="66" t="s">
        <v>414</v>
      </c>
      <c r="E2127" s="66" t="s">
        <v>416</v>
      </c>
      <c r="F2127" s="66" t="s">
        <v>430</v>
      </c>
      <c r="G2127" s="66" t="s">
        <v>439</v>
      </c>
      <c r="H2127" s="67">
        <v>141</v>
      </c>
      <c r="K2127"/>
      <c r="P2127"/>
      <c r="Q2127"/>
    </row>
    <row r="2128" spans="1:17" ht="20.100000000000001" customHeight="1" x14ac:dyDescent="0.3">
      <c r="A2128" s="66">
        <v>2021</v>
      </c>
      <c r="B2128" s="66">
        <v>10</v>
      </c>
      <c r="C2128" s="66" t="s">
        <v>292</v>
      </c>
      <c r="D2128" s="66" t="s">
        <v>414</v>
      </c>
      <c r="E2128" s="66" t="s">
        <v>414</v>
      </c>
      <c r="F2128" s="66" t="s">
        <v>425</v>
      </c>
      <c r="G2128" s="66" t="s">
        <v>426</v>
      </c>
      <c r="H2128" s="67">
        <v>1100</v>
      </c>
      <c r="K2128"/>
      <c r="P2128"/>
      <c r="Q2128"/>
    </row>
    <row r="2129" spans="1:17" ht="20.100000000000001" customHeight="1" x14ac:dyDescent="0.3">
      <c r="A2129" s="66">
        <v>2021</v>
      </c>
      <c r="B2129" s="66">
        <v>10</v>
      </c>
      <c r="C2129" s="66" t="s">
        <v>292</v>
      </c>
      <c r="D2129" s="66" t="s">
        <v>414</v>
      </c>
      <c r="E2129" s="66" t="s">
        <v>414</v>
      </c>
      <c r="F2129" s="66" t="s">
        <v>425</v>
      </c>
      <c r="G2129" s="66" t="s">
        <v>427</v>
      </c>
      <c r="H2129" s="67">
        <v>255</v>
      </c>
      <c r="K2129"/>
      <c r="P2129"/>
      <c r="Q2129"/>
    </row>
    <row r="2130" spans="1:17" ht="20.100000000000001" customHeight="1" x14ac:dyDescent="0.3">
      <c r="A2130" s="66">
        <v>2021</v>
      </c>
      <c r="B2130" s="66">
        <v>10</v>
      </c>
      <c r="C2130" s="66" t="s">
        <v>292</v>
      </c>
      <c r="D2130" s="66" t="s">
        <v>414</v>
      </c>
      <c r="E2130" s="66" t="s">
        <v>414</v>
      </c>
      <c r="F2130" s="66" t="s">
        <v>425</v>
      </c>
      <c r="G2130" s="66" t="s">
        <v>429</v>
      </c>
      <c r="H2130" s="67">
        <v>461</v>
      </c>
      <c r="K2130"/>
      <c r="P2130"/>
      <c r="Q2130"/>
    </row>
    <row r="2131" spans="1:17" ht="20.100000000000001" customHeight="1" x14ac:dyDescent="0.3">
      <c r="A2131" s="66">
        <v>2021</v>
      </c>
      <c r="B2131" s="66">
        <v>10</v>
      </c>
      <c r="C2131" s="66" t="s">
        <v>292</v>
      </c>
      <c r="D2131" s="66" t="s">
        <v>434</v>
      </c>
      <c r="E2131" s="66" t="s">
        <v>447</v>
      </c>
      <c r="F2131" s="66" t="s">
        <v>430</v>
      </c>
      <c r="G2131" s="66" t="s">
        <v>431</v>
      </c>
      <c r="H2131" s="67">
        <v>175</v>
      </c>
      <c r="K2131"/>
      <c r="P2131"/>
      <c r="Q2131"/>
    </row>
    <row r="2132" spans="1:17" ht="20.100000000000001" customHeight="1" x14ac:dyDescent="0.3">
      <c r="A2132" s="66">
        <v>2021</v>
      </c>
      <c r="B2132" s="66">
        <v>10</v>
      </c>
      <c r="C2132" s="66" t="s">
        <v>292</v>
      </c>
      <c r="D2132" s="66" t="s">
        <v>437</v>
      </c>
      <c r="E2132" s="66" t="s">
        <v>444</v>
      </c>
      <c r="F2132" s="66" t="s">
        <v>430</v>
      </c>
      <c r="G2132" s="66" t="s">
        <v>435</v>
      </c>
      <c r="H2132" s="67">
        <v>986</v>
      </c>
      <c r="K2132"/>
      <c r="P2132"/>
      <c r="Q2132"/>
    </row>
    <row r="2133" spans="1:17" ht="20.100000000000001" customHeight="1" x14ac:dyDescent="0.3">
      <c r="A2133" s="66">
        <v>2021</v>
      </c>
      <c r="B2133" s="66">
        <v>10</v>
      </c>
      <c r="C2133" s="66" t="s">
        <v>292</v>
      </c>
      <c r="D2133" s="66" t="s">
        <v>414</v>
      </c>
      <c r="E2133" s="66" t="s">
        <v>414</v>
      </c>
      <c r="F2133" s="66" t="s">
        <v>430</v>
      </c>
      <c r="G2133" s="66" t="s">
        <v>438</v>
      </c>
      <c r="H2133" s="67">
        <v>982</v>
      </c>
      <c r="K2133"/>
      <c r="P2133"/>
      <c r="Q2133"/>
    </row>
    <row r="2134" spans="1:17" ht="20.100000000000001" customHeight="1" x14ac:dyDescent="0.3">
      <c r="A2134" s="66">
        <v>2021</v>
      </c>
      <c r="B2134" s="66">
        <v>10</v>
      </c>
      <c r="C2134" s="66" t="s">
        <v>292</v>
      </c>
      <c r="D2134" s="66" t="s">
        <v>414</v>
      </c>
      <c r="E2134" s="66" t="s">
        <v>414</v>
      </c>
      <c r="F2134" s="66" t="s">
        <v>430</v>
      </c>
      <c r="G2134" s="66" t="s">
        <v>436</v>
      </c>
      <c r="H2134" s="67">
        <v>835</v>
      </c>
      <c r="K2134"/>
      <c r="P2134"/>
      <c r="Q2134"/>
    </row>
    <row r="2135" spans="1:17" ht="20.100000000000001" customHeight="1" x14ac:dyDescent="0.3">
      <c r="A2135" s="66">
        <v>2021</v>
      </c>
      <c r="B2135" s="66">
        <v>10</v>
      </c>
      <c r="C2135" s="66" t="s">
        <v>292</v>
      </c>
      <c r="D2135" s="66" t="s">
        <v>414</v>
      </c>
      <c r="E2135" s="66" t="s">
        <v>414</v>
      </c>
      <c r="F2135" s="66" t="s">
        <v>430</v>
      </c>
      <c r="G2135" s="66" t="s">
        <v>439</v>
      </c>
      <c r="H2135" s="67">
        <v>397</v>
      </c>
      <c r="K2135"/>
      <c r="P2135"/>
      <c r="Q2135"/>
    </row>
    <row r="2136" spans="1:17" ht="20.100000000000001" customHeight="1" x14ac:dyDescent="0.3">
      <c r="A2136" s="66">
        <v>2021</v>
      </c>
      <c r="B2136" s="66">
        <v>10</v>
      </c>
      <c r="C2136" s="66" t="s">
        <v>292</v>
      </c>
      <c r="D2136" s="66" t="s">
        <v>414</v>
      </c>
      <c r="E2136" s="66" t="s">
        <v>414</v>
      </c>
      <c r="F2136" s="66" t="s">
        <v>425</v>
      </c>
      <c r="G2136" s="66" t="s">
        <v>426</v>
      </c>
      <c r="H2136" s="67">
        <v>1191</v>
      </c>
      <c r="K2136"/>
      <c r="P2136"/>
      <c r="Q2136"/>
    </row>
    <row r="2137" spans="1:17" ht="20.100000000000001" customHeight="1" x14ac:dyDescent="0.3">
      <c r="A2137" s="66">
        <v>2021</v>
      </c>
      <c r="B2137" s="66">
        <v>11</v>
      </c>
      <c r="C2137" s="66" t="s">
        <v>293</v>
      </c>
      <c r="D2137" s="66" t="s">
        <v>414</v>
      </c>
      <c r="E2137" s="66" t="s">
        <v>416</v>
      </c>
      <c r="F2137" s="66" t="s">
        <v>425</v>
      </c>
      <c r="G2137" s="66" t="s">
        <v>427</v>
      </c>
      <c r="H2137" s="67">
        <v>407</v>
      </c>
      <c r="K2137"/>
      <c r="P2137"/>
      <c r="Q2137"/>
    </row>
    <row r="2138" spans="1:17" ht="20.100000000000001" customHeight="1" x14ac:dyDescent="0.3">
      <c r="A2138" s="66">
        <v>2021</v>
      </c>
      <c r="B2138" s="66">
        <v>11</v>
      </c>
      <c r="C2138" s="66" t="s">
        <v>293</v>
      </c>
      <c r="D2138" s="66" t="s">
        <v>414</v>
      </c>
      <c r="E2138" s="66" t="s">
        <v>416</v>
      </c>
      <c r="F2138" s="66" t="s">
        <v>425</v>
      </c>
      <c r="G2138" s="66" t="s">
        <v>429</v>
      </c>
      <c r="H2138" s="67">
        <v>852</v>
      </c>
      <c r="K2138"/>
      <c r="P2138"/>
      <c r="Q2138"/>
    </row>
    <row r="2139" spans="1:17" ht="20.100000000000001" customHeight="1" x14ac:dyDescent="0.3">
      <c r="A2139" s="66">
        <v>2021</v>
      </c>
      <c r="B2139" s="66">
        <v>11</v>
      </c>
      <c r="C2139" s="66" t="s">
        <v>293</v>
      </c>
      <c r="D2139" s="66" t="s">
        <v>434</v>
      </c>
      <c r="E2139" s="66" t="s">
        <v>441</v>
      </c>
      <c r="F2139" s="66" t="s">
        <v>430</v>
      </c>
      <c r="G2139" s="66" t="s">
        <v>431</v>
      </c>
      <c r="H2139" s="67">
        <v>548</v>
      </c>
      <c r="K2139"/>
      <c r="P2139"/>
      <c r="Q2139"/>
    </row>
    <row r="2140" spans="1:17" ht="20.100000000000001" customHeight="1" x14ac:dyDescent="0.3">
      <c r="A2140" s="66">
        <v>2021</v>
      </c>
      <c r="B2140" s="66">
        <v>11</v>
      </c>
      <c r="C2140" s="66" t="s">
        <v>293</v>
      </c>
      <c r="D2140" s="66" t="s">
        <v>434</v>
      </c>
      <c r="E2140" s="66" t="s">
        <v>442</v>
      </c>
      <c r="F2140" s="66" t="s">
        <v>430</v>
      </c>
      <c r="G2140" s="66" t="s">
        <v>435</v>
      </c>
      <c r="H2140" s="67">
        <v>525</v>
      </c>
      <c r="K2140"/>
      <c r="P2140"/>
      <c r="Q2140"/>
    </row>
    <row r="2141" spans="1:17" ht="20.100000000000001" customHeight="1" x14ac:dyDescent="0.3">
      <c r="A2141" s="66">
        <v>2021</v>
      </c>
      <c r="B2141" s="66">
        <v>11</v>
      </c>
      <c r="C2141" s="66" t="s">
        <v>293</v>
      </c>
      <c r="D2141" s="66" t="s">
        <v>437</v>
      </c>
      <c r="E2141" s="66" t="s">
        <v>443</v>
      </c>
      <c r="F2141" s="66" t="s">
        <v>430</v>
      </c>
      <c r="G2141" s="66" t="s">
        <v>438</v>
      </c>
      <c r="H2141" s="67">
        <v>318</v>
      </c>
      <c r="K2141"/>
      <c r="P2141"/>
      <c r="Q2141"/>
    </row>
    <row r="2142" spans="1:17" ht="20.100000000000001" customHeight="1" x14ac:dyDescent="0.3">
      <c r="A2142" s="66">
        <v>2021</v>
      </c>
      <c r="B2142" s="66">
        <v>11</v>
      </c>
      <c r="C2142" s="66" t="s">
        <v>293</v>
      </c>
      <c r="D2142" s="66" t="s">
        <v>437</v>
      </c>
      <c r="E2142" s="66" t="s">
        <v>443</v>
      </c>
      <c r="F2142" s="66" t="s">
        <v>430</v>
      </c>
      <c r="G2142" s="66" t="s">
        <v>436</v>
      </c>
      <c r="H2142" s="67">
        <v>848</v>
      </c>
      <c r="K2142"/>
      <c r="P2142"/>
      <c r="Q2142"/>
    </row>
    <row r="2143" spans="1:17" ht="20.100000000000001" customHeight="1" x14ac:dyDescent="0.3">
      <c r="A2143" s="66">
        <v>2021</v>
      </c>
      <c r="B2143" s="66">
        <v>11</v>
      </c>
      <c r="C2143" s="66" t="s">
        <v>293</v>
      </c>
      <c r="D2143" s="66" t="s">
        <v>437</v>
      </c>
      <c r="E2143" s="66" t="s">
        <v>444</v>
      </c>
      <c r="F2143" s="66" t="s">
        <v>430</v>
      </c>
      <c r="G2143" s="66" t="s">
        <v>439</v>
      </c>
      <c r="H2143" s="67">
        <v>1151</v>
      </c>
      <c r="K2143"/>
      <c r="P2143"/>
      <c r="Q2143"/>
    </row>
    <row r="2144" spans="1:17" ht="20.100000000000001" customHeight="1" x14ac:dyDescent="0.3">
      <c r="A2144" s="66">
        <v>2021</v>
      </c>
      <c r="B2144" s="66">
        <v>11</v>
      </c>
      <c r="C2144" s="66" t="s">
        <v>293</v>
      </c>
      <c r="D2144" s="66" t="s">
        <v>414</v>
      </c>
      <c r="E2144" s="66" t="s">
        <v>414</v>
      </c>
      <c r="F2144" s="66" t="s">
        <v>425</v>
      </c>
      <c r="G2144" s="66" t="s">
        <v>426</v>
      </c>
      <c r="H2144" s="67">
        <v>1186</v>
      </c>
      <c r="K2144"/>
      <c r="P2144"/>
      <c r="Q2144"/>
    </row>
    <row r="2145" spans="1:17" ht="20.100000000000001" customHeight="1" x14ac:dyDescent="0.3">
      <c r="A2145" s="66">
        <v>2021</v>
      </c>
      <c r="B2145" s="66">
        <v>11</v>
      </c>
      <c r="C2145" s="66" t="s">
        <v>293</v>
      </c>
      <c r="D2145" s="66" t="s">
        <v>414</v>
      </c>
      <c r="E2145" s="66" t="s">
        <v>414</v>
      </c>
      <c r="F2145" s="66" t="s">
        <v>425</v>
      </c>
      <c r="G2145" s="66" t="s">
        <v>427</v>
      </c>
      <c r="H2145" s="67">
        <v>421</v>
      </c>
      <c r="K2145"/>
      <c r="P2145"/>
      <c r="Q2145"/>
    </row>
    <row r="2146" spans="1:17" ht="20.100000000000001" customHeight="1" x14ac:dyDescent="0.3">
      <c r="A2146" s="66">
        <v>2021</v>
      </c>
      <c r="B2146" s="66">
        <v>11</v>
      </c>
      <c r="C2146" s="66" t="s">
        <v>293</v>
      </c>
      <c r="D2146" s="66" t="s">
        <v>414</v>
      </c>
      <c r="E2146" s="66" t="s">
        <v>416</v>
      </c>
      <c r="F2146" s="66" t="s">
        <v>425</v>
      </c>
      <c r="G2146" s="66" t="s">
        <v>429</v>
      </c>
      <c r="H2146" s="67">
        <v>740</v>
      </c>
      <c r="K2146"/>
      <c r="P2146"/>
      <c r="Q2146"/>
    </row>
    <row r="2147" spans="1:17" ht="20.100000000000001" customHeight="1" x14ac:dyDescent="0.3">
      <c r="A2147" s="66">
        <v>2021</v>
      </c>
      <c r="B2147" s="66">
        <v>11</v>
      </c>
      <c r="C2147" s="66" t="s">
        <v>293</v>
      </c>
      <c r="D2147" s="66" t="s">
        <v>414</v>
      </c>
      <c r="E2147" s="66" t="s">
        <v>414</v>
      </c>
      <c r="F2147" s="66" t="s">
        <v>430</v>
      </c>
      <c r="G2147" s="66" t="s">
        <v>431</v>
      </c>
      <c r="H2147" s="67">
        <v>948</v>
      </c>
      <c r="K2147"/>
      <c r="P2147"/>
      <c r="Q2147"/>
    </row>
    <row r="2148" spans="1:17" ht="20.100000000000001" customHeight="1" x14ac:dyDescent="0.3">
      <c r="A2148" s="66">
        <v>2021</v>
      </c>
      <c r="B2148" s="66">
        <v>11</v>
      </c>
      <c r="C2148" s="66" t="s">
        <v>293</v>
      </c>
      <c r="D2148" s="66" t="s">
        <v>414</v>
      </c>
      <c r="E2148" s="66" t="s">
        <v>416</v>
      </c>
      <c r="F2148" s="66" t="s">
        <v>430</v>
      </c>
      <c r="G2148" s="66" t="s">
        <v>435</v>
      </c>
      <c r="H2148" s="67">
        <v>882</v>
      </c>
      <c r="K2148"/>
      <c r="P2148"/>
      <c r="Q2148"/>
    </row>
    <row r="2149" spans="1:17" ht="20.100000000000001" customHeight="1" x14ac:dyDescent="0.3">
      <c r="A2149" s="66">
        <v>2021</v>
      </c>
      <c r="B2149" s="66">
        <v>11</v>
      </c>
      <c r="C2149" s="66" t="s">
        <v>293</v>
      </c>
      <c r="D2149" s="66" t="s">
        <v>414</v>
      </c>
      <c r="E2149" s="66" t="s">
        <v>414</v>
      </c>
      <c r="F2149" s="66" t="s">
        <v>430</v>
      </c>
      <c r="G2149" s="66" t="s">
        <v>438</v>
      </c>
      <c r="H2149" s="67">
        <v>197</v>
      </c>
      <c r="K2149"/>
      <c r="P2149"/>
      <c r="Q2149"/>
    </row>
    <row r="2150" spans="1:17" ht="20.100000000000001" customHeight="1" x14ac:dyDescent="0.3">
      <c r="A2150" s="66">
        <v>2021</v>
      </c>
      <c r="B2150" s="66">
        <v>11</v>
      </c>
      <c r="C2150" s="66" t="s">
        <v>293</v>
      </c>
      <c r="D2150" s="66" t="s">
        <v>414</v>
      </c>
      <c r="E2150" s="66" t="s">
        <v>414</v>
      </c>
      <c r="F2150" s="66" t="s">
        <v>430</v>
      </c>
      <c r="G2150" s="66" t="s">
        <v>436</v>
      </c>
      <c r="H2150" s="67">
        <v>248</v>
      </c>
      <c r="K2150"/>
      <c r="P2150"/>
      <c r="Q2150"/>
    </row>
    <row r="2151" spans="1:17" ht="20.100000000000001" customHeight="1" x14ac:dyDescent="0.3">
      <c r="A2151" s="66">
        <v>2021</v>
      </c>
      <c r="B2151" s="66">
        <v>11</v>
      </c>
      <c r="C2151" s="66" t="s">
        <v>293</v>
      </c>
      <c r="D2151" s="66" t="s">
        <v>434</v>
      </c>
      <c r="E2151" s="66" t="s">
        <v>442</v>
      </c>
      <c r="F2151" s="66" t="s">
        <v>430</v>
      </c>
      <c r="G2151" s="66" t="s">
        <v>439</v>
      </c>
      <c r="H2151" s="67">
        <v>867</v>
      </c>
      <c r="K2151"/>
      <c r="P2151"/>
      <c r="Q2151"/>
    </row>
    <row r="2152" spans="1:17" ht="20.100000000000001" customHeight="1" x14ac:dyDescent="0.3">
      <c r="A2152" s="66">
        <v>2021</v>
      </c>
      <c r="B2152" s="66">
        <v>11</v>
      </c>
      <c r="C2152" s="66" t="s">
        <v>293</v>
      </c>
      <c r="D2152" s="66" t="s">
        <v>437</v>
      </c>
      <c r="E2152" s="66" t="s">
        <v>445</v>
      </c>
      <c r="F2152" s="66" t="s">
        <v>425</v>
      </c>
      <c r="G2152" s="66" t="s">
        <v>426</v>
      </c>
      <c r="H2152" s="67">
        <v>1086</v>
      </c>
      <c r="K2152"/>
      <c r="P2152"/>
      <c r="Q2152"/>
    </row>
    <row r="2153" spans="1:17" ht="20.100000000000001" customHeight="1" x14ac:dyDescent="0.3">
      <c r="A2153" s="66">
        <v>2021</v>
      </c>
      <c r="B2153" s="66">
        <v>11</v>
      </c>
      <c r="C2153" s="66" t="s">
        <v>293</v>
      </c>
      <c r="D2153" s="66" t="s">
        <v>414</v>
      </c>
      <c r="E2153" s="66" t="s">
        <v>414</v>
      </c>
      <c r="F2153" s="66" t="s">
        <v>425</v>
      </c>
      <c r="G2153" s="66" t="s">
        <v>427</v>
      </c>
      <c r="H2153" s="67">
        <v>133</v>
      </c>
      <c r="K2153"/>
      <c r="P2153"/>
      <c r="Q2153"/>
    </row>
    <row r="2154" spans="1:17" ht="20.100000000000001" customHeight="1" x14ac:dyDescent="0.3">
      <c r="A2154" s="66">
        <v>2021</v>
      </c>
      <c r="B2154" s="66">
        <v>11</v>
      </c>
      <c r="C2154" s="66" t="s">
        <v>293</v>
      </c>
      <c r="D2154" s="66" t="s">
        <v>414</v>
      </c>
      <c r="E2154" s="66" t="s">
        <v>416</v>
      </c>
      <c r="F2154" s="66" t="s">
        <v>425</v>
      </c>
      <c r="G2154" s="66" t="s">
        <v>429</v>
      </c>
      <c r="H2154" s="67">
        <v>409</v>
      </c>
      <c r="K2154"/>
      <c r="P2154"/>
      <c r="Q2154"/>
    </row>
    <row r="2155" spans="1:17" ht="20.100000000000001" customHeight="1" x14ac:dyDescent="0.3">
      <c r="A2155" s="66">
        <v>2021</v>
      </c>
      <c r="B2155" s="66">
        <v>11</v>
      </c>
      <c r="C2155" s="66" t="s">
        <v>293</v>
      </c>
      <c r="D2155" s="66" t="s">
        <v>414</v>
      </c>
      <c r="E2155" s="66" t="s">
        <v>414</v>
      </c>
      <c r="F2155" s="66" t="s">
        <v>430</v>
      </c>
      <c r="G2155" s="66" t="s">
        <v>431</v>
      </c>
      <c r="H2155" s="67">
        <v>218</v>
      </c>
      <c r="K2155"/>
      <c r="P2155"/>
      <c r="Q2155"/>
    </row>
    <row r="2156" spans="1:17" ht="20.100000000000001" customHeight="1" x14ac:dyDescent="0.3">
      <c r="A2156" s="66">
        <v>2021</v>
      </c>
      <c r="B2156" s="66">
        <v>11</v>
      </c>
      <c r="C2156" s="66" t="s">
        <v>293</v>
      </c>
      <c r="D2156" s="66" t="s">
        <v>414</v>
      </c>
      <c r="E2156" s="66" t="s">
        <v>414</v>
      </c>
      <c r="F2156" s="66" t="s">
        <v>430</v>
      </c>
      <c r="G2156" s="66" t="s">
        <v>435</v>
      </c>
      <c r="H2156" s="67">
        <v>1075</v>
      </c>
      <c r="K2156"/>
      <c r="P2156"/>
      <c r="Q2156"/>
    </row>
    <row r="2157" spans="1:17" ht="20.100000000000001" customHeight="1" x14ac:dyDescent="0.3">
      <c r="A2157" s="66">
        <v>2021</v>
      </c>
      <c r="B2157" s="66">
        <v>11</v>
      </c>
      <c r="C2157" s="66" t="s">
        <v>293</v>
      </c>
      <c r="D2157" s="66" t="s">
        <v>434</v>
      </c>
      <c r="E2157" s="66" t="s">
        <v>441</v>
      </c>
      <c r="F2157" s="66" t="s">
        <v>430</v>
      </c>
      <c r="G2157" s="66" t="s">
        <v>438</v>
      </c>
      <c r="H2157" s="67">
        <v>739</v>
      </c>
      <c r="K2157"/>
      <c r="P2157"/>
      <c r="Q2157"/>
    </row>
    <row r="2158" spans="1:17" ht="20.100000000000001" customHeight="1" x14ac:dyDescent="0.3">
      <c r="A2158" s="66">
        <v>2021</v>
      </c>
      <c r="B2158" s="66">
        <v>11</v>
      </c>
      <c r="C2158" s="66" t="s">
        <v>293</v>
      </c>
      <c r="D2158" s="66" t="s">
        <v>434</v>
      </c>
      <c r="E2158" s="66" t="s">
        <v>442</v>
      </c>
      <c r="F2158" s="66" t="s">
        <v>430</v>
      </c>
      <c r="G2158" s="66" t="s">
        <v>436</v>
      </c>
      <c r="H2158" s="67">
        <v>772</v>
      </c>
      <c r="K2158"/>
      <c r="P2158"/>
      <c r="Q2158"/>
    </row>
    <row r="2159" spans="1:17" ht="20.100000000000001" customHeight="1" x14ac:dyDescent="0.3">
      <c r="A2159" s="66">
        <v>2021</v>
      </c>
      <c r="B2159" s="66">
        <v>11</v>
      </c>
      <c r="C2159" s="66" t="s">
        <v>293</v>
      </c>
      <c r="D2159" s="66" t="s">
        <v>434</v>
      </c>
      <c r="E2159" s="66" t="s">
        <v>442</v>
      </c>
      <c r="F2159" s="66" t="s">
        <v>430</v>
      </c>
      <c r="G2159" s="66" t="s">
        <v>439</v>
      </c>
      <c r="H2159" s="67">
        <v>222</v>
      </c>
      <c r="K2159"/>
      <c r="P2159"/>
      <c r="Q2159"/>
    </row>
    <row r="2160" spans="1:17" ht="20.100000000000001" customHeight="1" x14ac:dyDescent="0.3">
      <c r="A2160" s="66">
        <v>2021</v>
      </c>
      <c r="B2160" s="66">
        <v>11</v>
      </c>
      <c r="C2160" s="66" t="s">
        <v>293</v>
      </c>
      <c r="D2160" s="66" t="s">
        <v>434</v>
      </c>
      <c r="E2160" s="66" t="s">
        <v>447</v>
      </c>
      <c r="F2160" s="66" t="s">
        <v>425</v>
      </c>
      <c r="G2160" s="66" t="s">
        <v>426</v>
      </c>
      <c r="H2160" s="67">
        <v>1130</v>
      </c>
      <c r="K2160"/>
      <c r="P2160"/>
      <c r="Q2160"/>
    </row>
    <row r="2161" spans="1:17" ht="20.100000000000001" customHeight="1" x14ac:dyDescent="0.3">
      <c r="A2161" s="66">
        <v>2021</v>
      </c>
      <c r="B2161" s="66">
        <v>11</v>
      </c>
      <c r="C2161" s="66" t="s">
        <v>293</v>
      </c>
      <c r="D2161" s="66" t="s">
        <v>437</v>
      </c>
      <c r="E2161" s="66" t="s">
        <v>445</v>
      </c>
      <c r="F2161" s="66" t="s">
        <v>425</v>
      </c>
      <c r="G2161" s="66" t="s">
        <v>427</v>
      </c>
      <c r="H2161" s="67">
        <v>382</v>
      </c>
      <c r="K2161"/>
      <c r="P2161"/>
      <c r="Q2161"/>
    </row>
    <row r="2162" spans="1:17" ht="20.100000000000001" customHeight="1" x14ac:dyDescent="0.3">
      <c r="A2162" s="66">
        <v>2021</v>
      </c>
      <c r="B2162" s="66">
        <v>11</v>
      </c>
      <c r="C2162" s="66" t="s">
        <v>293</v>
      </c>
      <c r="D2162" s="66" t="s">
        <v>437</v>
      </c>
      <c r="E2162" s="66" t="s">
        <v>444</v>
      </c>
      <c r="F2162" s="66" t="s">
        <v>425</v>
      </c>
      <c r="G2162" s="66" t="s">
        <v>429</v>
      </c>
      <c r="H2162" s="67">
        <v>833</v>
      </c>
      <c r="K2162"/>
      <c r="P2162"/>
      <c r="Q2162"/>
    </row>
    <row r="2163" spans="1:17" ht="20.100000000000001" customHeight="1" x14ac:dyDescent="0.3">
      <c r="A2163" s="66">
        <v>2021</v>
      </c>
      <c r="B2163" s="66">
        <v>11</v>
      </c>
      <c r="C2163" s="66" t="s">
        <v>293</v>
      </c>
      <c r="D2163" s="66" t="s">
        <v>437</v>
      </c>
      <c r="E2163" s="66" t="s">
        <v>444</v>
      </c>
      <c r="F2163" s="66" t="s">
        <v>430</v>
      </c>
      <c r="G2163" s="66" t="s">
        <v>431</v>
      </c>
      <c r="H2163" s="67">
        <v>542</v>
      </c>
      <c r="K2163"/>
      <c r="P2163"/>
      <c r="Q2163"/>
    </row>
    <row r="2164" spans="1:17" ht="20.100000000000001" customHeight="1" x14ac:dyDescent="0.3">
      <c r="A2164" s="66">
        <v>2021</v>
      </c>
      <c r="B2164" s="66">
        <v>11</v>
      </c>
      <c r="C2164" s="66" t="s">
        <v>293</v>
      </c>
      <c r="D2164" s="66" t="s">
        <v>437</v>
      </c>
      <c r="E2164" s="66" t="s">
        <v>444</v>
      </c>
      <c r="F2164" s="66" t="s">
        <v>430</v>
      </c>
      <c r="G2164" s="66" t="s">
        <v>435</v>
      </c>
      <c r="H2164" s="67">
        <v>661</v>
      </c>
      <c r="K2164"/>
      <c r="P2164"/>
      <c r="Q2164"/>
    </row>
    <row r="2165" spans="1:17" ht="20.100000000000001" customHeight="1" x14ac:dyDescent="0.3">
      <c r="A2165" s="66">
        <v>2021</v>
      </c>
      <c r="B2165" s="66">
        <v>11</v>
      </c>
      <c r="C2165" s="66" t="s">
        <v>293</v>
      </c>
      <c r="D2165" s="66" t="s">
        <v>414</v>
      </c>
      <c r="E2165" s="66" t="s">
        <v>416</v>
      </c>
      <c r="F2165" s="66" t="s">
        <v>430</v>
      </c>
      <c r="G2165" s="66" t="s">
        <v>438</v>
      </c>
      <c r="H2165" s="67">
        <v>858</v>
      </c>
      <c r="K2165"/>
      <c r="P2165"/>
      <c r="Q2165"/>
    </row>
    <row r="2166" spans="1:17" ht="20.100000000000001" customHeight="1" x14ac:dyDescent="0.3">
      <c r="A2166" s="66">
        <v>2021</v>
      </c>
      <c r="B2166" s="66">
        <v>11</v>
      </c>
      <c r="C2166" s="66" t="s">
        <v>293</v>
      </c>
      <c r="D2166" s="66" t="s">
        <v>414</v>
      </c>
      <c r="E2166" s="66" t="s">
        <v>416</v>
      </c>
      <c r="F2166" s="66" t="s">
        <v>430</v>
      </c>
      <c r="G2166" s="66" t="s">
        <v>436</v>
      </c>
      <c r="H2166" s="67">
        <v>232</v>
      </c>
      <c r="K2166"/>
      <c r="P2166"/>
      <c r="Q2166"/>
    </row>
    <row r="2167" spans="1:17" ht="20.100000000000001" customHeight="1" x14ac:dyDescent="0.3">
      <c r="A2167" s="66">
        <v>2021</v>
      </c>
      <c r="B2167" s="66">
        <v>12</v>
      </c>
      <c r="C2167" s="66" t="s">
        <v>294</v>
      </c>
      <c r="D2167" s="66" t="s">
        <v>414</v>
      </c>
      <c r="E2167" s="66" t="s">
        <v>416</v>
      </c>
      <c r="F2167" s="66" t="s">
        <v>430</v>
      </c>
      <c r="G2167" s="66" t="s">
        <v>439</v>
      </c>
      <c r="H2167" s="67">
        <v>704</v>
      </c>
      <c r="K2167"/>
      <c r="P2167"/>
      <c r="Q2167"/>
    </row>
    <row r="2168" spans="1:17" ht="20.100000000000001" customHeight="1" x14ac:dyDescent="0.3">
      <c r="A2168" s="66">
        <v>2021</v>
      </c>
      <c r="B2168" s="66">
        <v>12</v>
      </c>
      <c r="C2168" s="66" t="s">
        <v>294</v>
      </c>
      <c r="D2168" s="66" t="s">
        <v>414</v>
      </c>
      <c r="E2168" s="66" t="s">
        <v>414</v>
      </c>
      <c r="F2168" s="66" t="s">
        <v>425</v>
      </c>
      <c r="G2168" s="66" t="s">
        <v>426</v>
      </c>
      <c r="H2168" s="67">
        <v>851</v>
      </c>
      <c r="K2168"/>
      <c r="P2168"/>
      <c r="Q2168"/>
    </row>
    <row r="2169" spans="1:17" ht="20.100000000000001" customHeight="1" x14ac:dyDescent="0.3">
      <c r="A2169" s="66">
        <v>2021</v>
      </c>
      <c r="B2169" s="66">
        <v>12</v>
      </c>
      <c r="C2169" s="66" t="s">
        <v>294</v>
      </c>
      <c r="D2169" s="66" t="s">
        <v>414</v>
      </c>
      <c r="E2169" s="66" t="s">
        <v>414</v>
      </c>
      <c r="F2169" s="66" t="s">
        <v>425</v>
      </c>
      <c r="G2169" s="66" t="s">
        <v>427</v>
      </c>
      <c r="H2169" s="67">
        <v>283</v>
      </c>
      <c r="K2169"/>
      <c r="P2169"/>
      <c r="Q2169"/>
    </row>
    <row r="2170" spans="1:17" ht="20.100000000000001" customHeight="1" x14ac:dyDescent="0.3">
      <c r="A2170" s="66">
        <v>2021</v>
      </c>
      <c r="B2170" s="66">
        <v>12</v>
      </c>
      <c r="C2170" s="66" t="s">
        <v>294</v>
      </c>
      <c r="D2170" s="66" t="s">
        <v>414</v>
      </c>
      <c r="E2170" s="66" t="s">
        <v>414</v>
      </c>
      <c r="F2170" s="66" t="s">
        <v>425</v>
      </c>
      <c r="G2170" s="66" t="s">
        <v>429</v>
      </c>
      <c r="H2170" s="67">
        <v>208</v>
      </c>
      <c r="K2170"/>
      <c r="P2170"/>
      <c r="Q2170"/>
    </row>
    <row r="2171" spans="1:17" ht="20.100000000000001" customHeight="1" x14ac:dyDescent="0.3">
      <c r="A2171" s="66">
        <v>2021</v>
      </c>
      <c r="B2171" s="66">
        <v>12</v>
      </c>
      <c r="C2171" s="66" t="s">
        <v>294</v>
      </c>
      <c r="D2171" s="66" t="s">
        <v>434</v>
      </c>
      <c r="E2171" s="66" t="s">
        <v>447</v>
      </c>
      <c r="F2171" s="66" t="s">
        <v>430</v>
      </c>
      <c r="G2171" s="66" t="s">
        <v>431</v>
      </c>
      <c r="H2171" s="67">
        <v>802</v>
      </c>
      <c r="K2171"/>
      <c r="P2171"/>
      <c r="Q2171"/>
    </row>
    <row r="2172" spans="1:17" ht="20.100000000000001" customHeight="1" x14ac:dyDescent="0.3">
      <c r="A2172" s="66">
        <v>2021</v>
      </c>
      <c r="B2172" s="66">
        <v>12</v>
      </c>
      <c r="C2172" s="66" t="s">
        <v>294</v>
      </c>
      <c r="D2172" s="66" t="s">
        <v>437</v>
      </c>
      <c r="E2172" s="66" t="s">
        <v>444</v>
      </c>
      <c r="F2172" s="66" t="s">
        <v>430</v>
      </c>
      <c r="G2172" s="66" t="s">
        <v>435</v>
      </c>
      <c r="H2172" s="67">
        <v>723</v>
      </c>
      <c r="K2172"/>
      <c r="P2172"/>
      <c r="Q2172"/>
    </row>
    <row r="2173" spans="1:17" ht="20.100000000000001" customHeight="1" x14ac:dyDescent="0.3">
      <c r="A2173" s="66">
        <v>2021</v>
      </c>
      <c r="B2173" s="66">
        <v>12</v>
      </c>
      <c r="C2173" s="66" t="s">
        <v>294</v>
      </c>
      <c r="D2173" s="66" t="s">
        <v>437</v>
      </c>
      <c r="E2173" s="66" t="s">
        <v>444</v>
      </c>
      <c r="F2173" s="66" t="s">
        <v>430</v>
      </c>
      <c r="G2173" s="66" t="s">
        <v>438</v>
      </c>
      <c r="H2173" s="67">
        <v>616</v>
      </c>
      <c r="K2173"/>
      <c r="P2173"/>
      <c r="Q2173"/>
    </row>
    <row r="2174" spans="1:17" ht="20.100000000000001" customHeight="1" x14ac:dyDescent="0.3">
      <c r="A2174" s="66">
        <v>2021</v>
      </c>
      <c r="B2174" s="66">
        <v>12</v>
      </c>
      <c r="C2174" s="66" t="s">
        <v>294</v>
      </c>
      <c r="D2174" s="66" t="s">
        <v>437</v>
      </c>
      <c r="E2174" s="66" t="s">
        <v>444</v>
      </c>
      <c r="F2174" s="66" t="s">
        <v>430</v>
      </c>
      <c r="G2174" s="66" t="s">
        <v>436</v>
      </c>
      <c r="H2174" s="67">
        <v>1140</v>
      </c>
      <c r="K2174"/>
      <c r="P2174"/>
      <c r="Q2174"/>
    </row>
    <row r="2175" spans="1:17" ht="20.100000000000001" customHeight="1" x14ac:dyDescent="0.3">
      <c r="A2175" s="66">
        <v>2021</v>
      </c>
      <c r="B2175" s="66">
        <v>12</v>
      </c>
      <c r="C2175" s="66" t="s">
        <v>294</v>
      </c>
      <c r="D2175" s="66" t="s">
        <v>414</v>
      </c>
      <c r="E2175" s="66" t="s">
        <v>414</v>
      </c>
      <c r="F2175" s="66" t="s">
        <v>430</v>
      </c>
      <c r="G2175" s="66" t="s">
        <v>439</v>
      </c>
      <c r="H2175" s="67">
        <v>502</v>
      </c>
      <c r="K2175"/>
      <c r="P2175"/>
      <c r="Q2175"/>
    </row>
    <row r="2176" spans="1:17" ht="20.100000000000001" customHeight="1" x14ac:dyDescent="0.3">
      <c r="A2176" s="66">
        <v>2021</v>
      </c>
      <c r="B2176" s="66">
        <v>12</v>
      </c>
      <c r="C2176" s="66" t="s">
        <v>294</v>
      </c>
      <c r="D2176" s="66" t="s">
        <v>414</v>
      </c>
      <c r="E2176" s="66" t="s">
        <v>414</v>
      </c>
      <c r="F2176" s="66" t="s">
        <v>425</v>
      </c>
      <c r="G2176" s="66" t="s">
        <v>426</v>
      </c>
      <c r="H2176" s="67">
        <v>1100</v>
      </c>
      <c r="K2176"/>
      <c r="P2176"/>
      <c r="Q2176"/>
    </row>
    <row r="2177" spans="1:17" ht="20.100000000000001" customHeight="1" x14ac:dyDescent="0.3">
      <c r="A2177" s="66">
        <v>2021</v>
      </c>
      <c r="B2177" s="66">
        <v>12</v>
      </c>
      <c r="C2177" s="66" t="s">
        <v>294</v>
      </c>
      <c r="D2177" s="66" t="s">
        <v>414</v>
      </c>
      <c r="E2177" s="66" t="s">
        <v>416</v>
      </c>
      <c r="F2177" s="66" t="s">
        <v>425</v>
      </c>
      <c r="G2177" s="66" t="s">
        <v>427</v>
      </c>
      <c r="H2177" s="67">
        <v>981</v>
      </c>
      <c r="K2177"/>
      <c r="P2177"/>
      <c r="Q2177"/>
    </row>
    <row r="2178" spans="1:17" ht="20.100000000000001" customHeight="1" x14ac:dyDescent="0.3">
      <c r="A2178" s="66">
        <v>2021</v>
      </c>
      <c r="B2178" s="66">
        <v>12</v>
      </c>
      <c r="C2178" s="66" t="s">
        <v>294</v>
      </c>
      <c r="D2178" s="66" t="s">
        <v>414</v>
      </c>
      <c r="E2178" s="66" t="s">
        <v>414</v>
      </c>
      <c r="F2178" s="66" t="s">
        <v>425</v>
      </c>
      <c r="G2178" s="66" t="s">
        <v>429</v>
      </c>
      <c r="H2178" s="67">
        <v>772</v>
      </c>
      <c r="K2178"/>
      <c r="P2178"/>
      <c r="Q2178"/>
    </row>
    <row r="2179" spans="1:17" ht="20.100000000000001" customHeight="1" x14ac:dyDescent="0.3">
      <c r="A2179" s="66">
        <v>2021</v>
      </c>
      <c r="B2179" s="66">
        <v>12</v>
      </c>
      <c r="C2179" s="66" t="s">
        <v>294</v>
      </c>
      <c r="D2179" s="66" t="s">
        <v>414</v>
      </c>
      <c r="E2179" s="66" t="s">
        <v>414</v>
      </c>
      <c r="F2179" s="66" t="s">
        <v>430</v>
      </c>
      <c r="G2179" s="66" t="s">
        <v>431</v>
      </c>
      <c r="H2179" s="67">
        <v>353</v>
      </c>
      <c r="K2179"/>
      <c r="P2179"/>
      <c r="Q2179"/>
    </row>
    <row r="2180" spans="1:17" ht="20.100000000000001" customHeight="1" x14ac:dyDescent="0.3">
      <c r="A2180" s="66">
        <v>2021</v>
      </c>
      <c r="B2180" s="66">
        <v>12</v>
      </c>
      <c r="C2180" s="66" t="s">
        <v>294</v>
      </c>
      <c r="D2180" s="66" t="s">
        <v>414</v>
      </c>
      <c r="E2180" s="66" t="s">
        <v>416</v>
      </c>
      <c r="F2180" s="66" t="s">
        <v>430</v>
      </c>
      <c r="G2180" s="66" t="s">
        <v>435</v>
      </c>
      <c r="H2180" s="67">
        <v>218</v>
      </c>
      <c r="K2180"/>
      <c r="P2180"/>
      <c r="Q2180"/>
    </row>
    <row r="2181" spans="1:17" ht="20.100000000000001" customHeight="1" x14ac:dyDescent="0.3">
      <c r="A2181" s="66">
        <v>2021</v>
      </c>
      <c r="B2181" s="66">
        <v>12</v>
      </c>
      <c r="C2181" s="66" t="s">
        <v>294</v>
      </c>
      <c r="D2181" s="66" t="s">
        <v>414</v>
      </c>
      <c r="E2181" s="66" t="s">
        <v>414</v>
      </c>
      <c r="F2181" s="66" t="s">
        <v>430</v>
      </c>
      <c r="G2181" s="66" t="s">
        <v>438</v>
      </c>
      <c r="H2181" s="67">
        <v>169</v>
      </c>
      <c r="K2181"/>
      <c r="P2181"/>
      <c r="Q2181"/>
    </row>
    <row r="2182" spans="1:17" ht="20.100000000000001" customHeight="1" x14ac:dyDescent="0.3">
      <c r="A2182" s="66">
        <v>2021</v>
      </c>
      <c r="B2182" s="66">
        <v>12</v>
      </c>
      <c r="C2182" s="66" t="s">
        <v>294</v>
      </c>
      <c r="D2182" s="66" t="s">
        <v>414</v>
      </c>
      <c r="E2182" s="66" t="s">
        <v>416</v>
      </c>
      <c r="F2182" s="66" t="s">
        <v>430</v>
      </c>
      <c r="G2182" s="66" t="s">
        <v>436</v>
      </c>
      <c r="H2182" s="67">
        <v>636</v>
      </c>
      <c r="K2182"/>
      <c r="P2182"/>
      <c r="Q2182"/>
    </row>
    <row r="2183" spans="1:17" ht="20.100000000000001" customHeight="1" x14ac:dyDescent="0.3">
      <c r="A2183" s="66">
        <v>2021</v>
      </c>
      <c r="B2183" s="66">
        <v>12</v>
      </c>
      <c r="C2183" s="66" t="s">
        <v>294</v>
      </c>
      <c r="D2183" s="66" t="s">
        <v>434</v>
      </c>
      <c r="E2183" s="66" t="s">
        <v>441</v>
      </c>
      <c r="F2183" s="66" t="s">
        <v>430</v>
      </c>
      <c r="G2183" s="66" t="s">
        <v>439</v>
      </c>
      <c r="H2183" s="67">
        <v>1123</v>
      </c>
      <c r="K2183"/>
      <c r="P2183"/>
      <c r="Q2183"/>
    </row>
    <row r="2184" spans="1:17" ht="20.100000000000001" customHeight="1" x14ac:dyDescent="0.3">
      <c r="A2184" s="66">
        <v>2021</v>
      </c>
      <c r="B2184" s="66">
        <v>12</v>
      </c>
      <c r="C2184" s="66" t="s">
        <v>294</v>
      </c>
      <c r="D2184" s="66" t="s">
        <v>434</v>
      </c>
      <c r="E2184" s="66" t="s">
        <v>442</v>
      </c>
      <c r="F2184" s="66" t="s">
        <v>425</v>
      </c>
      <c r="G2184" s="66" t="s">
        <v>426</v>
      </c>
      <c r="H2184" s="67">
        <v>1155</v>
      </c>
      <c r="K2184"/>
      <c r="P2184"/>
      <c r="Q2184"/>
    </row>
    <row r="2185" spans="1:17" ht="20.100000000000001" customHeight="1" x14ac:dyDescent="0.3">
      <c r="A2185" s="66">
        <v>2021</v>
      </c>
      <c r="B2185" s="66">
        <v>12</v>
      </c>
      <c r="C2185" s="66" t="s">
        <v>294</v>
      </c>
      <c r="D2185" s="66" t="s">
        <v>434</v>
      </c>
      <c r="E2185" s="66" t="s">
        <v>447</v>
      </c>
      <c r="F2185" s="66" t="s">
        <v>425</v>
      </c>
      <c r="G2185" s="66" t="s">
        <v>427</v>
      </c>
      <c r="H2185" s="67">
        <v>458</v>
      </c>
      <c r="K2185"/>
      <c r="P2185"/>
      <c r="Q2185"/>
    </row>
    <row r="2186" spans="1:17" ht="20.100000000000001" customHeight="1" x14ac:dyDescent="0.3">
      <c r="A2186" s="66">
        <v>2021</v>
      </c>
      <c r="B2186" s="66">
        <v>12</v>
      </c>
      <c r="C2186" s="66" t="s">
        <v>294</v>
      </c>
      <c r="D2186" s="66" t="s">
        <v>437</v>
      </c>
      <c r="E2186" s="66" t="s">
        <v>445</v>
      </c>
      <c r="F2186" s="66" t="s">
        <v>425</v>
      </c>
      <c r="G2186" s="66" t="s">
        <v>429</v>
      </c>
      <c r="H2186" s="67">
        <v>401</v>
      </c>
      <c r="K2186"/>
      <c r="P2186"/>
      <c r="Q2186"/>
    </row>
    <row r="2187" spans="1:17" ht="20.100000000000001" customHeight="1" x14ac:dyDescent="0.3">
      <c r="A2187" s="66">
        <v>2021</v>
      </c>
      <c r="B2187" s="66">
        <v>12</v>
      </c>
      <c r="C2187" s="66" t="s">
        <v>294</v>
      </c>
      <c r="D2187" s="66" t="s">
        <v>437</v>
      </c>
      <c r="E2187" s="66" t="s">
        <v>444</v>
      </c>
      <c r="F2187" s="66" t="s">
        <v>430</v>
      </c>
      <c r="G2187" s="66" t="s">
        <v>431</v>
      </c>
      <c r="H2187" s="67">
        <v>442</v>
      </c>
      <c r="K2187"/>
      <c r="P2187"/>
      <c r="Q2187"/>
    </row>
    <row r="2188" spans="1:17" ht="20.100000000000001" customHeight="1" x14ac:dyDescent="0.3">
      <c r="A2188" s="66">
        <v>2021</v>
      </c>
      <c r="B2188" s="66">
        <v>12</v>
      </c>
      <c r="C2188" s="66" t="s">
        <v>294</v>
      </c>
      <c r="D2188" s="66" t="s">
        <v>437</v>
      </c>
      <c r="E2188" s="66" t="s">
        <v>444</v>
      </c>
      <c r="F2188" s="66" t="s">
        <v>430</v>
      </c>
      <c r="G2188" s="66" t="s">
        <v>435</v>
      </c>
      <c r="H2188" s="67">
        <v>132</v>
      </c>
      <c r="K2188"/>
      <c r="P2188"/>
      <c r="Q2188"/>
    </row>
    <row r="2189" spans="1:17" ht="20.100000000000001" customHeight="1" x14ac:dyDescent="0.3">
      <c r="A2189" s="66">
        <v>2021</v>
      </c>
      <c r="B2189" s="66">
        <v>12</v>
      </c>
      <c r="C2189" s="66" t="s">
        <v>294</v>
      </c>
      <c r="D2189" s="66" t="s">
        <v>437</v>
      </c>
      <c r="E2189" s="66" t="s">
        <v>444</v>
      </c>
      <c r="F2189" s="66" t="s">
        <v>430</v>
      </c>
      <c r="G2189" s="66" t="s">
        <v>438</v>
      </c>
      <c r="H2189" s="67">
        <v>313</v>
      </c>
      <c r="K2189"/>
      <c r="P2189"/>
      <c r="Q2189"/>
    </row>
    <row r="2190" spans="1:17" ht="20.100000000000001" customHeight="1" x14ac:dyDescent="0.3">
      <c r="A2190" s="66">
        <v>2021</v>
      </c>
      <c r="B2190" s="66">
        <v>12</v>
      </c>
      <c r="C2190" s="66" t="s">
        <v>294</v>
      </c>
      <c r="D2190" s="66" t="s">
        <v>414</v>
      </c>
      <c r="E2190" s="66" t="s">
        <v>416</v>
      </c>
      <c r="F2190" s="66" t="s">
        <v>430</v>
      </c>
      <c r="G2190" s="66" t="s">
        <v>436</v>
      </c>
      <c r="H2190" s="67">
        <v>409</v>
      </c>
      <c r="K2190"/>
      <c r="P2190"/>
      <c r="Q2190"/>
    </row>
    <row r="2191" spans="1:17" ht="20.100000000000001" customHeight="1" x14ac:dyDescent="0.3">
      <c r="A2191" s="66">
        <v>2021</v>
      </c>
      <c r="B2191" s="66">
        <v>12</v>
      </c>
      <c r="C2191" s="66" t="s">
        <v>294</v>
      </c>
      <c r="D2191" s="66" t="s">
        <v>414</v>
      </c>
      <c r="E2191" s="66" t="s">
        <v>414</v>
      </c>
      <c r="F2191" s="66" t="s">
        <v>430</v>
      </c>
      <c r="G2191" s="66" t="s">
        <v>439</v>
      </c>
      <c r="H2191" s="67">
        <v>773</v>
      </c>
      <c r="K2191"/>
      <c r="P2191"/>
      <c r="Q2191"/>
    </row>
    <row r="2192" spans="1:17" ht="20.100000000000001" customHeight="1" x14ac:dyDescent="0.3">
      <c r="A2192" s="66">
        <v>2021</v>
      </c>
      <c r="B2192" s="66">
        <v>12</v>
      </c>
      <c r="C2192" s="66" t="s">
        <v>294</v>
      </c>
      <c r="D2192" s="66" t="s">
        <v>414</v>
      </c>
      <c r="E2192" s="66" t="s">
        <v>416</v>
      </c>
      <c r="F2192" s="66" t="s">
        <v>425</v>
      </c>
      <c r="G2192" s="66" t="s">
        <v>426</v>
      </c>
      <c r="H2192" s="67">
        <v>418</v>
      </c>
      <c r="K2192"/>
      <c r="P2192"/>
      <c r="Q2192"/>
    </row>
    <row r="2193" spans="1:17" ht="20.100000000000001" customHeight="1" x14ac:dyDescent="0.3">
      <c r="A2193" s="66">
        <v>2021</v>
      </c>
      <c r="B2193" s="66">
        <v>12</v>
      </c>
      <c r="C2193" s="66" t="s">
        <v>294</v>
      </c>
      <c r="D2193" s="66" t="s">
        <v>414</v>
      </c>
      <c r="E2193" s="66" t="s">
        <v>414</v>
      </c>
      <c r="F2193" s="66" t="s">
        <v>425</v>
      </c>
      <c r="G2193" s="66" t="s">
        <v>427</v>
      </c>
      <c r="H2193" s="67">
        <v>1103</v>
      </c>
      <c r="K2193"/>
      <c r="P2193"/>
      <c r="Q2193"/>
    </row>
    <row r="2194" spans="1:17" ht="20.100000000000001" customHeight="1" x14ac:dyDescent="0.3">
      <c r="A2194" s="66">
        <v>2021</v>
      </c>
      <c r="B2194" s="66">
        <v>12</v>
      </c>
      <c r="C2194" s="66" t="s">
        <v>294</v>
      </c>
      <c r="D2194" s="66" t="s">
        <v>434</v>
      </c>
      <c r="E2194" s="66" t="s">
        <v>441</v>
      </c>
      <c r="F2194" s="66" t="s">
        <v>425</v>
      </c>
      <c r="G2194" s="66" t="s">
        <v>429</v>
      </c>
      <c r="H2194" s="67">
        <v>112</v>
      </c>
      <c r="K2194"/>
      <c r="P2194"/>
      <c r="Q2194"/>
    </row>
    <row r="2195" spans="1:17" ht="20.100000000000001" customHeight="1" x14ac:dyDescent="0.3">
      <c r="A2195" s="66">
        <v>2021</v>
      </c>
      <c r="B2195" s="66">
        <v>12</v>
      </c>
      <c r="C2195" s="66" t="s">
        <v>294</v>
      </c>
      <c r="D2195" s="66" t="s">
        <v>434</v>
      </c>
      <c r="E2195" s="66" t="s">
        <v>442</v>
      </c>
      <c r="F2195" s="66" t="s">
        <v>430</v>
      </c>
      <c r="G2195" s="66" t="s">
        <v>431</v>
      </c>
      <c r="H2195" s="67">
        <v>1088</v>
      </c>
      <c r="K2195"/>
      <c r="P2195"/>
      <c r="Q2195"/>
    </row>
    <row r="2196" spans="1:17" ht="20.100000000000001" customHeight="1" x14ac:dyDescent="0.3">
      <c r="A2196" s="66">
        <v>2021</v>
      </c>
      <c r="B2196" s="66">
        <v>12</v>
      </c>
      <c r="C2196" s="66" t="s">
        <v>294</v>
      </c>
      <c r="D2196" s="66" t="s">
        <v>434</v>
      </c>
      <c r="E2196" s="66" t="s">
        <v>442</v>
      </c>
      <c r="F2196" s="66" t="s">
        <v>430</v>
      </c>
      <c r="G2196" s="66" t="s">
        <v>435</v>
      </c>
      <c r="H2196" s="67">
        <v>614</v>
      </c>
      <c r="K2196"/>
      <c r="P2196"/>
      <c r="Q2196"/>
    </row>
    <row r="2197" spans="1:17" ht="20.100000000000001" customHeight="1" x14ac:dyDescent="0.3">
      <c r="A2197" s="66">
        <v>2021</v>
      </c>
      <c r="B2197" s="66">
        <v>12</v>
      </c>
      <c r="C2197" s="66" t="s">
        <v>294</v>
      </c>
      <c r="D2197" s="66" t="s">
        <v>437</v>
      </c>
      <c r="E2197" s="66" t="s">
        <v>445</v>
      </c>
      <c r="F2197" s="66" t="s">
        <v>430</v>
      </c>
      <c r="G2197" s="66" t="s">
        <v>438</v>
      </c>
      <c r="H2197" s="67">
        <v>558</v>
      </c>
      <c r="K2197"/>
      <c r="P2197"/>
      <c r="Q2197"/>
    </row>
    <row r="2198" spans="1:17" ht="20.100000000000001" customHeight="1" x14ac:dyDescent="0.3">
      <c r="A2198" s="74"/>
      <c r="K2198"/>
      <c r="P2198"/>
      <c r="Q2198"/>
    </row>
    <row r="2199" spans="1:17" ht="20.100000000000001" customHeight="1" x14ac:dyDescent="0.3">
      <c r="A2199" s="74"/>
      <c r="K2199"/>
      <c r="P2199"/>
      <c r="Q2199"/>
    </row>
    <row r="2200" spans="1:17" ht="20.100000000000001" customHeight="1" x14ac:dyDescent="0.3">
      <c r="A2200" s="74"/>
      <c r="K2200"/>
    </row>
    <row r="2201" spans="1:17" ht="20.100000000000001" customHeight="1" x14ac:dyDescent="0.3">
      <c r="A2201" s="74"/>
      <c r="K2201"/>
    </row>
    <row r="2202" spans="1:17" ht="20.100000000000001" customHeight="1" x14ac:dyDescent="0.3">
      <c r="A2202" s="74"/>
      <c r="K2202"/>
    </row>
    <row r="2203" spans="1:17" ht="20.100000000000001" customHeight="1" x14ac:dyDescent="0.3">
      <c r="A2203" s="74"/>
      <c r="K2203"/>
    </row>
    <row r="2204" spans="1:17" ht="20.100000000000001" customHeight="1" x14ac:dyDescent="0.3">
      <c r="A2204" s="74"/>
      <c r="K2204"/>
    </row>
    <row r="2205" spans="1:17" ht="20.100000000000001" customHeight="1" x14ac:dyDescent="0.3">
      <c r="A2205" s="74"/>
      <c r="K2205"/>
    </row>
    <row r="2206" spans="1:17" ht="20.100000000000001" customHeight="1" x14ac:dyDescent="0.3">
      <c r="A2206" s="74"/>
      <c r="K2206"/>
    </row>
    <row r="2207" spans="1:17" ht="20.100000000000001" customHeight="1" x14ac:dyDescent="0.3">
      <c r="A2207" s="74"/>
      <c r="K2207"/>
    </row>
    <row r="2208" spans="1:17" ht="20.100000000000001" customHeight="1" x14ac:dyDescent="0.3">
      <c r="A2208" s="74"/>
      <c r="K2208"/>
    </row>
    <row r="2209" spans="1:11" ht="20.100000000000001" customHeight="1" x14ac:dyDescent="0.3">
      <c r="A2209" s="74"/>
      <c r="K2209"/>
    </row>
    <row r="2210" spans="1:11" ht="20.100000000000001" customHeight="1" x14ac:dyDescent="0.3">
      <c r="A2210" s="74"/>
      <c r="K2210"/>
    </row>
    <row r="2211" spans="1:11" ht="20.100000000000001" customHeight="1" x14ac:dyDescent="0.3">
      <c r="A2211" s="74"/>
    </row>
    <row r="2212" spans="1:11" ht="20.100000000000001" customHeight="1" x14ac:dyDescent="0.3">
      <c r="A2212" s="74"/>
    </row>
    <row r="2213" spans="1:11" ht="20.100000000000001" customHeight="1" x14ac:dyDescent="0.3">
      <c r="A2213" s="74"/>
    </row>
    <row r="2214" spans="1:11" ht="20.100000000000001" customHeight="1" x14ac:dyDescent="0.3">
      <c r="A2214" s="74"/>
    </row>
    <row r="2215" spans="1:11" ht="20.100000000000001" customHeight="1" x14ac:dyDescent="0.3">
      <c r="A2215" s="74"/>
    </row>
    <row r="2216" spans="1:11" ht="20.100000000000001" customHeight="1" x14ac:dyDescent="0.3">
      <c r="A2216" s="74"/>
    </row>
    <row r="2217" spans="1:11" ht="20.100000000000001" customHeight="1" x14ac:dyDescent="0.3">
      <c r="A2217" s="74"/>
    </row>
    <row r="2218" spans="1:11" ht="20.100000000000001" customHeight="1" x14ac:dyDescent="0.3">
      <c r="A2218" s="74"/>
    </row>
    <row r="2219" spans="1:11" ht="20.100000000000001" customHeight="1" x14ac:dyDescent="0.3">
      <c r="A2219" s="74"/>
    </row>
    <row r="2220" spans="1:11" ht="20.100000000000001" customHeight="1" x14ac:dyDescent="0.3">
      <c r="A2220" s="74"/>
    </row>
    <row r="2221" spans="1:11" ht="20.100000000000001" customHeight="1" x14ac:dyDescent="0.3">
      <c r="A2221" s="74"/>
    </row>
    <row r="2222" spans="1:11" ht="20.100000000000001" customHeight="1" x14ac:dyDescent="0.3">
      <c r="A2222" s="74"/>
    </row>
    <row r="2223" spans="1:11" ht="20.100000000000001" customHeight="1" x14ac:dyDescent="0.3">
      <c r="A2223" s="74"/>
    </row>
    <row r="2224" spans="1:11" ht="20.100000000000001" customHeight="1" x14ac:dyDescent="0.3">
      <c r="A2224" s="74"/>
    </row>
    <row r="2225" spans="1:1" ht="20.100000000000001" customHeight="1" x14ac:dyDescent="0.3">
      <c r="A2225" s="74"/>
    </row>
    <row r="2226" spans="1:1" ht="20.100000000000001" customHeight="1" x14ac:dyDescent="0.3">
      <c r="A2226" s="74"/>
    </row>
    <row r="2227" spans="1:1" ht="20.100000000000001" customHeight="1" x14ac:dyDescent="0.3">
      <c r="A2227" s="74"/>
    </row>
    <row r="2228" spans="1:1" ht="20.100000000000001" customHeight="1" x14ac:dyDescent="0.3">
      <c r="A2228" s="74"/>
    </row>
    <row r="2229" spans="1:1" ht="20.100000000000001" customHeight="1" x14ac:dyDescent="0.3">
      <c r="A2229" s="74"/>
    </row>
    <row r="2230" spans="1:1" ht="20.100000000000001" customHeight="1" x14ac:dyDescent="0.3">
      <c r="A2230" s="74"/>
    </row>
    <row r="2231" spans="1:1" ht="20.100000000000001" customHeight="1" x14ac:dyDescent="0.3">
      <c r="A2231" s="74"/>
    </row>
    <row r="2232" spans="1:1" ht="20.100000000000001" customHeight="1" x14ac:dyDescent="0.3">
      <c r="A2232" s="74"/>
    </row>
    <row r="2233" spans="1:1" ht="20.100000000000001" customHeight="1" x14ac:dyDescent="0.3">
      <c r="A2233" s="74"/>
    </row>
    <row r="2234" spans="1:1" ht="20.100000000000001" customHeight="1" x14ac:dyDescent="0.3">
      <c r="A2234" s="74"/>
    </row>
    <row r="2235" spans="1:1" ht="20.100000000000001" customHeight="1" x14ac:dyDescent="0.3">
      <c r="A2235" s="74"/>
    </row>
    <row r="2236" spans="1:1" ht="20.100000000000001" customHeight="1" x14ac:dyDescent="0.3">
      <c r="A2236" s="74"/>
    </row>
    <row r="2237" spans="1:1" ht="20.100000000000001" customHeight="1" x14ac:dyDescent="0.3">
      <c r="A2237" s="74"/>
    </row>
    <row r="2238" spans="1:1" ht="20.100000000000001" customHeight="1" x14ac:dyDescent="0.3">
      <c r="A2238" s="74"/>
    </row>
    <row r="2239" spans="1:1" ht="20.100000000000001" customHeight="1" x14ac:dyDescent="0.3">
      <c r="A2239" s="74"/>
    </row>
    <row r="2240" spans="1:1" ht="20.100000000000001" customHeight="1" x14ac:dyDescent="0.3">
      <c r="A2240" s="74"/>
    </row>
    <row r="2241" spans="1:1" ht="20.100000000000001" customHeight="1" x14ac:dyDescent="0.3">
      <c r="A2241" s="74"/>
    </row>
    <row r="2242" spans="1:1" ht="20.100000000000001" customHeight="1" x14ac:dyDescent="0.3">
      <c r="A2242" s="74"/>
    </row>
    <row r="2243" spans="1:1" ht="20.100000000000001" customHeight="1" x14ac:dyDescent="0.3">
      <c r="A2243" s="74"/>
    </row>
    <row r="2244" spans="1:1" ht="20.100000000000001" customHeight="1" x14ac:dyDescent="0.3">
      <c r="A2244" s="74"/>
    </row>
    <row r="2245" spans="1:1" ht="20.100000000000001" customHeight="1" x14ac:dyDescent="0.3">
      <c r="A2245" s="74"/>
    </row>
    <row r="2246" spans="1:1" ht="20.100000000000001" customHeight="1" x14ac:dyDescent="0.3">
      <c r="A2246" s="74"/>
    </row>
    <row r="2247" spans="1:1" ht="20.100000000000001" customHeight="1" x14ac:dyDescent="0.3">
      <c r="A2247" s="74"/>
    </row>
    <row r="2248" spans="1:1" ht="20.100000000000001" customHeight="1" x14ac:dyDescent="0.3">
      <c r="A2248" s="74"/>
    </row>
    <row r="2249" spans="1:1" ht="20.100000000000001" customHeight="1" x14ac:dyDescent="0.3">
      <c r="A2249" s="74"/>
    </row>
    <row r="2250" spans="1:1" ht="20.100000000000001" customHeight="1" x14ac:dyDescent="0.3">
      <c r="A2250" s="74"/>
    </row>
    <row r="2251" spans="1:1" ht="20.100000000000001" customHeight="1" x14ac:dyDescent="0.3">
      <c r="A2251" s="74"/>
    </row>
    <row r="2252" spans="1:1" ht="20.100000000000001" customHeight="1" x14ac:dyDescent="0.3">
      <c r="A2252" s="74"/>
    </row>
    <row r="2253" spans="1:1" ht="20.100000000000001" customHeight="1" x14ac:dyDescent="0.3">
      <c r="A2253" s="74"/>
    </row>
    <row r="2254" spans="1:1" ht="20.100000000000001" customHeight="1" x14ac:dyDescent="0.3">
      <c r="A2254" s="74"/>
    </row>
    <row r="2255" spans="1:1" ht="20.100000000000001" customHeight="1" x14ac:dyDescent="0.3">
      <c r="A2255" s="74"/>
    </row>
    <row r="2256" spans="1:1" ht="20.100000000000001" customHeight="1" x14ac:dyDescent="0.3">
      <c r="A2256" s="74"/>
    </row>
    <row r="2257" spans="1:1" ht="20.100000000000001" customHeight="1" x14ac:dyDescent="0.3">
      <c r="A2257" s="74"/>
    </row>
    <row r="2258" spans="1:1" ht="20.100000000000001" customHeight="1" x14ac:dyDescent="0.3">
      <c r="A2258" s="74"/>
    </row>
    <row r="2259" spans="1:1" ht="20.100000000000001" customHeight="1" x14ac:dyDescent="0.3">
      <c r="A2259" s="74"/>
    </row>
    <row r="2260" spans="1:1" ht="20.100000000000001" customHeight="1" x14ac:dyDescent="0.3">
      <c r="A2260" s="74"/>
    </row>
    <row r="2261" spans="1:1" ht="20.100000000000001" customHeight="1" x14ac:dyDescent="0.3">
      <c r="A2261" s="74"/>
    </row>
    <row r="2262" spans="1:1" ht="20.100000000000001" customHeight="1" x14ac:dyDescent="0.3">
      <c r="A2262" s="74"/>
    </row>
    <row r="2263" spans="1:1" ht="20.100000000000001" customHeight="1" x14ac:dyDescent="0.3">
      <c r="A2263" s="74"/>
    </row>
    <row r="2264" spans="1:1" ht="20.100000000000001" customHeight="1" x14ac:dyDescent="0.3">
      <c r="A2264" s="74"/>
    </row>
    <row r="2265" spans="1:1" ht="20.100000000000001" customHeight="1" x14ac:dyDescent="0.3">
      <c r="A2265" s="74"/>
    </row>
    <row r="2266" spans="1:1" ht="20.100000000000001" customHeight="1" x14ac:dyDescent="0.3">
      <c r="A2266" s="74"/>
    </row>
    <row r="2267" spans="1:1" ht="20.100000000000001" customHeight="1" x14ac:dyDescent="0.3">
      <c r="A2267" s="74"/>
    </row>
    <row r="2268" spans="1:1" ht="20.100000000000001" customHeight="1" x14ac:dyDescent="0.3">
      <c r="A2268" s="74"/>
    </row>
    <row r="2269" spans="1:1" ht="20.100000000000001" customHeight="1" x14ac:dyDescent="0.3">
      <c r="A2269" s="74"/>
    </row>
    <row r="2270" spans="1:1" ht="20.100000000000001" customHeight="1" x14ac:dyDescent="0.3">
      <c r="A2270" s="74"/>
    </row>
    <row r="2271" spans="1:1" ht="20.100000000000001" customHeight="1" x14ac:dyDescent="0.3">
      <c r="A2271" s="74"/>
    </row>
    <row r="2272" spans="1:1" ht="20.100000000000001" customHeight="1" x14ac:dyDescent="0.3">
      <c r="A2272" s="74"/>
    </row>
    <row r="2273" spans="1:1" ht="20.100000000000001" customHeight="1" x14ac:dyDescent="0.3">
      <c r="A2273" s="74"/>
    </row>
    <row r="2274" spans="1:1" ht="20.100000000000001" customHeight="1" x14ac:dyDescent="0.3">
      <c r="A2274" s="74"/>
    </row>
    <row r="2275" spans="1:1" ht="20.100000000000001" customHeight="1" x14ac:dyDescent="0.3">
      <c r="A2275" s="74"/>
    </row>
    <row r="2276" spans="1:1" ht="20.100000000000001" customHeight="1" x14ac:dyDescent="0.3">
      <c r="A2276" s="74"/>
    </row>
    <row r="2277" spans="1:1" ht="20.100000000000001" customHeight="1" x14ac:dyDescent="0.3">
      <c r="A2277" s="74"/>
    </row>
    <row r="2278" spans="1:1" ht="20.100000000000001" customHeight="1" x14ac:dyDescent="0.3">
      <c r="A2278" s="74"/>
    </row>
    <row r="2279" spans="1:1" ht="20.100000000000001" customHeight="1" x14ac:dyDescent="0.3">
      <c r="A2279" s="74"/>
    </row>
    <row r="2280" spans="1:1" ht="20.100000000000001" customHeight="1" x14ac:dyDescent="0.3">
      <c r="A2280" s="74"/>
    </row>
    <row r="2281" spans="1:1" ht="20.100000000000001" customHeight="1" x14ac:dyDescent="0.3">
      <c r="A2281" s="74"/>
    </row>
    <row r="2282" spans="1:1" ht="20.100000000000001" customHeight="1" x14ac:dyDescent="0.3">
      <c r="A2282" s="74"/>
    </row>
    <row r="2283" spans="1:1" ht="20.100000000000001" customHeight="1" x14ac:dyDescent="0.3">
      <c r="A2283" s="74"/>
    </row>
    <row r="2284" spans="1:1" ht="20.100000000000001" customHeight="1" x14ac:dyDescent="0.3">
      <c r="A2284" s="74"/>
    </row>
    <row r="2285" spans="1:1" ht="20.100000000000001" customHeight="1" x14ac:dyDescent="0.3">
      <c r="A2285" s="74"/>
    </row>
    <row r="2286" spans="1:1" ht="20.100000000000001" customHeight="1" x14ac:dyDescent="0.3">
      <c r="A2286" s="74"/>
    </row>
    <row r="2287" spans="1:1" ht="20.100000000000001" customHeight="1" x14ac:dyDescent="0.3">
      <c r="A2287" s="74"/>
    </row>
    <row r="2288" spans="1:1" ht="20.100000000000001" customHeight="1" x14ac:dyDescent="0.3">
      <c r="A2288" s="74"/>
    </row>
    <row r="2289" spans="1:1" ht="20.100000000000001" customHeight="1" x14ac:dyDescent="0.3">
      <c r="A2289" s="74"/>
    </row>
    <row r="2290" spans="1:1" ht="20.100000000000001" customHeight="1" x14ac:dyDescent="0.3">
      <c r="A2290" s="74"/>
    </row>
    <row r="2291" spans="1:1" ht="20.100000000000001" customHeight="1" x14ac:dyDescent="0.3">
      <c r="A2291" s="74"/>
    </row>
    <row r="2292" spans="1:1" ht="20.100000000000001" customHeight="1" x14ac:dyDescent="0.3">
      <c r="A2292" s="74"/>
    </row>
    <row r="2293" spans="1:1" ht="20.100000000000001" customHeight="1" x14ac:dyDescent="0.3">
      <c r="A2293" s="74"/>
    </row>
    <row r="2294" spans="1:1" ht="20.100000000000001" customHeight="1" x14ac:dyDescent="0.3">
      <c r="A2294" s="74"/>
    </row>
    <row r="2295" spans="1:1" ht="20.100000000000001" customHeight="1" x14ac:dyDescent="0.3">
      <c r="A2295" s="74"/>
    </row>
    <row r="2296" spans="1:1" ht="20.100000000000001" customHeight="1" x14ac:dyDescent="0.3">
      <c r="A2296" s="74"/>
    </row>
    <row r="2297" spans="1:1" ht="20.100000000000001" customHeight="1" x14ac:dyDescent="0.3">
      <c r="A2297" s="74"/>
    </row>
    <row r="2298" spans="1:1" ht="20.100000000000001" customHeight="1" x14ac:dyDescent="0.3">
      <c r="A2298" s="74"/>
    </row>
    <row r="2299" spans="1:1" ht="20.100000000000001" customHeight="1" x14ac:dyDescent="0.3">
      <c r="A2299" s="74"/>
    </row>
    <row r="2300" spans="1:1" ht="20.100000000000001" customHeight="1" x14ac:dyDescent="0.3">
      <c r="A2300" s="74"/>
    </row>
    <row r="2301" spans="1:1" ht="20.100000000000001" customHeight="1" x14ac:dyDescent="0.3">
      <c r="A2301" s="74"/>
    </row>
    <row r="2302" spans="1:1" ht="20.100000000000001" customHeight="1" x14ac:dyDescent="0.3">
      <c r="A2302" s="74"/>
    </row>
    <row r="2303" spans="1:1" ht="20.100000000000001" customHeight="1" x14ac:dyDescent="0.3">
      <c r="A2303" s="74"/>
    </row>
    <row r="2304" spans="1:1" ht="20.100000000000001" customHeight="1" x14ac:dyDescent="0.3">
      <c r="A2304" s="74"/>
    </row>
    <row r="2305" spans="1:1" ht="20.100000000000001" customHeight="1" x14ac:dyDescent="0.3">
      <c r="A2305" s="74"/>
    </row>
    <row r="2306" spans="1:1" ht="20.100000000000001" customHeight="1" x14ac:dyDescent="0.3">
      <c r="A2306" s="74"/>
    </row>
    <row r="2307" spans="1:1" ht="20.100000000000001" customHeight="1" x14ac:dyDescent="0.3">
      <c r="A2307" s="74"/>
    </row>
    <row r="2308" spans="1:1" ht="20.100000000000001" customHeight="1" x14ac:dyDescent="0.3">
      <c r="A2308" s="74"/>
    </row>
    <row r="2309" spans="1:1" ht="20.100000000000001" customHeight="1" x14ac:dyDescent="0.3">
      <c r="A2309" s="74"/>
    </row>
    <row r="2310" spans="1:1" ht="20.100000000000001" customHeight="1" x14ac:dyDescent="0.3">
      <c r="A2310" s="74"/>
    </row>
    <row r="2311" spans="1:1" ht="20.100000000000001" customHeight="1" x14ac:dyDescent="0.3">
      <c r="A2311" s="74"/>
    </row>
    <row r="2312" spans="1:1" ht="20.100000000000001" customHeight="1" x14ac:dyDescent="0.3">
      <c r="A2312" s="74"/>
    </row>
    <row r="2313" spans="1:1" ht="20.100000000000001" customHeight="1" x14ac:dyDescent="0.3">
      <c r="A2313" s="74"/>
    </row>
    <row r="2314" spans="1:1" ht="20.100000000000001" customHeight="1" x14ac:dyDescent="0.3">
      <c r="A2314" s="74"/>
    </row>
    <row r="2315" spans="1:1" ht="20.100000000000001" customHeight="1" x14ac:dyDescent="0.3">
      <c r="A2315" s="74"/>
    </row>
    <row r="2316" spans="1:1" ht="20.100000000000001" customHeight="1" x14ac:dyDescent="0.3">
      <c r="A2316" s="74"/>
    </row>
    <row r="2317" spans="1:1" ht="20.100000000000001" customHeight="1" x14ac:dyDescent="0.3">
      <c r="A2317" s="74"/>
    </row>
    <row r="2318" spans="1:1" ht="20.100000000000001" customHeight="1" x14ac:dyDescent="0.3">
      <c r="A2318" s="74"/>
    </row>
    <row r="2319" spans="1:1" ht="20.100000000000001" customHeight="1" x14ac:dyDescent="0.3">
      <c r="A2319" s="74"/>
    </row>
    <row r="2320" spans="1:1" ht="20.100000000000001" customHeight="1" x14ac:dyDescent="0.3">
      <c r="A2320" s="74"/>
    </row>
    <row r="2321" spans="1:1" ht="20.100000000000001" customHeight="1" x14ac:dyDescent="0.3">
      <c r="A2321" s="74"/>
    </row>
    <row r="2322" spans="1:1" ht="20.100000000000001" customHeight="1" x14ac:dyDescent="0.3">
      <c r="A2322" s="74"/>
    </row>
    <row r="2323" spans="1:1" ht="20.100000000000001" customHeight="1" x14ac:dyDescent="0.3">
      <c r="A2323" s="74"/>
    </row>
    <row r="2324" spans="1:1" ht="20.100000000000001" customHeight="1" x14ac:dyDescent="0.3">
      <c r="A2324" s="74"/>
    </row>
    <row r="2325" spans="1:1" ht="20.100000000000001" customHeight="1" x14ac:dyDescent="0.3">
      <c r="A2325" s="74"/>
    </row>
    <row r="2326" spans="1:1" ht="20.100000000000001" customHeight="1" x14ac:dyDescent="0.3">
      <c r="A2326" s="74"/>
    </row>
    <row r="2327" spans="1:1" ht="20.100000000000001" customHeight="1" x14ac:dyDescent="0.3">
      <c r="A2327" s="74"/>
    </row>
    <row r="2328" spans="1:1" ht="20.100000000000001" customHeight="1" x14ac:dyDescent="0.3">
      <c r="A2328" s="74"/>
    </row>
    <row r="2329" spans="1:1" ht="20.100000000000001" customHeight="1" x14ac:dyDescent="0.3">
      <c r="A2329" s="74"/>
    </row>
    <row r="2330" spans="1:1" ht="20.100000000000001" customHeight="1" x14ac:dyDescent="0.3">
      <c r="A2330" s="74"/>
    </row>
    <row r="2331" spans="1:1" ht="20.100000000000001" customHeight="1" x14ac:dyDescent="0.3">
      <c r="A2331" s="74"/>
    </row>
    <row r="2332" spans="1:1" ht="20.100000000000001" customHeight="1" x14ac:dyDescent="0.3">
      <c r="A2332" s="74"/>
    </row>
    <row r="2333" spans="1:1" ht="20.100000000000001" customHeight="1" x14ac:dyDescent="0.3">
      <c r="A2333" s="74"/>
    </row>
    <row r="2334" spans="1:1" ht="20.100000000000001" customHeight="1" x14ac:dyDescent="0.3">
      <c r="A2334" s="74"/>
    </row>
    <row r="2335" spans="1:1" ht="20.100000000000001" customHeight="1" x14ac:dyDescent="0.3">
      <c r="A2335" s="74"/>
    </row>
    <row r="2336" spans="1:1" ht="20.100000000000001" customHeight="1" x14ac:dyDescent="0.3">
      <c r="A2336" s="74"/>
    </row>
    <row r="2337" spans="1:1" ht="20.100000000000001" customHeight="1" x14ac:dyDescent="0.3">
      <c r="A2337" s="74"/>
    </row>
    <row r="2338" spans="1:1" ht="20.100000000000001" customHeight="1" x14ac:dyDescent="0.3">
      <c r="A2338" s="74"/>
    </row>
    <row r="2339" spans="1:1" ht="20.100000000000001" customHeight="1" x14ac:dyDescent="0.3">
      <c r="A2339" s="74"/>
    </row>
    <row r="2340" spans="1:1" ht="20.100000000000001" customHeight="1" x14ac:dyDescent="0.3">
      <c r="A2340" s="74"/>
    </row>
    <row r="2341" spans="1:1" ht="20.100000000000001" customHeight="1" x14ac:dyDescent="0.3">
      <c r="A2341" s="74"/>
    </row>
    <row r="2342" spans="1:1" ht="20.100000000000001" customHeight="1" x14ac:dyDescent="0.3">
      <c r="A2342" s="74"/>
    </row>
    <row r="2343" spans="1:1" ht="20.100000000000001" customHeight="1" x14ac:dyDescent="0.3">
      <c r="A2343" s="74"/>
    </row>
    <row r="2344" spans="1:1" ht="20.100000000000001" customHeight="1" x14ac:dyDescent="0.3">
      <c r="A2344" s="74"/>
    </row>
    <row r="2345" spans="1:1" ht="20.100000000000001" customHeight="1" x14ac:dyDescent="0.3">
      <c r="A2345" s="74"/>
    </row>
    <row r="2346" spans="1:1" ht="20.100000000000001" customHeight="1" x14ac:dyDescent="0.3">
      <c r="A2346" s="74"/>
    </row>
    <row r="2347" spans="1:1" ht="20.100000000000001" customHeight="1" x14ac:dyDescent="0.3">
      <c r="A2347" s="74"/>
    </row>
    <row r="2348" spans="1:1" ht="20.100000000000001" customHeight="1" x14ac:dyDescent="0.3">
      <c r="A2348" s="74"/>
    </row>
    <row r="2349" spans="1:1" ht="20.100000000000001" customHeight="1" x14ac:dyDescent="0.3">
      <c r="A2349" s="74"/>
    </row>
    <row r="2350" spans="1:1" ht="20.100000000000001" customHeight="1" x14ac:dyDescent="0.3">
      <c r="A2350" s="74"/>
    </row>
    <row r="2351" spans="1:1" ht="20.100000000000001" customHeight="1" x14ac:dyDescent="0.3">
      <c r="A2351" s="74"/>
    </row>
    <row r="2352" spans="1:1" ht="20.100000000000001" customHeight="1" x14ac:dyDescent="0.3">
      <c r="A2352" s="74"/>
    </row>
    <row r="2353" spans="1:1" ht="20.100000000000001" customHeight="1" x14ac:dyDescent="0.3">
      <c r="A2353" s="74"/>
    </row>
    <row r="2354" spans="1:1" ht="20.100000000000001" customHeight="1" x14ac:dyDescent="0.3">
      <c r="A2354" s="74"/>
    </row>
    <row r="2355" spans="1:1" ht="20.100000000000001" customHeight="1" x14ac:dyDescent="0.3">
      <c r="A2355" s="74"/>
    </row>
    <row r="2356" spans="1:1" ht="20.100000000000001" customHeight="1" x14ac:dyDescent="0.3">
      <c r="A2356" s="74"/>
    </row>
    <row r="2357" spans="1:1" ht="20.100000000000001" customHeight="1" x14ac:dyDescent="0.3">
      <c r="A2357" s="74"/>
    </row>
    <row r="2358" spans="1:1" ht="20.100000000000001" customHeight="1" x14ac:dyDescent="0.3">
      <c r="A2358" s="74"/>
    </row>
    <row r="2359" spans="1:1" ht="20.100000000000001" customHeight="1" x14ac:dyDescent="0.3">
      <c r="A2359" s="74"/>
    </row>
    <row r="2360" spans="1:1" ht="20.100000000000001" customHeight="1" x14ac:dyDescent="0.3">
      <c r="A2360" s="74"/>
    </row>
    <row r="2361" spans="1:1" ht="20.100000000000001" customHeight="1" x14ac:dyDescent="0.3">
      <c r="A2361" s="74"/>
    </row>
    <row r="2362" spans="1:1" ht="20.100000000000001" customHeight="1" x14ac:dyDescent="0.3">
      <c r="A2362" s="74"/>
    </row>
    <row r="2363" spans="1:1" ht="20.100000000000001" customHeight="1" x14ac:dyDescent="0.3">
      <c r="A2363" s="74"/>
    </row>
    <row r="2364" spans="1:1" ht="20.100000000000001" customHeight="1" x14ac:dyDescent="0.3">
      <c r="A2364" s="74"/>
    </row>
    <row r="2365" spans="1:1" ht="20.100000000000001" customHeight="1" x14ac:dyDescent="0.3">
      <c r="A2365" s="74"/>
    </row>
    <row r="2366" spans="1:1" ht="20.100000000000001" customHeight="1" x14ac:dyDescent="0.3">
      <c r="A2366" s="74"/>
    </row>
    <row r="2367" spans="1:1" ht="20.100000000000001" customHeight="1" x14ac:dyDescent="0.3">
      <c r="A2367" s="74"/>
    </row>
    <row r="2368" spans="1:1" ht="20.100000000000001" customHeight="1" x14ac:dyDescent="0.3">
      <c r="A2368" s="74"/>
    </row>
    <row r="2369" spans="1:1" ht="20.100000000000001" customHeight="1" x14ac:dyDescent="0.3">
      <c r="A2369" s="74"/>
    </row>
    <row r="2370" spans="1:1" ht="20.100000000000001" customHeight="1" x14ac:dyDescent="0.3">
      <c r="A2370" s="74"/>
    </row>
    <row r="2371" spans="1:1" ht="20.100000000000001" customHeight="1" x14ac:dyDescent="0.3">
      <c r="A2371" s="74"/>
    </row>
    <row r="2372" spans="1:1" ht="20.100000000000001" customHeight="1" x14ac:dyDescent="0.3">
      <c r="A2372" s="74"/>
    </row>
    <row r="2373" spans="1:1" ht="20.100000000000001" customHeight="1" x14ac:dyDescent="0.3">
      <c r="A2373" s="74"/>
    </row>
    <row r="2374" spans="1:1" ht="20.100000000000001" customHeight="1" x14ac:dyDescent="0.3">
      <c r="A2374" s="74"/>
    </row>
    <row r="2375" spans="1:1" ht="20.100000000000001" customHeight="1" x14ac:dyDescent="0.3">
      <c r="A2375" s="74"/>
    </row>
    <row r="2376" spans="1:1" ht="20.100000000000001" customHeight="1" x14ac:dyDescent="0.3">
      <c r="A2376" s="74"/>
    </row>
    <row r="2377" spans="1:1" ht="20.100000000000001" customHeight="1" x14ac:dyDescent="0.3">
      <c r="A2377" s="74"/>
    </row>
    <row r="2378" spans="1:1" ht="20.100000000000001" customHeight="1" x14ac:dyDescent="0.3">
      <c r="A2378" s="74"/>
    </row>
    <row r="2379" spans="1:1" ht="20.100000000000001" customHeight="1" x14ac:dyDescent="0.3">
      <c r="A2379" s="74"/>
    </row>
    <row r="2380" spans="1:1" ht="20.100000000000001" customHeight="1" x14ac:dyDescent="0.3">
      <c r="A2380" s="74"/>
    </row>
    <row r="2381" spans="1:1" ht="20.100000000000001" customHeight="1" x14ac:dyDescent="0.3">
      <c r="A2381" s="74"/>
    </row>
    <row r="2382" spans="1:1" ht="20.100000000000001" customHeight="1" x14ac:dyDescent="0.3">
      <c r="A2382" s="74"/>
    </row>
    <row r="2383" spans="1:1" ht="20.100000000000001" customHeight="1" x14ac:dyDescent="0.3">
      <c r="A2383" s="74"/>
    </row>
    <row r="2384" spans="1:1" ht="20.100000000000001" customHeight="1" x14ac:dyDescent="0.3">
      <c r="A2384" s="74"/>
    </row>
    <row r="2385" spans="1:1" ht="20.100000000000001" customHeight="1" x14ac:dyDescent="0.3">
      <c r="A2385" s="74"/>
    </row>
    <row r="2386" spans="1:1" ht="20.100000000000001" customHeight="1" x14ac:dyDescent="0.3">
      <c r="A2386" s="74"/>
    </row>
    <row r="2387" spans="1:1" ht="20.100000000000001" customHeight="1" x14ac:dyDescent="0.3">
      <c r="A2387" s="74"/>
    </row>
    <row r="2868" spans="1:1" ht="20.100000000000001" customHeight="1" x14ac:dyDescent="0.3">
      <c r="A2868" s="74"/>
    </row>
    <row r="2869" spans="1:1" ht="20.100000000000001" customHeight="1" x14ac:dyDescent="0.3">
      <c r="A2869" s="74"/>
    </row>
    <row r="2870" spans="1:1" ht="20.100000000000001" customHeight="1" x14ac:dyDescent="0.3">
      <c r="A2870" s="74"/>
    </row>
    <row r="2871" spans="1:1" ht="20.100000000000001" customHeight="1" x14ac:dyDescent="0.3">
      <c r="A2871" s="74"/>
    </row>
    <row r="2872" spans="1:1" ht="20.100000000000001" customHeight="1" x14ac:dyDescent="0.3">
      <c r="A2872" s="74"/>
    </row>
    <row r="2873" spans="1:1" ht="20.100000000000001" customHeight="1" x14ac:dyDescent="0.3">
      <c r="A2873" s="74"/>
    </row>
    <row r="2874" spans="1:1" ht="20.100000000000001" customHeight="1" x14ac:dyDescent="0.3">
      <c r="A2874" s="74"/>
    </row>
    <row r="2875" spans="1:1" ht="20.100000000000001" customHeight="1" x14ac:dyDescent="0.3">
      <c r="A2875" s="74"/>
    </row>
    <row r="2876" spans="1:1" ht="20.100000000000001" customHeight="1" x14ac:dyDescent="0.3">
      <c r="A2876" s="74"/>
    </row>
    <row r="2877" spans="1:1" ht="20.100000000000001" customHeight="1" x14ac:dyDescent="0.3">
      <c r="A2877" s="74"/>
    </row>
    <row r="2878" spans="1:1" ht="20.100000000000001" customHeight="1" x14ac:dyDescent="0.3">
      <c r="A2878" s="74"/>
    </row>
    <row r="2879" spans="1:1" ht="20.100000000000001" customHeight="1" x14ac:dyDescent="0.3">
      <c r="A2879" s="74"/>
    </row>
    <row r="2880" spans="1:1" ht="20.100000000000001" customHeight="1" x14ac:dyDescent="0.3">
      <c r="A2880" s="74"/>
    </row>
    <row r="2881" spans="1:1" ht="20.100000000000001" customHeight="1" x14ac:dyDescent="0.3">
      <c r="A2881" s="74"/>
    </row>
    <row r="2882" spans="1:1" ht="20.100000000000001" customHeight="1" x14ac:dyDescent="0.3">
      <c r="A2882" s="74"/>
    </row>
    <row r="2883" spans="1:1" ht="20.100000000000001" customHeight="1" x14ac:dyDescent="0.3">
      <c r="A2883" s="74"/>
    </row>
    <row r="2884" spans="1:1" ht="20.100000000000001" customHeight="1" x14ac:dyDescent="0.3">
      <c r="A2884" s="74"/>
    </row>
    <row r="2885" spans="1:1" ht="20.100000000000001" customHeight="1" x14ac:dyDescent="0.3">
      <c r="A2885" s="74"/>
    </row>
    <row r="2886" spans="1:1" ht="20.100000000000001" customHeight="1" x14ac:dyDescent="0.3">
      <c r="A2886" s="74"/>
    </row>
    <row r="2887" spans="1:1" ht="20.100000000000001" customHeight="1" x14ac:dyDescent="0.3">
      <c r="A2887" s="74"/>
    </row>
    <row r="2888" spans="1:1" ht="20.100000000000001" customHeight="1" x14ac:dyDescent="0.3">
      <c r="A2888" s="74"/>
    </row>
    <row r="2889" spans="1:1" ht="20.100000000000001" customHeight="1" x14ac:dyDescent="0.3">
      <c r="A2889" s="74"/>
    </row>
    <row r="2890" spans="1:1" ht="20.100000000000001" customHeight="1" x14ac:dyDescent="0.3">
      <c r="A2890" s="74"/>
    </row>
    <row r="2891" spans="1:1" ht="20.100000000000001" customHeight="1" x14ac:dyDescent="0.3">
      <c r="A2891" s="74"/>
    </row>
    <row r="2892" spans="1:1" ht="20.100000000000001" customHeight="1" x14ac:dyDescent="0.3">
      <c r="A2892" s="74"/>
    </row>
    <row r="2893" spans="1:1" ht="20.100000000000001" customHeight="1" x14ac:dyDescent="0.3">
      <c r="A2893" s="74"/>
    </row>
    <row r="2894" spans="1:1" ht="20.100000000000001" customHeight="1" x14ac:dyDescent="0.3">
      <c r="A2894" s="74"/>
    </row>
    <row r="2895" spans="1:1" ht="20.100000000000001" customHeight="1" x14ac:dyDescent="0.3">
      <c r="A2895" s="74"/>
    </row>
    <row r="2896" spans="1:1" ht="20.100000000000001" customHeight="1" x14ac:dyDescent="0.3">
      <c r="A2896" s="74"/>
    </row>
    <row r="2897" spans="1:1" ht="20.100000000000001" customHeight="1" x14ac:dyDescent="0.3">
      <c r="A2897" s="74"/>
    </row>
    <row r="2898" spans="1:1" ht="20.100000000000001" customHeight="1" x14ac:dyDescent="0.3">
      <c r="A2898" s="74"/>
    </row>
    <row r="2899" spans="1:1" ht="20.100000000000001" customHeight="1" x14ac:dyDescent="0.3">
      <c r="A2899" s="74"/>
    </row>
    <row r="2900" spans="1:1" ht="20.100000000000001" customHeight="1" x14ac:dyDescent="0.3">
      <c r="A2900" s="74"/>
    </row>
    <row r="2901" spans="1:1" ht="20.100000000000001" customHeight="1" x14ac:dyDescent="0.3">
      <c r="A2901" s="74"/>
    </row>
    <row r="2902" spans="1:1" ht="20.100000000000001" customHeight="1" x14ac:dyDescent="0.3">
      <c r="A2902" s="74"/>
    </row>
    <row r="2903" spans="1:1" ht="20.100000000000001" customHeight="1" x14ac:dyDescent="0.3">
      <c r="A2903" s="74"/>
    </row>
    <row r="2904" spans="1:1" ht="20.100000000000001" customHeight="1" x14ac:dyDescent="0.3">
      <c r="A2904" s="74"/>
    </row>
    <row r="2905" spans="1:1" ht="20.100000000000001" customHeight="1" x14ac:dyDescent="0.3">
      <c r="A2905" s="74"/>
    </row>
    <row r="2906" spans="1:1" ht="20.100000000000001" customHeight="1" x14ac:dyDescent="0.3">
      <c r="A2906" s="74"/>
    </row>
    <row r="2907" spans="1:1" ht="20.100000000000001" customHeight="1" x14ac:dyDescent="0.3">
      <c r="A2907" s="74"/>
    </row>
    <row r="2908" spans="1:1" ht="20.100000000000001" customHeight="1" x14ac:dyDescent="0.3">
      <c r="A2908" s="74"/>
    </row>
    <row r="2909" spans="1:1" ht="20.100000000000001" customHeight="1" x14ac:dyDescent="0.3">
      <c r="A2909" s="74"/>
    </row>
    <row r="2910" spans="1:1" ht="20.100000000000001" customHeight="1" x14ac:dyDescent="0.3">
      <c r="A2910" s="74"/>
    </row>
    <row r="2911" spans="1:1" ht="20.100000000000001" customHeight="1" x14ac:dyDescent="0.3">
      <c r="A2911" s="74"/>
    </row>
    <row r="2912" spans="1:1" ht="20.100000000000001" customHeight="1" x14ac:dyDescent="0.3">
      <c r="A2912" s="74"/>
    </row>
    <row r="2913" spans="1:1" ht="20.100000000000001" customHeight="1" x14ac:dyDescent="0.3">
      <c r="A2913" s="74"/>
    </row>
    <row r="2914" spans="1:1" ht="20.100000000000001" customHeight="1" x14ac:dyDescent="0.3">
      <c r="A2914" s="74"/>
    </row>
    <row r="2915" spans="1:1" ht="20.100000000000001" customHeight="1" x14ac:dyDescent="0.3">
      <c r="A2915" s="74"/>
    </row>
    <row r="2916" spans="1:1" ht="20.100000000000001" customHeight="1" x14ac:dyDescent="0.3">
      <c r="A2916" s="74"/>
    </row>
    <row r="2917" spans="1:1" ht="20.100000000000001" customHeight="1" x14ac:dyDescent="0.3">
      <c r="A2917" s="74"/>
    </row>
    <row r="2918" spans="1:1" ht="20.100000000000001" customHeight="1" x14ac:dyDescent="0.3">
      <c r="A2918" s="74"/>
    </row>
    <row r="2919" spans="1:1" ht="20.100000000000001" customHeight="1" x14ac:dyDescent="0.3">
      <c r="A2919" s="74"/>
    </row>
    <row r="2920" spans="1:1" ht="20.100000000000001" customHeight="1" x14ac:dyDescent="0.3">
      <c r="A2920" s="74"/>
    </row>
    <row r="2921" spans="1:1" ht="20.100000000000001" customHeight="1" x14ac:dyDescent="0.3">
      <c r="A2921" s="74"/>
    </row>
    <row r="2922" spans="1:1" ht="20.100000000000001" customHeight="1" x14ac:dyDescent="0.3">
      <c r="A2922" s="74"/>
    </row>
    <row r="2923" spans="1:1" ht="20.100000000000001" customHeight="1" x14ac:dyDescent="0.3">
      <c r="A2923" s="74"/>
    </row>
    <row r="2924" spans="1:1" ht="20.100000000000001" customHeight="1" x14ac:dyDescent="0.3">
      <c r="A2924" s="74"/>
    </row>
    <row r="2925" spans="1:1" ht="20.100000000000001" customHeight="1" x14ac:dyDescent="0.3">
      <c r="A2925" s="74"/>
    </row>
    <row r="2926" spans="1:1" ht="20.100000000000001" customHeight="1" x14ac:dyDescent="0.3">
      <c r="A2926" s="74"/>
    </row>
    <row r="2927" spans="1:1" ht="20.100000000000001" customHeight="1" x14ac:dyDescent="0.3">
      <c r="A2927" s="74"/>
    </row>
    <row r="2928" spans="1:1" ht="20.100000000000001" customHeight="1" x14ac:dyDescent="0.3">
      <c r="A2928" s="74"/>
    </row>
    <row r="2929" spans="1:1" ht="20.100000000000001" customHeight="1" x14ac:dyDescent="0.3">
      <c r="A2929" s="74"/>
    </row>
    <row r="2930" spans="1:1" ht="20.100000000000001" customHeight="1" x14ac:dyDescent="0.3">
      <c r="A2930" s="74"/>
    </row>
    <row r="2931" spans="1:1" ht="20.100000000000001" customHeight="1" x14ac:dyDescent="0.3">
      <c r="A2931" s="74"/>
    </row>
    <row r="2932" spans="1:1" ht="20.100000000000001" customHeight="1" x14ac:dyDescent="0.3">
      <c r="A2932" s="74"/>
    </row>
    <row r="2933" spans="1:1" ht="20.100000000000001" customHeight="1" x14ac:dyDescent="0.3">
      <c r="A2933" s="74"/>
    </row>
    <row r="2934" spans="1:1" ht="20.100000000000001" customHeight="1" x14ac:dyDescent="0.3">
      <c r="A2934" s="74"/>
    </row>
    <row r="2935" spans="1:1" ht="20.100000000000001" customHeight="1" x14ac:dyDescent="0.3">
      <c r="A2935" s="74"/>
    </row>
    <row r="2936" spans="1:1" ht="20.100000000000001" customHeight="1" x14ac:dyDescent="0.3">
      <c r="A2936" s="74"/>
    </row>
    <row r="2937" spans="1:1" ht="20.100000000000001" customHeight="1" x14ac:dyDescent="0.3">
      <c r="A2937" s="74"/>
    </row>
    <row r="2938" spans="1:1" ht="20.100000000000001" customHeight="1" x14ac:dyDescent="0.3">
      <c r="A2938" s="74"/>
    </row>
    <row r="2939" spans="1:1" ht="20.100000000000001" customHeight="1" x14ac:dyDescent="0.3">
      <c r="A2939" s="74"/>
    </row>
    <row r="2940" spans="1:1" ht="20.100000000000001" customHeight="1" x14ac:dyDescent="0.3">
      <c r="A2940" s="74"/>
    </row>
    <row r="2941" spans="1:1" ht="20.100000000000001" customHeight="1" x14ac:dyDescent="0.3">
      <c r="A2941" s="74"/>
    </row>
    <row r="2942" spans="1:1" ht="20.100000000000001" customHeight="1" x14ac:dyDescent="0.3">
      <c r="A2942" s="74"/>
    </row>
    <row r="2943" spans="1:1" ht="20.100000000000001" customHeight="1" x14ac:dyDescent="0.3">
      <c r="A2943" s="74"/>
    </row>
    <row r="2944" spans="1:1" ht="20.100000000000001" customHeight="1" x14ac:dyDescent="0.3">
      <c r="A2944" s="74"/>
    </row>
    <row r="2945" spans="1:1" ht="20.100000000000001" customHeight="1" x14ac:dyDescent="0.3">
      <c r="A2945" s="74"/>
    </row>
    <row r="2946" spans="1:1" ht="20.100000000000001" customHeight="1" x14ac:dyDescent="0.3">
      <c r="A2946" s="74"/>
    </row>
    <row r="2947" spans="1:1" ht="20.100000000000001" customHeight="1" x14ac:dyDescent="0.3">
      <c r="A2947" s="74"/>
    </row>
    <row r="2948" spans="1:1" ht="20.100000000000001" customHeight="1" x14ac:dyDescent="0.3">
      <c r="A2948" s="74"/>
    </row>
    <row r="2949" spans="1:1" ht="20.100000000000001" customHeight="1" x14ac:dyDescent="0.3">
      <c r="A2949" s="74"/>
    </row>
    <row r="2950" spans="1:1" ht="20.100000000000001" customHeight="1" x14ac:dyDescent="0.3">
      <c r="A2950" s="74"/>
    </row>
    <row r="2951" spans="1:1" ht="20.100000000000001" customHeight="1" x14ac:dyDescent="0.3">
      <c r="A2951" s="74"/>
    </row>
    <row r="2952" spans="1:1" ht="20.100000000000001" customHeight="1" x14ac:dyDescent="0.3">
      <c r="A2952" s="74"/>
    </row>
    <row r="2953" spans="1:1" ht="20.100000000000001" customHeight="1" x14ac:dyDescent="0.3">
      <c r="A2953" s="74"/>
    </row>
    <row r="2954" spans="1:1" ht="20.100000000000001" customHeight="1" x14ac:dyDescent="0.3">
      <c r="A2954" s="74"/>
    </row>
    <row r="2955" spans="1:1" ht="20.100000000000001" customHeight="1" x14ac:dyDescent="0.3">
      <c r="A2955" s="74"/>
    </row>
    <row r="2956" spans="1:1" ht="20.100000000000001" customHeight="1" x14ac:dyDescent="0.3">
      <c r="A2956" s="74"/>
    </row>
    <row r="2957" spans="1:1" ht="20.100000000000001" customHeight="1" x14ac:dyDescent="0.3">
      <c r="A2957" s="74"/>
    </row>
    <row r="2958" spans="1:1" ht="20.100000000000001" customHeight="1" x14ac:dyDescent="0.3">
      <c r="A2958" s="74"/>
    </row>
    <row r="2959" spans="1:1" ht="20.100000000000001" customHeight="1" x14ac:dyDescent="0.3">
      <c r="A2959" s="74"/>
    </row>
    <row r="2960" spans="1:1" ht="20.100000000000001" customHeight="1" x14ac:dyDescent="0.3">
      <c r="A2960" s="74"/>
    </row>
    <row r="2961" spans="1:1" ht="20.100000000000001" customHeight="1" x14ac:dyDescent="0.3">
      <c r="A2961" s="74"/>
    </row>
    <row r="2962" spans="1:1" ht="20.100000000000001" customHeight="1" x14ac:dyDescent="0.3">
      <c r="A2962" s="74"/>
    </row>
    <row r="2963" spans="1:1" ht="20.100000000000001" customHeight="1" x14ac:dyDescent="0.3">
      <c r="A2963" s="74"/>
    </row>
    <row r="2964" spans="1:1" ht="20.100000000000001" customHeight="1" x14ac:dyDescent="0.3">
      <c r="A2964" s="74"/>
    </row>
    <row r="2965" spans="1:1" ht="20.100000000000001" customHeight="1" x14ac:dyDescent="0.3">
      <c r="A2965" s="74"/>
    </row>
    <row r="2966" spans="1:1" ht="20.100000000000001" customHeight="1" x14ac:dyDescent="0.3">
      <c r="A2966" s="74"/>
    </row>
    <row r="2967" spans="1:1" ht="20.100000000000001" customHeight="1" x14ac:dyDescent="0.3">
      <c r="A2967" s="74"/>
    </row>
    <row r="2968" spans="1:1" ht="20.100000000000001" customHeight="1" x14ac:dyDescent="0.3">
      <c r="A2968" s="74"/>
    </row>
    <row r="2969" spans="1:1" ht="20.100000000000001" customHeight="1" x14ac:dyDescent="0.3">
      <c r="A2969" s="74"/>
    </row>
    <row r="2970" spans="1:1" ht="20.100000000000001" customHeight="1" x14ac:dyDescent="0.3">
      <c r="A2970" s="74"/>
    </row>
    <row r="2971" spans="1:1" ht="20.100000000000001" customHeight="1" x14ac:dyDescent="0.3">
      <c r="A2971" s="74"/>
    </row>
    <row r="2972" spans="1:1" ht="20.100000000000001" customHeight="1" x14ac:dyDescent="0.3">
      <c r="A2972" s="74"/>
    </row>
    <row r="2973" spans="1:1" ht="20.100000000000001" customHeight="1" x14ac:dyDescent="0.3">
      <c r="A2973" s="74"/>
    </row>
    <row r="2974" spans="1:1" ht="20.100000000000001" customHeight="1" x14ac:dyDescent="0.3">
      <c r="A2974" s="74"/>
    </row>
    <row r="2975" spans="1:1" ht="20.100000000000001" customHeight="1" x14ac:dyDescent="0.3">
      <c r="A2975" s="74"/>
    </row>
    <row r="2976" spans="1:1" ht="20.100000000000001" customHeight="1" x14ac:dyDescent="0.3">
      <c r="A2976" s="74"/>
    </row>
    <row r="2977" spans="1:1" ht="20.100000000000001" customHeight="1" x14ac:dyDescent="0.3">
      <c r="A2977" s="74"/>
    </row>
    <row r="2978" spans="1:1" ht="20.100000000000001" customHeight="1" x14ac:dyDescent="0.3">
      <c r="A2978" s="74"/>
    </row>
    <row r="2979" spans="1:1" ht="20.100000000000001" customHeight="1" x14ac:dyDescent="0.3">
      <c r="A2979" s="74"/>
    </row>
    <row r="2980" spans="1:1" ht="20.100000000000001" customHeight="1" x14ac:dyDescent="0.3">
      <c r="A2980" s="74"/>
    </row>
    <row r="2981" spans="1:1" ht="20.100000000000001" customHeight="1" x14ac:dyDescent="0.3">
      <c r="A2981" s="74"/>
    </row>
    <row r="2982" spans="1:1" ht="20.100000000000001" customHeight="1" x14ac:dyDescent="0.3">
      <c r="A2982" s="74"/>
    </row>
    <row r="2983" spans="1:1" ht="20.100000000000001" customHeight="1" x14ac:dyDescent="0.3">
      <c r="A2983" s="74"/>
    </row>
    <row r="2984" spans="1:1" ht="20.100000000000001" customHeight="1" x14ac:dyDescent="0.3">
      <c r="A2984" s="74"/>
    </row>
    <row r="2985" spans="1:1" ht="20.100000000000001" customHeight="1" x14ac:dyDescent="0.3">
      <c r="A2985" s="74"/>
    </row>
    <row r="2986" spans="1:1" ht="20.100000000000001" customHeight="1" x14ac:dyDescent="0.3">
      <c r="A2986" s="74"/>
    </row>
    <row r="2987" spans="1:1" ht="20.100000000000001" customHeight="1" x14ac:dyDescent="0.3">
      <c r="A2987" s="74"/>
    </row>
    <row r="2988" spans="1:1" ht="20.100000000000001" customHeight="1" x14ac:dyDescent="0.3">
      <c r="A2988" s="74"/>
    </row>
    <row r="2989" spans="1:1" ht="20.100000000000001" customHeight="1" x14ac:dyDescent="0.3">
      <c r="A2989" s="74"/>
    </row>
    <row r="2990" spans="1:1" ht="20.100000000000001" customHeight="1" x14ac:dyDescent="0.3">
      <c r="A2990" s="74"/>
    </row>
    <row r="2991" spans="1:1" ht="20.100000000000001" customHeight="1" x14ac:dyDescent="0.3">
      <c r="A2991" s="74"/>
    </row>
    <row r="2992" spans="1:1" ht="20.100000000000001" customHeight="1" x14ac:dyDescent="0.3">
      <c r="A2992" s="74"/>
    </row>
    <row r="2993" spans="1:1" ht="20.100000000000001" customHeight="1" x14ac:dyDescent="0.3">
      <c r="A2993" s="74"/>
    </row>
    <row r="2994" spans="1:1" ht="20.100000000000001" customHeight="1" x14ac:dyDescent="0.3">
      <c r="A2994" s="74"/>
    </row>
    <row r="2995" spans="1:1" ht="20.100000000000001" customHeight="1" x14ac:dyDescent="0.3">
      <c r="A2995" s="74"/>
    </row>
    <row r="2996" spans="1:1" ht="20.100000000000001" customHeight="1" x14ac:dyDescent="0.3">
      <c r="A2996" s="74"/>
    </row>
    <row r="2997" spans="1:1" ht="20.100000000000001" customHeight="1" x14ac:dyDescent="0.3">
      <c r="A2997" s="74"/>
    </row>
    <row r="2998" spans="1:1" ht="20.100000000000001" customHeight="1" x14ac:dyDescent="0.3">
      <c r="A2998" s="74"/>
    </row>
    <row r="2999" spans="1:1" ht="20.100000000000001" customHeight="1" x14ac:dyDescent="0.3">
      <c r="A2999" s="74"/>
    </row>
    <row r="3000" spans="1:1" ht="20.100000000000001" customHeight="1" x14ac:dyDescent="0.3">
      <c r="A3000" s="74"/>
    </row>
    <row r="3001" spans="1:1" ht="20.100000000000001" customHeight="1" x14ac:dyDescent="0.3">
      <c r="A3001" s="74"/>
    </row>
    <row r="3002" spans="1:1" ht="20.100000000000001" customHeight="1" x14ac:dyDescent="0.3">
      <c r="A3002" s="74"/>
    </row>
    <row r="3003" spans="1:1" ht="20.100000000000001" customHeight="1" x14ac:dyDescent="0.3">
      <c r="A3003" s="74"/>
    </row>
    <row r="3004" spans="1:1" ht="20.100000000000001" customHeight="1" x14ac:dyDescent="0.3">
      <c r="A3004" s="74"/>
    </row>
    <row r="3005" spans="1:1" ht="20.100000000000001" customHeight="1" x14ac:dyDescent="0.3">
      <c r="A3005" s="74"/>
    </row>
    <row r="3006" spans="1:1" ht="20.100000000000001" customHeight="1" x14ac:dyDescent="0.3">
      <c r="A3006" s="74"/>
    </row>
    <row r="3007" spans="1:1" ht="20.100000000000001" customHeight="1" x14ac:dyDescent="0.3">
      <c r="A3007" s="74"/>
    </row>
    <row r="3008" spans="1:1" ht="20.100000000000001" customHeight="1" x14ac:dyDescent="0.3">
      <c r="A3008" s="74"/>
    </row>
    <row r="3009" spans="1:1" ht="20.100000000000001" customHeight="1" x14ac:dyDescent="0.3">
      <c r="A3009" s="74"/>
    </row>
    <row r="3010" spans="1:1" ht="20.100000000000001" customHeight="1" x14ac:dyDescent="0.3">
      <c r="A3010" s="74"/>
    </row>
    <row r="3011" spans="1:1" ht="20.100000000000001" customHeight="1" x14ac:dyDescent="0.3">
      <c r="A3011" s="74"/>
    </row>
    <row r="3012" spans="1:1" ht="20.100000000000001" customHeight="1" x14ac:dyDescent="0.3">
      <c r="A3012" s="74"/>
    </row>
    <row r="3013" spans="1:1" ht="20.100000000000001" customHeight="1" x14ac:dyDescent="0.3">
      <c r="A3013" s="74"/>
    </row>
    <row r="3014" spans="1:1" ht="20.100000000000001" customHeight="1" x14ac:dyDescent="0.3">
      <c r="A3014" s="74"/>
    </row>
    <row r="3015" spans="1:1" ht="20.100000000000001" customHeight="1" x14ac:dyDescent="0.3">
      <c r="A3015" s="74"/>
    </row>
    <row r="3016" spans="1:1" ht="20.100000000000001" customHeight="1" x14ac:dyDescent="0.3">
      <c r="A3016" s="74"/>
    </row>
    <row r="3017" spans="1:1" ht="20.100000000000001" customHeight="1" x14ac:dyDescent="0.3">
      <c r="A3017" s="74"/>
    </row>
    <row r="3018" spans="1:1" ht="20.100000000000001" customHeight="1" x14ac:dyDescent="0.3">
      <c r="A3018" s="74"/>
    </row>
    <row r="3019" spans="1:1" ht="20.100000000000001" customHeight="1" x14ac:dyDescent="0.3">
      <c r="A3019" s="74"/>
    </row>
    <row r="3020" spans="1:1" ht="20.100000000000001" customHeight="1" x14ac:dyDescent="0.3">
      <c r="A3020" s="74"/>
    </row>
    <row r="3021" spans="1:1" ht="20.100000000000001" customHeight="1" x14ac:dyDescent="0.3">
      <c r="A3021" s="74"/>
    </row>
    <row r="3022" spans="1:1" ht="20.100000000000001" customHeight="1" x14ac:dyDescent="0.3">
      <c r="A3022" s="74"/>
    </row>
    <row r="3023" spans="1:1" ht="20.100000000000001" customHeight="1" x14ac:dyDescent="0.3">
      <c r="A3023" s="74"/>
    </row>
    <row r="3024" spans="1:1" ht="20.100000000000001" customHeight="1" x14ac:dyDescent="0.3">
      <c r="A3024" s="74"/>
    </row>
    <row r="3025" spans="1:1" ht="20.100000000000001" customHeight="1" x14ac:dyDescent="0.3">
      <c r="A3025" s="74"/>
    </row>
    <row r="3026" spans="1:1" ht="20.100000000000001" customHeight="1" x14ac:dyDescent="0.3">
      <c r="A3026" s="74"/>
    </row>
    <row r="3027" spans="1:1" ht="20.100000000000001" customHeight="1" x14ac:dyDescent="0.3">
      <c r="A3027" s="74"/>
    </row>
    <row r="3028" spans="1:1" ht="20.100000000000001" customHeight="1" x14ac:dyDescent="0.3">
      <c r="A3028" s="74"/>
    </row>
    <row r="3029" spans="1:1" ht="20.100000000000001" customHeight="1" x14ac:dyDescent="0.3">
      <c r="A3029" s="74"/>
    </row>
    <row r="3030" spans="1:1" ht="20.100000000000001" customHeight="1" x14ac:dyDescent="0.3">
      <c r="A3030" s="74"/>
    </row>
    <row r="3031" spans="1:1" ht="20.100000000000001" customHeight="1" x14ac:dyDescent="0.3">
      <c r="A3031" s="74"/>
    </row>
    <row r="3032" spans="1:1" ht="20.100000000000001" customHeight="1" x14ac:dyDescent="0.3">
      <c r="A3032" s="74"/>
    </row>
    <row r="3033" spans="1:1" ht="20.100000000000001" customHeight="1" x14ac:dyDescent="0.3">
      <c r="A3033" s="74"/>
    </row>
    <row r="3034" spans="1:1" ht="20.100000000000001" customHeight="1" x14ac:dyDescent="0.3">
      <c r="A3034" s="74"/>
    </row>
    <row r="3035" spans="1:1" ht="20.100000000000001" customHeight="1" x14ac:dyDescent="0.3">
      <c r="A3035" s="74"/>
    </row>
    <row r="3036" spans="1:1" ht="20.100000000000001" customHeight="1" x14ac:dyDescent="0.3">
      <c r="A3036" s="74"/>
    </row>
    <row r="3037" spans="1:1" ht="20.100000000000001" customHeight="1" x14ac:dyDescent="0.3">
      <c r="A3037" s="74"/>
    </row>
    <row r="3038" spans="1:1" ht="20.100000000000001" customHeight="1" x14ac:dyDescent="0.3">
      <c r="A3038" s="74"/>
    </row>
    <row r="3039" spans="1:1" ht="20.100000000000001" customHeight="1" x14ac:dyDescent="0.3">
      <c r="A3039" s="74"/>
    </row>
    <row r="3040" spans="1:1" ht="20.100000000000001" customHeight="1" x14ac:dyDescent="0.3">
      <c r="A3040" s="74"/>
    </row>
    <row r="3041" spans="1:1" ht="20.100000000000001" customHeight="1" x14ac:dyDescent="0.3">
      <c r="A3041" s="74"/>
    </row>
    <row r="3042" spans="1:1" ht="20.100000000000001" customHeight="1" x14ac:dyDescent="0.3">
      <c r="A3042" s="74"/>
    </row>
    <row r="3043" spans="1:1" ht="20.100000000000001" customHeight="1" x14ac:dyDescent="0.3">
      <c r="A3043" s="74"/>
    </row>
    <row r="3044" spans="1:1" ht="20.100000000000001" customHeight="1" x14ac:dyDescent="0.3">
      <c r="A3044" s="74"/>
    </row>
    <row r="3045" spans="1:1" ht="20.100000000000001" customHeight="1" x14ac:dyDescent="0.3">
      <c r="A3045" s="74"/>
    </row>
    <row r="3046" spans="1:1" ht="20.100000000000001" customHeight="1" x14ac:dyDescent="0.3">
      <c r="A3046" s="74"/>
    </row>
    <row r="3047" spans="1:1" ht="20.100000000000001" customHeight="1" x14ac:dyDescent="0.3">
      <c r="A3047" s="74"/>
    </row>
    <row r="3048" spans="1:1" ht="20.100000000000001" customHeight="1" x14ac:dyDescent="0.3">
      <c r="A3048" s="74"/>
    </row>
    <row r="3049" spans="1:1" ht="20.100000000000001" customHeight="1" x14ac:dyDescent="0.3">
      <c r="A3049" s="74"/>
    </row>
    <row r="3050" spans="1:1" ht="20.100000000000001" customHeight="1" x14ac:dyDescent="0.3">
      <c r="A3050" s="74"/>
    </row>
    <row r="3051" spans="1:1" ht="20.100000000000001" customHeight="1" x14ac:dyDescent="0.3">
      <c r="A3051" s="74"/>
    </row>
    <row r="3052" spans="1:1" ht="20.100000000000001" customHeight="1" x14ac:dyDescent="0.3">
      <c r="A3052" s="74"/>
    </row>
    <row r="3053" spans="1:1" ht="20.100000000000001" customHeight="1" x14ac:dyDescent="0.3">
      <c r="A3053" s="74"/>
    </row>
    <row r="3054" spans="1:1" ht="20.100000000000001" customHeight="1" x14ac:dyDescent="0.3">
      <c r="A3054" s="74"/>
    </row>
    <row r="3055" spans="1:1" ht="20.100000000000001" customHeight="1" x14ac:dyDescent="0.3">
      <c r="A3055" s="74"/>
    </row>
    <row r="3056" spans="1:1" ht="20.100000000000001" customHeight="1" x14ac:dyDescent="0.3">
      <c r="A3056" s="74"/>
    </row>
    <row r="3057" spans="1:1" ht="20.100000000000001" customHeight="1" x14ac:dyDescent="0.3">
      <c r="A3057" s="74"/>
    </row>
    <row r="3058" spans="1:1" ht="20.100000000000001" customHeight="1" x14ac:dyDescent="0.3">
      <c r="A3058" s="74"/>
    </row>
    <row r="3059" spans="1:1" ht="20.100000000000001" customHeight="1" x14ac:dyDescent="0.3">
      <c r="A3059" s="74"/>
    </row>
    <row r="3060" spans="1:1" ht="20.100000000000001" customHeight="1" x14ac:dyDescent="0.3">
      <c r="A3060" s="74"/>
    </row>
    <row r="3061" spans="1:1" ht="20.100000000000001" customHeight="1" x14ac:dyDescent="0.3">
      <c r="A3061" s="74"/>
    </row>
    <row r="3062" spans="1:1" ht="20.100000000000001" customHeight="1" x14ac:dyDescent="0.3">
      <c r="A3062" s="74"/>
    </row>
    <row r="3063" spans="1:1" ht="20.100000000000001" customHeight="1" x14ac:dyDescent="0.3">
      <c r="A3063" s="74"/>
    </row>
    <row r="3064" spans="1:1" ht="20.100000000000001" customHeight="1" x14ac:dyDescent="0.3">
      <c r="A3064" s="74"/>
    </row>
    <row r="3065" spans="1:1" ht="20.100000000000001" customHeight="1" x14ac:dyDescent="0.3">
      <c r="A3065" s="74"/>
    </row>
    <row r="3066" spans="1:1" ht="20.100000000000001" customHeight="1" x14ac:dyDescent="0.3">
      <c r="A3066" s="74"/>
    </row>
    <row r="3067" spans="1:1" ht="20.100000000000001" customHeight="1" x14ac:dyDescent="0.3">
      <c r="A3067" s="74"/>
    </row>
    <row r="3068" spans="1:1" ht="20.100000000000001" customHeight="1" x14ac:dyDescent="0.3">
      <c r="A3068" s="74"/>
    </row>
    <row r="3069" spans="1:1" ht="20.100000000000001" customHeight="1" x14ac:dyDescent="0.3">
      <c r="A3069" s="74"/>
    </row>
    <row r="3070" spans="1:1" ht="20.100000000000001" customHeight="1" x14ac:dyDescent="0.3">
      <c r="A3070" s="74"/>
    </row>
    <row r="3071" spans="1:1" ht="20.100000000000001" customHeight="1" x14ac:dyDescent="0.3">
      <c r="A3071" s="74"/>
    </row>
    <row r="3072" spans="1:1" ht="20.100000000000001" customHeight="1" x14ac:dyDescent="0.3">
      <c r="A3072" s="74"/>
    </row>
    <row r="3073" spans="1:1" ht="20.100000000000001" customHeight="1" x14ac:dyDescent="0.3">
      <c r="A3073" s="74"/>
    </row>
    <row r="3074" spans="1:1" ht="20.100000000000001" customHeight="1" x14ac:dyDescent="0.3">
      <c r="A3074" s="74"/>
    </row>
    <row r="3075" spans="1:1" ht="20.100000000000001" customHeight="1" x14ac:dyDescent="0.3">
      <c r="A3075" s="74"/>
    </row>
    <row r="3076" spans="1:1" ht="20.100000000000001" customHeight="1" x14ac:dyDescent="0.3">
      <c r="A3076" s="74"/>
    </row>
    <row r="3077" spans="1:1" ht="20.100000000000001" customHeight="1" x14ac:dyDescent="0.3">
      <c r="A3077" s="74"/>
    </row>
    <row r="3078" spans="1:1" ht="20.100000000000001" customHeight="1" x14ac:dyDescent="0.3">
      <c r="A3078" s="74"/>
    </row>
    <row r="3079" spans="1:1" ht="20.100000000000001" customHeight="1" x14ac:dyDescent="0.3">
      <c r="A3079" s="74"/>
    </row>
    <row r="3080" spans="1:1" ht="20.100000000000001" customHeight="1" x14ac:dyDescent="0.3">
      <c r="A3080" s="74"/>
    </row>
    <row r="3081" spans="1:1" ht="20.100000000000001" customHeight="1" x14ac:dyDescent="0.3">
      <c r="A3081" s="74"/>
    </row>
    <row r="3082" spans="1:1" ht="20.100000000000001" customHeight="1" x14ac:dyDescent="0.3">
      <c r="A3082" s="74"/>
    </row>
    <row r="3083" spans="1:1" ht="20.100000000000001" customHeight="1" x14ac:dyDescent="0.3">
      <c r="A3083" s="74"/>
    </row>
    <row r="3084" spans="1:1" ht="20.100000000000001" customHeight="1" x14ac:dyDescent="0.3">
      <c r="A3084" s="74"/>
    </row>
    <row r="3085" spans="1:1" ht="20.100000000000001" customHeight="1" x14ac:dyDescent="0.3">
      <c r="A3085" s="74"/>
    </row>
    <row r="3086" spans="1:1" ht="20.100000000000001" customHeight="1" x14ac:dyDescent="0.3">
      <c r="A3086" s="74"/>
    </row>
    <row r="3087" spans="1:1" ht="20.100000000000001" customHeight="1" x14ac:dyDescent="0.3">
      <c r="A3087" s="74"/>
    </row>
    <row r="3088" spans="1:1" ht="20.100000000000001" customHeight="1" x14ac:dyDescent="0.3">
      <c r="A3088" s="74"/>
    </row>
    <row r="3089" spans="1:1" ht="20.100000000000001" customHeight="1" x14ac:dyDescent="0.3">
      <c r="A3089" s="74"/>
    </row>
    <row r="3090" spans="1:1" ht="20.100000000000001" customHeight="1" x14ac:dyDescent="0.3">
      <c r="A3090" s="74"/>
    </row>
    <row r="3091" spans="1:1" ht="20.100000000000001" customHeight="1" x14ac:dyDescent="0.3">
      <c r="A3091" s="74"/>
    </row>
    <row r="3092" spans="1:1" ht="20.100000000000001" customHeight="1" x14ac:dyDescent="0.3">
      <c r="A3092" s="74"/>
    </row>
    <row r="3093" spans="1:1" ht="20.100000000000001" customHeight="1" x14ac:dyDescent="0.3">
      <c r="A3093" s="74"/>
    </row>
    <row r="3094" spans="1:1" ht="20.100000000000001" customHeight="1" x14ac:dyDescent="0.3">
      <c r="A3094" s="74"/>
    </row>
    <row r="3095" spans="1:1" ht="20.100000000000001" customHeight="1" x14ac:dyDescent="0.3">
      <c r="A3095" s="74"/>
    </row>
    <row r="3096" spans="1:1" ht="20.100000000000001" customHeight="1" x14ac:dyDescent="0.3">
      <c r="A3096" s="74"/>
    </row>
    <row r="3097" spans="1:1" ht="20.100000000000001" customHeight="1" x14ac:dyDescent="0.3">
      <c r="A3097" s="74"/>
    </row>
    <row r="3098" spans="1:1" ht="20.100000000000001" customHeight="1" x14ac:dyDescent="0.3">
      <c r="A3098" s="74"/>
    </row>
    <row r="3099" spans="1:1" ht="20.100000000000001" customHeight="1" x14ac:dyDescent="0.3">
      <c r="A3099" s="74"/>
    </row>
    <row r="3100" spans="1:1" ht="20.100000000000001" customHeight="1" x14ac:dyDescent="0.3">
      <c r="A3100" s="74"/>
    </row>
    <row r="3101" spans="1:1" ht="20.100000000000001" customHeight="1" x14ac:dyDescent="0.3">
      <c r="A3101" s="74"/>
    </row>
    <row r="3102" spans="1:1" ht="20.100000000000001" customHeight="1" x14ac:dyDescent="0.3">
      <c r="A3102" s="74"/>
    </row>
    <row r="3103" spans="1:1" ht="20.100000000000001" customHeight="1" x14ac:dyDescent="0.3">
      <c r="A3103" s="74"/>
    </row>
    <row r="3104" spans="1:1" ht="20.100000000000001" customHeight="1" x14ac:dyDescent="0.3">
      <c r="A3104" s="74"/>
    </row>
    <row r="3105" spans="1:1" ht="20.100000000000001" customHeight="1" x14ac:dyDescent="0.3">
      <c r="A3105" s="74"/>
    </row>
    <row r="3106" spans="1:1" ht="20.100000000000001" customHeight="1" x14ac:dyDescent="0.3">
      <c r="A3106" s="74"/>
    </row>
    <row r="3107" spans="1:1" ht="20.100000000000001" customHeight="1" x14ac:dyDescent="0.3">
      <c r="A3107" s="74"/>
    </row>
    <row r="3108" spans="1:1" ht="20.100000000000001" customHeight="1" x14ac:dyDescent="0.3">
      <c r="A3108" s="74"/>
    </row>
    <row r="3109" spans="1:1" ht="20.100000000000001" customHeight="1" x14ac:dyDescent="0.3">
      <c r="A3109" s="74"/>
    </row>
    <row r="3110" spans="1:1" ht="20.100000000000001" customHeight="1" x14ac:dyDescent="0.3">
      <c r="A3110" s="74"/>
    </row>
    <row r="3111" spans="1:1" ht="20.100000000000001" customHeight="1" x14ac:dyDescent="0.3">
      <c r="A3111" s="74"/>
    </row>
    <row r="3112" spans="1:1" ht="20.100000000000001" customHeight="1" x14ac:dyDescent="0.3">
      <c r="A3112" s="74"/>
    </row>
    <row r="3113" spans="1:1" ht="20.100000000000001" customHeight="1" x14ac:dyDescent="0.3">
      <c r="A3113" s="74"/>
    </row>
    <row r="3114" spans="1:1" ht="20.100000000000001" customHeight="1" x14ac:dyDescent="0.3">
      <c r="A3114" s="74"/>
    </row>
    <row r="3115" spans="1:1" ht="20.100000000000001" customHeight="1" x14ac:dyDescent="0.3">
      <c r="A3115" s="74"/>
    </row>
    <row r="3116" spans="1:1" ht="20.100000000000001" customHeight="1" x14ac:dyDescent="0.3">
      <c r="A3116" s="74"/>
    </row>
    <row r="3117" spans="1:1" ht="20.100000000000001" customHeight="1" x14ac:dyDescent="0.3">
      <c r="A3117" s="74"/>
    </row>
    <row r="3118" spans="1:1" ht="20.100000000000001" customHeight="1" x14ac:dyDescent="0.3">
      <c r="A3118" s="74"/>
    </row>
    <row r="3119" spans="1:1" ht="20.100000000000001" customHeight="1" x14ac:dyDescent="0.3">
      <c r="A3119" s="74"/>
    </row>
    <row r="3120" spans="1:1" ht="20.100000000000001" customHeight="1" x14ac:dyDescent="0.3">
      <c r="A3120" s="74"/>
    </row>
    <row r="3121" spans="1:1" ht="20.100000000000001" customHeight="1" x14ac:dyDescent="0.3">
      <c r="A3121" s="74"/>
    </row>
    <row r="3122" spans="1:1" ht="20.100000000000001" customHeight="1" x14ac:dyDescent="0.3">
      <c r="A3122" s="74"/>
    </row>
    <row r="3123" spans="1:1" ht="20.100000000000001" customHeight="1" x14ac:dyDescent="0.3">
      <c r="A3123" s="74"/>
    </row>
    <row r="3124" spans="1:1" ht="20.100000000000001" customHeight="1" x14ac:dyDescent="0.3">
      <c r="A3124" s="74"/>
    </row>
    <row r="3125" spans="1:1" ht="20.100000000000001" customHeight="1" x14ac:dyDescent="0.3">
      <c r="A3125" s="74"/>
    </row>
    <row r="3126" spans="1:1" ht="20.100000000000001" customHeight="1" x14ac:dyDescent="0.3">
      <c r="A3126" s="74"/>
    </row>
    <row r="3127" spans="1:1" ht="20.100000000000001" customHeight="1" x14ac:dyDescent="0.3">
      <c r="A3127" s="74"/>
    </row>
    <row r="3128" spans="1:1" ht="20.100000000000001" customHeight="1" x14ac:dyDescent="0.3">
      <c r="A3128" s="74"/>
    </row>
    <row r="3129" spans="1:1" ht="20.100000000000001" customHeight="1" x14ac:dyDescent="0.3">
      <c r="A3129" s="74"/>
    </row>
    <row r="3130" spans="1:1" ht="20.100000000000001" customHeight="1" x14ac:dyDescent="0.3">
      <c r="A3130" s="74"/>
    </row>
    <row r="3131" spans="1:1" ht="20.100000000000001" customHeight="1" x14ac:dyDescent="0.3">
      <c r="A3131" s="74"/>
    </row>
    <row r="3132" spans="1:1" ht="20.100000000000001" customHeight="1" x14ac:dyDescent="0.3">
      <c r="A3132" s="74"/>
    </row>
    <row r="3133" spans="1:1" ht="20.100000000000001" customHeight="1" x14ac:dyDescent="0.3">
      <c r="A3133" s="74"/>
    </row>
    <row r="3134" spans="1:1" ht="20.100000000000001" customHeight="1" x14ac:dyDescent="0.3">
      <c r="A3134" s="74"/>
    </row>
    <row r="3135" spans="1:1" ht="20.100000000000001" customHeight="1" x14ac:dyDescent="0.3">
      <c r="A3135" s="74"/>
    </row>
    <row r="3136" spans="1:1" ht="20.100000000000001" customHeight="1" x14ac:dyDescent="0.3">
      <c r="A3136" s="74"/>
    </row>
    <row r="3137" spans="1:1" ht="20.100000000000001" customHeight="1" x14ac:dyDescent="0.3">
      <c r="A3137" s="74"/>
    </row>
    <row r="3138" spans="1:1" ht="20.100000000000001" customHeight="1" x14ac:dyDescent="0.3">
      <c r="A3138" s="74"/>
    </row>
    <row r="3139" spans="1:1" ht="20.100000000000001" customHeight="1" x14ac:dyDescent="0.3">
      <c r="A3139" s="74"/>
    </row>
    <row r="3140" spans="1:1" ht="20.100000000000001" customHeight="1" x14ac:dyDescent="0.3">
      <c r="A3140" s="74"/>
    </row>
    <row r="3141" spans="1:1" ht="20.100000000000001" customHeight="1" x14ac:dyDescent="0.3">
      <c r="A3141" s="74"/>
    </row>
    <row r="3142" spans="1:1" ht="20.100000000000001" customHeight="1" x14ac:dyDescent="0.3">
      <c r="A3142" s="74"/>
    </row>
    <row r="3143" spans="1:1" ht="20.100000000000001" customHeight="1" x14ac:dyDescent="0.3">
      <c r="A3143" s="74"/>
    </row>
    <row r="3144" spans="1:1" ht="20.100000000000001" customHeight="1" x14ac:dyDescent="0.3">
      <c r="A3144" s="74"/>
    </row>
    <row r="3145" spans="1:1" ht="20.100000000000001" customHeight="1" x14ac:dyDescent="0.3">
      <c r="A3145" s="74"/>
    </row>
    <row r="3146" spans="1:1" ht="20.100000000000001" customHeight="1" x14ac:dyDescent="0.3">
      <c r="A3146" s="74"/>
    </row>
    <row r="3147" spans="1:1" ht="20.100000000000001" customHeight="1" x14ac:dyDescent="0.3">
      <c r="A3147" s="74"/>
    </row>
    <row r="3148" spans="1:1" ht="20.100000000000001" customHeight="1" x14ac:dyDescent="0.3">
      <c r="A3148" s="74"/>
    </row>
    <row r="3149" spans="1:1" ht="20.100000000000001" customHeight="1" x14ac:dyDescent="0.3">
      <c r="A3149" s="74"/>
    </row>
    <row r="3150" spans="1:1" ht="20.100000000000001" customHeight="1" x14ac:dyDescent="0.3">
      <c r="A3150" s="74"/>
    </row>
    <row r="3151" spans="1:1" ht="20.100000000000001" customHeight="1" x14ac:dyDescent="0.3">
      <c r="A3151" s="74"/>
    </row>
    <row r="3152" spans="1:1" ht="20.100000000000001" customHeight="1" x14ac:dyDescent="0.3">
      <c r="A3152" s="74"/>
    </row>
    <row r="3153" spans="1:1" ht="20.100000000000001" customHeight="1" x14ac:dyDescent="0.3">
      <c r="A3153" s="74"/>
    </row>
    <row r="3154" spans="1:1" ht="20.100000000000001" customHeight="1" x14ac:dyDescent="0.3">
      <c r="A3154" s="74"/>
    </row>
    <row r="3155" spans="1:1" ht="20.100000000000001" customHeight="1" x14ac:dyDescent="0.3">
      <c r="A3155" s="74"/>
    </row>
    <row r="3156" spans="1:1" ht="20.100000000000001" customHeight="1" x14ac:dyDescent="0.3">
      <c r="A3156" s="74"/>
    </row>
    <row r="3157" spans="1:1" ht="20.100000000000001" customHeight="1" x14ac:dyDescent="0.3">
      <c r="A3157" s="74"/>
    </row>
    <row r="3158" spans="1:1" ht="20.100000000000001" customHeight="1" x14ac:dyDescent="0.3">
      <c r="A3158" s="74"/>
    </row>
    <row r="3159" spans="1:1" ht="20.100000000000001" customHeight="1" x14ac:dyDescent="0.3">
      <c r="A3159" s="74"/>
    </row>
    <row r="3160" spans="1:1" ht="20.100000000000001" customHeight="1" x14ac:dyDescent="0.3">
      <c r="A3160" s="74"/>
    </row>
    <row r="3161" spans="1:1" ht="20.100000000000001" customHeight="1" x14ac:dyDescent="0.3">
      <c r="A3161" s="74"/>
    </row>
    <row r="3162" spans="1:1" ht="20.100000000000001" customHeight="1" x14ac:dyDescent="0.3">
      <c r="A3162" s="74"/>
    </row>
    <row r="3163" spans="1:1" ht="20.100000000000001" customHeight="1" x14ac:dyDescent="0.3">
      <c r="A3163" s="74"/>
    </row>
    <row r="3164" spans="1:1" ht="20.100000000000001" customHeight="1" x14ac:dyDescent="0.3">
      <c r="A3164" s="74"/>
    </row>
    <row r="3165" spans="1:1" ht="20.100000000000001" customHeight="1" x14ac:dyDescent="0.3">
      <c r="A3165" s="74"/>
    </row>
    <row r="3166" spans="1:1" ht="20.100000000000001" customHeight="1" x14ac:dyDescent="0.3">
      <c r="A3166" s="74"/>
    </row>
    <row r="3167" spans="1:1" ht="20.100000000000001" customHeight="1" x14ac:dyDescent="0.3">
      <c r="A3167" s="74"/>
    </row>
    <row r="3168" spans="1:1" ht="20.100000000000001" customHeight="1" x14ac:dyDescent="0.3">
      <c r="A3168" s="74"/>
    </row>
    <row r="3169" spans="1:1" ht="20.100000000000001" customHeight="1" x14ac:dyDescent="0.3">
      <c r="A3169" s="74"/>
    </row>
    <row r="3170" spans="1:1" ht="20.100000000000001" customHeight="1" x14ac:dyDescent="0.3">
      <c r="A3170" s="74"/>
    </row>
    <row r="3171" spans="1:1" ht="20.100000000000001" customHeight="1" x14ac:dyDescent="0.3">
      <c r="A3171" s="74"/>
    </row>
    <row r="3172" spans="1:1" ht="20.100000000000001" customHeight="1" x14ac:dyDescent="0.3">
      <c r="A3172" s="74"/>
    </row>
    <row r="3173" spans="1:1" ht="20.100000000000001" customHeight="1" x14ac:dyDescent="0.3">
      <c r="A3173" s="74"/>
    </row>
    <row r="3174" spans="1:1" ht="20.100000000000001" customHeight="1" x14ac:dyDescent="0.3">
      <c r="A3174" s="74"/>
    </row>
    <row r="3175" spans="1:1" ht="20.100000000000001" customHeight="1" x14ac:dyDescent="0.3">
      <c r="A3175" s="74"/>
    </row>
    <row r="3176" spans="1:1" ht="20.100000000000001" customHeight="1" x14ac:dyDescent="0.3">
      <c r="A3176" s="74"/>
    </row>
    <row r="3177" spans="1:1" ht="20.100000000000001" customHeight="1" x14ac:dyDescent="0.3">
      <c r="A3177" s="74"/>
    </row>
    <row r="3178" spans="1:1" ht="20.100000000000001" customHeight="1" x14ac:dyDescent="0.3">
      <c r="A3178" s="74"/>
    </row>
    <row r="3179" spans="1:1" ht="20.100000000000001" customHeight="1" x14ac:dyDescent="0.3">
      <c r="A3179" s="74"/>
    </row>
    <row r="3180" spans="1:1" ht="20.100000000000001" customHeight="1" x14ac:dyDescent="0.3">
      <c r="A3180" s="74"/>
    </row>
    <row r="3181" spans="1:1" ht="20.100000000000001" customHeight="1" x14ac:dyDescent="0.3">
      <c r="A3181" s="74"/>
    </row>
    <row r="3182" spans="1:1" ht="20.100000000000001" customHeight="1" x14ac:dyDescent="0.3">
      <c r="A3182" s="74"/>
    </row>
    <row r="3183" spans="1:1" ht="20.100000000000001" customHeight="1" x14ac:dyDescent="0.3">
      <c r="A3183" s="74"/>
    </row>
    <row r="3184" spans="1:1" ht="20.100000000000001" customHeight="1" x14ac:dyDescent="0.3">
      <c r="A3184" s="74"/>
    </row>
    <row r="3185" spans="1:1" ht="20.100000000000001" customHeight="1" x14ac:dyDescent="0.3">
      <c r="A3185" s="74"/>
    </row>
    <row r="3186" spans="1:1" ht="20.100000000000001" customHeight="1" x14ac:dyDescent="0.3">
      <c r="A3186" s="74"/>
    </row>
    <row r="3187" spans="1:1" ht="20.100000000000001" customHeight="1" x14ac:dyDescent="0.3">
      <c r="A3187" s="74"/>
    </row>
    <row r="3188" spans="1:1" ht="20.100000000000001" customHeight="1" x14ac:dyDescent="0.3">
      <c r="A3188" s="74"/>
    </row>
    <row r="3189" spans="1:1" ht="20.100000000000001" customHeight="1" x14ac:dyDescent="0.3">
      <c r="A3189" s="74"/>
    </row>
    <row r="3190" spans="1:1" ht="20.100000000000001" customHeight="1" x14ac:dyDescent="0.3">
      <c r="A3190" s="74"/>
    </row>
    <row r="3191" spans="1:1" ht="20.100000000000001" customHeight="1" x14ac:dyDescent="0.3">
      <c r="A3191" s="74"/>
    </row>
    <row r="3192" spans="1:1" ht="20.100000000000001" customHeight="1" x14ac:dyDescent="0.3">
      <c r="A3192" s="74"/>
    </row>
    <row r="3193" spans="1:1" ht="20.100000000000001" customHeight="1" x14ac:dyDescent="0.3">
      <c r="A3193" s="74"/>
    </row>
    <row r="3194" spans="1:1" ht="20.100000000000001" customHeight="1" x14ac:dyDescent="0.3">
      <c r="A3194" s="74"/>
    </row>
    <row r="3195" spans="1:1" ht="20.100000000000001" customHeight="1" x14ac:dyDescent="0.3">
      <c r="A3195" s="74"/>
    </row>
    <row r="3196" spans="1:1" ht="20.100000000000001" customHeight="1" x14ac:dyDescent="0.3">
      <c r="A3196" s="74"/>
    </row>
    <row r="3197" spans="1:1" ht="20.100000000000001" customHeight="1" x14ac:dyDescent="0.3">
      <c r="A3197" s="74"/>
    </row>
    <row r="3198" spans="1:1" ht="20.100000000000001" customHeight="1" x14ac:dyDescent="0.3">
      <c r="A3198" s="74"/>
    </row>
    <row r="3199" spans="1:1" ht="20.100000000000001" customHeight="1" x14ac:dyDescent="0.3">
      <c r="A3199" s="74"/>
    </row>
    <row r="3200" spans="1:1" ht="20.100000000000001" customHeight="1" x14ac:dyDescent="0.3">
      <c r="A3200" s="74"/>
    </row>
    <row r="3201" spans="1:1" ht="20.100000000000001" customHeight="1" x14ac:dyDescent="0.3">
      <c r="A3201" s="74"/>
    </row>
    <row r="3202" spans="1:1" ht="20.100000000000001" customHeight="1" x14ac:dyDescent="0.3">
      <c r="A3202" s="74"/>
    </row>
    <row r="3203" spans="1:1" ht="20.100000000000001" customHeight="1" x14ac:dyDescent="0.3">
      <c r="A3203" s="74"/>
    </row>
    <row r="3204" spans="1:1" ht="20.100000000000001" customHeight="1" x14ac:dyDescent="0.3">
      <c r="A3204" s="74"/>
    </row>
    <row r="3205" spans="1:1" ht="20.100000000000001" customHeight="1" x14ac:dyDescent="0.3">
      <c r="A3205" s="74"/>
    </row>
    <row r="3206" spans="1:1" ht="20.100000000000001" customHeight="1" x14ac:dyDescent="0.3">
      <c r="A3206" s="74"/>
    </row>
    <row r="3207" spans="1:1" ht="20.100000000000001" customHeight="1" x14ac:dyDescent="0.3">
      <c r="A3207" s="74"/>
    </row>
    <row r="3208" spans="1:1" ht="20.100000000000001" customHeight="1" x14ac:dyDescent="0.3">
      <c r="A3208" s="74"/>
    </row>
    <row r="3209" spans="1:1" ht="20.100000000000001" customHeight="1" x14ac:dyDescent="0.3">
      <c r="A3209" s="74"/>
    </row>
    <row r="3210" spans="1:1" ht="20.100000000000001" customHeight="1" x14ac:dyDescent="0.3">
      <c r="A3210" s="74"/>
    </row>
    <row r="3211" spans="1:1" ht="20.100000000000001" customHeight="1" x14ac:dyDescent="0.3">
      <c r="A3211" s="74"/>
    </row>
    <row r="3212" spans="1:1" ht="20.100000000000001" customHeight="1" x14ac:dyDescent="0.3">
      <c r="A3212" s="74"/>
    </row>
    <row r="3213" spans="1:1" ht="20.100000000000001" customHeight="1" x14ac:dyDescent="0.3">
      <c r="A3213" s="74"/>
    </row>
    <row r="3214" spans="1:1" ht="20.100000000000001" customHeight="1" x14ac:dyDescent="0.3">
      <c r="A3214" s="74"/>
    </row>
    <row r="3215" spans="1:1" ht="20.100000000000001" customHeight="1" x14ac:dyDescent="0.3">
      <c r="A3215" s="74"/>
    </row>
    <row r="3216" spans="1:1" ht="20.100000000000001" customHeight="1" x14ac:dyDescent="0.3">
      <c r="A3216" s="74"/>
    </row>
    <row r="3217" spans="1:1" ht="20.100000000000001" customHeight="1" x14ac:dyDescent="0.3">
      <c r="A3217" s="74"/>
    </row>
    <row r="3218" spans="1:1" ht="20.100000000000001" customHeight="1" x14ac:dyDescent="0.3">
      <c r="A3218" s="74"/>
    </row>
    <row r="3219" spans="1:1" ht="20.100000000000001" customHeight="1" x14ac:dyDescent="0.3">
      <c r="A3219" s="74"/>
    </row>
    <row r="3220" spans="1:1" ht="20.100000000000001" customHeight="1" x14ac:dyDescent="0.3">
      <c r="A3220" s="74"/>
    </row>
    <row r="3221" spans="1:1" ht="20.100000000000001" customHeight="1" x14ac:dyDescent="0.3">
      <c r="A3221" s="74"/>
    </row>
    <row r="3222" spans="1:1" ht="20.100000000000001" customHeight="1" x14ac:dyDescent="0.3">
      <c r="A3222" s="74"/>
    </row>
    <row r="3223" spans="1:1" ht="20.100000000000001" customHeight="1" x14ac:dyDescent="0.3">
      <c r="A3223" s="74"/>
    </row>
    <row r="3224" spans="1:1" ht="20.100000000000001" customHeight="1" x14ac:dyDescent="0.3">
      <c r="A3224" s="74"/>
    </row>
    <row r="3225" spans="1:1" ht="20.100000000000001" customHeight="1" x14ac:dyDescent="0.3">
      <c r="A3225" s="74"/>
    </row>
    <row r="3226" spans="1:1" ht="20.100000000000001" customHeight="1" x14ac:dyDescent="0.3">
      <c r="A3226" s="74"/>
    </row>
    <row r="3227" spans="1:1" ht="20.100000000000001" customHeight="1" x14ac:dyDescent="0.3">
      <c r="A3227" s="74"/>
    </row>
    <row r="3228" spans="1:1" ht="20.100000000000001" customHeight="1" x14ac:dyDescent="0.3">
      <c r="A3228" s="74"/>
    </row>
    <row r="3229" spans="1:1" ht="20.100000000000001" customHeight="1" x14ac:dyDescent="0.3">
      <c r="A3229" s="74"/>
    </row>
    <row r="3230" spans="1:1" ht="20.100000000000001" customHeight="1" x14ac:dyDescent="0.3">
      <c r="A3230" s="74"/>
    </row>
    <row r="3231" spans="1:1" ht="20.100000000000001" customHeight="1" x14ac:dyDescent="0.3">
      <c r="A3231" s="74"/>
    </row>
    <row r="3232" spans="1:1" ht="20.100000000000001" customHeight="1" x14ac:dyDescent="0.3">
      <c r="A3232" s="74"/>
    </row>
    <row r="3233" spans="1:1" ht="20.100000000000001" customHeight="1" x14ac:dyDescent="0.3">
      <c r="A3233" s="74"/>
    </row>
    <row r="3234" spans="1:1" ht="20.100000000000001" customHeight="1" x14ac:dyDescent="0.3">
      <c r="A3234" s="74"/>
    </row>
    <row r="3235" spans="1:1" ht="20.100000000000001" customHeight="1" x14ac:dyDescent="0.3">
      <c r="A3235" s="74"/>
    </row>
    <row r="3236" spans="1:1" ht="20.100000000000001" customHeight="1" x14ac:dyDescent="0.3">
      <c r="A3236" s="74"/>
    </row>
    <row r="3237" spans="1:1" ht="20.100000000000001" customHeight="1" x14ac:dyDescent="0.3">
      <c r="A3237" s="74"/>
    </row>
    <row r="3238" spans="1:1" ht="20.100000000000001" customHeight="1" x14ac:dyDescent="0.3">
      <c r="A3238" s="74"/>
    </row>
    <row r="3239" spans="1:1" ht="20.100000000000001" customHeight="1" x14ac:dyDescent="0.3">
      <c r="A3239" s="74"/>
    </row>
    <row r="3240" spans="1:1" ht="20.100000000000001" customHeight="1" x14ac:dyDescent="0.3">
      <c r="A3240" s="74"/>
    </row>
    <row r="3241" spans="1:1" ht="20.100000000000001" customHeight="1" x14ac:dyDescent="0.3">
      <c r="A3241" s="74"/>
    </row>
    <row r="3242" spans="1:1" ht="20.100000000000001" customHeight="1" x14ac:dyDescent="0.3">
      <c r="A3242" s="74"/>
    </row>
    <row r="3243" spans="1:1" ht="20.100000000000001" customHeight="1" x14ac:dyDescent="0.3">
      <c r="A3243" s="74"/>
    </row>
    <row r="3244" spans="1:1" ht="20.100000000000001" customHeight="1" x14ac:dyDescent="0.3">
      <c r="A3244" s="74"/>
    </row>
    <row r="3245" spans="1:1" ht="20.100000000000001" customHeight="1" x14ac:dyDescent="0.3">
      <c r="A3245" s="74"/>
    </row>
    <row r="3246" spans="1:1" ht="20.100000000000001" customHeight="1" x14ac:dyDescent="0.3">
      <c r="A3246" s="74"/>
    </row>
    <row r="3247" spans="1:1" ht="20.100000000000001" customHeight="1" x14ac:dyDescent="0.3">
      <c r="A3247" s="74"/>
    </row>
    <row r="3248" spans="1:1" ht="20.100000000000001" customHeight="1" x14ac:dyDescent="0.3">
      <c r="A3248" s="74"/>
    </row>
    <row r="3249" spans="1:1" ht="20.100000000000001" customHeight="1" x14ac:dyDescent="0.3">
      <c r="A3249" s="74"/>
    </row>
    <row r="3250" spans="1:1" ht="20.100000000000001" customHeight="1" x14ac:dyDescent="0.3">
      <c r="A3250" s="74"/>
    </row>
    <row r="3251" spans="1:1" ht="20.100000000000001" customHeight="1" x14ac:dyDescent="0.3">
      <c r="A3251" s="74"/>
    </row>
    <row r="3252" spans="1:1" ht="20.100000000000001" customHeight="1" x14ac:dyDescent="0.3">
      <c r="A3252" s="74"/>
    </row>
    <row r="3253" spans="1:1" ht="20.100000000000001" customHeight="1" x14ac:dyDescent="0.3">
      <c r="A3253" s="74"/>
    </row>
    <row r="3254" spans="1:1" ht="20.100000000000001" customHeight="1" x14ac:dyDescent="0.3">
      <c r="A3254" s="74"/>
    </row>
    <row r="3255" spans="1:1" ht="20.100000000000001" customHeight="1" x14ac:dyDescent="0.3">
      <c r="A3255" s="74"/>
    </row>
    <row r="3256" spans="1:1" ht="20.100000000000001" customHeight="1" x14ac:dyDescent="0.3">
      <c r="A3256" s="74"/>
    </row>
    <row r="3257" spans="1:1" ht="20.100000000000001" customHeight="1" x14ac:dyDescent="0.3">
      <c r="A3257" s="74"/>
    </row>
    <row r="3258" spans="1:1" ht="20.100000000000001" customHeight="1" x14ac:dyDescent="0.3">
      <c r="A3258" s="74"/>
    </row>
    <row r="3259" spans="1:1" ht="20.100000000000001" customHeight="1" x14ac:dyDescent="0.3">
      <c r="A3259" s="74"/>
    </row>
    <row r="3260" spans="1:1" ht="20.100000000000001" customHeight="1" x14ac:dyDescent="0.3">
      <c r="A3260" s="74"/>
    </row>
    <row r="3261" spans="1:1" ht="20.100000000000001" customHeight="1" x14ac:dyDescent="0.3">
      <c r="A3261" s="74"/>
    </row>
    <row r="3262" spans="1:1" ht="20.100000000000001" customHeight="1" x14ac:dyDescent="0.3">
      <c r="A3262" s="74"/>
    </row>
    <row r="3263" spans="1:1" ht="20.100000000000001" customHeight="1" x14ac:dyDescent="0.3">
      <c r="A3263" s="74"/>
    </row>
    <row r="3264" spans="1:1" ht="20.100000000000001" customHeight="1" x14ac:dyDescent="0.3">
      <c r="A3264" s="74"/>
    </row>
    <row r="3265" spans="1:1" ht="20.100000000000001" customHeight="1" x14ac:dyDescent="0.3">
      <c r="A3265" s="74"/>
    </row>
    <row r="3266" spans="1:1" ht="20.100000000000001" customHeight="1" x14ac:dyDescent="0.3">
      <c r="A3266" s="74"/>
    </row>
    <row r="3267" spans="1:1" ht="20.100000000000001" customHeight="1" x14ac:dyDescent="0.3">
      <c r="A3267" s="74"/>
    </row>
    <row r="3268" spans="1:1" ht="20.100000000000001" customHeight="1" x14ac:dyDescent="0.3">
      <c r="A3268" s="74"/>
    </row>
    <row r="3269" spans="1:1" ht="20.100000000000001" customHeight="1" x14ac:dyDescent="0.3">
      <c r="A3269" s="74"/>
    </row>
    <row r="3270" spans="1:1" ht="20.100000000000001" customHeight="1" x14ac:dyDescent="0.3">
      <c r="A3270" s="74"/>
    </row>
    <row r="3271" spans="1:1" ht="20.100000000000001" customHeight="1" x14ac:dyDescent="0.3">
      <c r="A3271" s="74"/>
    </row>
    <row r="3272" spans="1:1" ht="20.100000000000001" customHeight="1" x14ac:dyDescent="0.3">
      <c r="A3272" s="74"/>
    </row>
    <row r="3273" spans="1:1" ht="20.100000000000001" customHeight="1" x14ac:dyDescent="0.3">
      <c r="A3273" s="74"/>
    </row>
    <row r="3274" spans="1:1" ht="20.100000000000001" customHeight="1" x14ac:dyDescent="0.3">
      <c r="A3274" s="74"/>
    </row>
    <row r="3275" spans="1:1" ht="20.100000000000001" customHeight="1" x14ac:dyDescent="0.3">
      <c r="A3275" s="74"/>
    </row>
    <row r="3276" spans="1:1" ht="20.100000000000001" customHeight="1" x14ac:dyDescent="0.3">
      <c r="A3276" s="74"/>
    </row>
    <row r="3277" spans="1:1" ht="20.100000000000001" customHeight="1" x14ac:dyDescent="0.3">
      <c r="A3277" s="74"/>
    </row>
    <row r="3278" spans="1:1" ht="20.100000000000001" customHeight="1" x14ac:dyDescent="0.3">
      <c r="A3278" s="74"/>
    </row>
    <row r="3279" spans="1:1" ht="20.100000000000001" customHeight="1" x14ac:dyDescent="0.3">
      <c r="A3279" s="74"/>
    </row>
    <row r="3280" spans="1:1" ht="20.100000000000001" customHeight="1" x14ac:dyDescent="0.3">
      <c r="A3280" s="74"/>
    </row>
    <row r="3281" spans="1:1" ht="20.100000000000001" customHeight="1" x14ac:dyDescent="0.3">
      <c r="A3281" s="74"/>
    </row>
    <row r="3282" spans="1:1" ht="20.100000000000001" customHeight="1" x14ac:dyDescent="0.3">
      <c r="A3282" s="74"/>
    </row>
    <row r="3283" spans="1:1" ht="20.100000000000001" customHeight="1" x14ac:dyDescent="0.3">
      <c r="A3283" s="74"/>
    </row>
    <row r="3284" spans="1:1" ht="20.100000000000001" customHeight="1" x14ac:dyDescent="0.3">
      <c r="A3284" s="74"/>
    </row>
    <row r="3285" spans="1:1" ht="20.100000000000001" customHeight="1" x14ac:dyDescent="0.3">
      <c r="A3285" s="74"/>
    </row>
    <row r="3286" spans="1:1" ht="20.100000000000001" customHeight="1" x14ac:dyDescent="0.3">
      <c r="A3286" s="74"/>
    </row>
    <row r="3287" spans="1:1" ht="20.100000000000001" customHeight="1" x14ac:dyDescent="0.3">
      <c r="A3287" s="74"/>
    </row>
    <row r="3288" spans="1:1" ht="20.100000000000001" customHeight="1" x14ac:dyDescent="0.3">
      <c r="A3288" s="74"/>
    </row>
    <row r="3289" spans="1:1" ht="20.100000000000001" customHeight="1" x14ac:dyDescent="0.3">
      <c r="A3289" s="74"/>
    </row>
    <row r="3290" spans="1:1" ht="20.100000000000001" customHeight="1" x14ac:dyDescent="0.3">
      <c r="A3290" s="74"/>
    </row>
    <row r="3291" spans="1:1" ht="20.100000000000001" customHeight="1" x14ac:dyDescent="0.3">
      <c r="A3291" s="74"/>
    </row>
    <row r="3292" spans="1:1" ht="20.100000000000001" customHeight="1" x14ac:dyDescent="0.3">
      <c r="A3292" s="74"/>
    </row>
    <row r="3293" spans="1:1" ht="20.100000000000001" customHeight="1" x14ac:dyDescent="0.3">
      <c r="A3293" s="74"/>
    </row>
    <row r="3294" spans="1:1" ht="20.100000000000001" customHeight="1" x14ac:dyDescent="0.3">
      <c r="A3294" s="74"/>
    </row>
    <row r="3295" spans="1:1" ht="20.100000000000001" customHeight="1" x14ac:dyDescent="0.3">
      <c r="A3295" s="74"/>
    </row>
    <row r="3296" spans="1:1" ht="20.100000000000001" customHeight="1" x14ac:dyDescent="0.3">
      <c r="A3296" s="74"/>
    </row>
    <row r="3297" spans="1:1" ht="20.100000000000001" customHeight="1" x14ac:dyDescent="0.3">
      <c r="A3297" s="74"/>
    </row>
    <row r="3298" spans="1:1" ht="20.100000000000001" customHeight="1" x14ac:dyDescent="0.3">
      <c r="A3298" s="74"/>
    </row>
    <row r="3299" spans="1:1" ht="20.100000000000001" customHeight="1" x14ac:dyDescent="0.3">
      <c r="A3299" s="74"/>
    </row>
    <row r="3300" spans="1:1" ht="20.100000000000001" customHeight="1" x14ac:dyDescent="0.3">
      <c r="A3300" s="74"/>
    </row>
    <row r="3301" spans="1:1" ht="20.100000000000001" customHeight="1" x14ac:dyDescent="0.3">
      <c r="A3301" s="74"/>
    </row>
    <row r="3302" spans="1:1" ht="20.100000000000001" customHeight="1" x14ac:dyDescent="0.3">
      <c r="A3302" s="74"/>
    </row>
    <row r="3303" spans="1:1" ht="20.100000000000001" customHeight="1" x14ac:dyDescent="0.3">
      <c r="A3303" s="74"/>
    </row>
    <row r="3304" spans="1:1" ht="20.100000000000001" customHeight="1" x14ac:dyDescent="0.3">
      <c r="A3304" s="74"/>
    </row>
    <row r="3305" spans="1:1" ht="20.100000000000001" customHeight="1" x14ac:dyDescent="0.3">
      <c r="A3305" s="74"/>
    </row>
    <row r="3306" spans="1:1" ht="20.100000000000001" customHeight="1" x14ac:dyDescent="0.3">
      <c r="A3306" s="74"/>
    </row>
    <row r="3307" spans="1:1" ht="20.100000000000001" customHeight="1" x14ac:dyDescent="0.3">
      <c r="A3307" s="74"/>
    </row>
    <row r="3308" spans="1:1" ht="20.100000000000001" customHeight="1" x14ac:dyDescent="0.3">
      <c r="A3308" s="74"/>
    </row>
    <row r="3309" spans="1:1" ht="20.100000000000001" customHeight="1" x14ac:dyDescent="0.3">
      <c r="A3309" s="74"/>
    </row>
    <row r="3310" spans="1:1" ht="20.100000000000001" customHeight="1" x14ac:dyDescent="0.3">
      <c r="A3310" s="74"/>
    </row>
    <row r="3311" spans="1:1" ht="20.100000000000001" customHeight="1" x14ac:dyDescent="0.3">
      <c r="A3311" s="74"/>
    </row>
    <row r="3312" spans="1:1" ht="20.100000000000001" customHeight="1" x14ac:dyDescent="0.3">
      <c r="A3312" s="74"/>
    </row>
    <row r="3313" spans="1:1" ht="20.100000000000001" customHeight="1" x14ac:dyDescent="0.3">
      <c r="A3313" s="74"/>
    </row>
    <row r="3314" spans="1:1" ht="20.100000000000001" customHeight="1" x14ac:dyDescent="0.3">
      <c r="A3314" s="74"/>
    </row>
    <row r="3315" spans="1:1" ht="20.100000000000001" customHeight="1" x14ac:dyDescent="0.3">
      <c r="A3315" s="74"/>
    </row>
    <row r="3316" spans="1:1" ht="20.100000000000001" customHeight="1" x14ac:dyDescent="0.3">
      <c r="A3316" s="74"/>
    </row>
    <row r="3317" spans="1:1" ht="20.100000000000001" customHeight="1" x14ac:dyDescent="0.3">
      <c r="A3317" s="74"/>
    </row>
    <row r="3318" spans="1:1" ht="20.100000000000001" customHeight="1" x14ac:dyDescent="0.3">
      <c r="A3318" s="74"/>
    </row>
    <row r="3319" spans="1:1" ht="20.100000000000001" customHeight="1" x14ac:dyDescent="0.3">
      <c r="A3319" s="74"/>
    </row>
    <row r="3320" spans="1:1" ht="20.100000000000001" customHeight="1" x14ac:dyDescent="0.3">
      <c r="A3320" s="74"/>
    </row>
    <row r="3321" spans="1:1" ht="20.100000000000001" customHeight="1" x14ac:dyDescent="0.3">
      <c r="A3321" s="74"/>
    </row>
    <row r="3322" spans="1:1" ht="20.100000000000001" customHeight="1" x14ac:dyDescent="0.3">
      <c r="A3322" s="74"/>
    </row>
    <row r="3323" spans="1:1" ht="20.100000000000001" customHeight="1" x14ac:dyDescent="0.3">
      <c r="A3323" s="74"/>
    </row>
    <row r="3324" spans="1:1" ht="20.100000000000001" customHeight="1" x14ac:dyDescent="0.3">
      <c r="A3324" s="74"/>
    </row>
    <row r="3325" spans="1:1" ht="20.100000000000001" customHeight="1" x14ac:dyDescent="0.3">
      <c r="A3325" s="74"/>
    </row>
    <row r="3326" spans="1:1" ht="20.100000000000001" customHeight="1" x14ac:dyDescent="0.3">
      <c r="A3326" s="74"/>
    </row>
    <row r="3327" spans="1:1" ht="20.100000000000001" customHeight="1" x14ac:dyDescent="0.3">
      <c r="A3327" s="74"/>
    </row>
    <row r="3328" spans="1:1" ht="20.100000000000001" customHeight="1" x14ac:dyDescent="0.3">
      <c r="A3328" s="74"/>
    </row>
    <row r="3329" spans="1:1" ht="20.100000000000001" customHeight="1" x14ac:dyDescent="0.3">
      <c r="A3329" s="74"/>
    </row>
    <row r="3330" spans="1:1" ht="20.100000000000001" customHeight="1" x14ac:dyDescent="0.3">
      <c r="A3330" s="74"/>
    </row>
    <row r="3331" spans="1:1" ht="20.100000000000001" customHeight="1" x14ac:dyDescent="0.3">
      <c r="A3331" s="74"/>
    </row>
    <row r="3332" spans="1:1" ht="20.100000000000001" customHeight="1" x14ac:dyDescent="0.3">
      <c r="A3332" s="74"/>
    </row>
    <row r="3333" spans="1:1" ht="20.100000000000001" customHeight="1" x14ac:dyDescent="0.3">
      <c r="A3333" s="74"/>
    </row>
    <row r="3334" spans="1:1" ht="20.100000000000001" customHeight="1" x14ac:dyDescent="0.3">
      <c r="A3334" s="74"/>
    </row>
    <row r="3335" spans="1:1" ht="20.100000000000001" customHeight="1" x14ac:dyDescent="0.3">
      <c r="A3335" s="74"/>
    </row>
    <row r="3336" spans="1:1" ht="20.100000000000001" customHeight="1" x14ac:dyDescent="0.3">
      <c r="A3336" s="74"/>
    </row>
    <row r="3337" spans="1:1" ht="20.100000000000001" customHeight="1" x14ac:dyDescent="0.3">
      <c r="A3337" s="74"/>
    </row>
    <row r="3338" spans="1:1" ht="20.100000000000001" customHeight="1" x14ac:dyDescent="0.3">
      <c r="A3338" s="74"/>
    </row>
    <row r="3339" spans="1:1" ht="20.100000000000001" customHeight="1" x14ac:dyDescent="0.3">
      <c r="A3339" s="74"/>
    </row>
    <row r="3340" spans="1:1" ht="20.100000000000001" customHeight="1" x14ac:dyDescent="0.3">
      <c r="A3340" s="74"/>
    </row>
    <row r="3341" spans="1:1" ht="20.100000000000001" customHeight="1" x14ac:dyDescent="0.3">
      <c r="A3341" s="74"/>
    </row>
    <row r="3342" spans="1:1" ht="20.100000000000001" customHeight="1" x14ac:dyDescent="0.3">
      <c r="A3342" s="74"/>
    </row>
    <row r="3343" spans="1:1" ht="20.100000000000001" customHeight="1" x14ac:dyDescent="0.3">
      <c r="A3343" s="74"/>
    </row>
    <row r="3344" spans="1:1" ht="20.100000000000001" customHeight="1" x14ac:dyDescent="0.3">
      <c r="A3344" s="74"/>
    </row>
    <row r="3345" spans="1:1" ht="20.100000000000001" customHeight="1" x14ac:dyDescent="0.3">
      <c r="A3345" s="74"/>
    </row>
    <row r="3346" spans="1:1" ht="20.100000000000001" customHeight="1" x14ac:dyDescent="0.3">
      <c r="A3346" s="74"/>
    </row>
    <row r="3347" spans="1:1" ht="20.100000000000001" customHeight="1" x14ac:dyDescent="0.3">
      <c r="A3347" s="74"/>
    </row>
  </sheetData>
  <autoFilter ref="A1:H2197" xr:uid="{00000000-0009-0000-0000-000003000000}"/>
  <dataValidations count="2">
    <dataValidation type="list" allowBlank="1" showInputMessage="1" showErrorMessage="1" sqref="K10" xr:uid="{7D5A46B0-AEFF-4F84-BE1E-5AFBD4C06830}">
      <formula1>$R$4:$R$6</formula1>
    </dataValidation>
    <dataValidation type="list" allowBlank="1" showInputMessage="1" showErrorMessage="1" sqref="J6 J10" xr:uid="{186D53BC-E0AE-459E-A40B-D272052D613A}">
      <formula1>$P$4:$P$11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BE3C-90A4-4DD8-9F3C-1EC9C0105E8E}">
  <sheetPr>
    <tabColor theme="7" tint="0.59999389629810485"/>
  </sheetPr>
  <dimension ref="B1:F9"/>
  <sheetViews>
    <sheetView showGridLines="0" zoomScale="160" zoomScaleNormal="160" workbookViewId="0">
      <selection activeCell="F4" sqref="F4"/>
    </sheetView>
  </sheetViews>
  <sheetFormatPr defaultColWidth="9.109375" defaultRowHeight="14.4" x14ac:dyDescent="0.3"/>
  <cols>
    <col min="1" max="1" width="9.109375" style="77"/>
    <col min="2" max="2" width="12.109375" style="77" customWidth="1"/>
    <col min="3" max="3" width="11.44140625" style="77" customWidth="1"/>
    <col min="4" max="4" width="15.44140625" style="77" customWidth="1"/>
    <col min="5" max="5" width="19.44140625" style="77" customWidth="1"/>
    <col min="6" max="6" width="16.88671875" style="77" customWidth="1"/>
    <col min="7" max="16384" width="9.109375" style="77"/>
  </cols>
  <sheetData>
    <row r="1" spans="2:6" x14ac:dyDescent="0.3">
      <c r="B1" s="76" t="s">
        <v>451</v>
      </c>
      <c r="C1" s="76" t="s">
        <v>452</v>
      </c>
    </row>
    <row r="2" spans="2:6" x14ac:dyDescent="0.3">
      <c r="B2" s="78" t="s">
        <v>453</v>
      </c>
      <c r="C2" s="78">
        <v>10</v>
      </c>
    </row>
    <row r="3" spans="2:6" x14ac:dyDescent="0.3">
      <c r="B3" s="79" t="s">
        <v>453</v>
      </c>
      <c r="C3" s="79">
        <v>20</v>
      </c>
      <c r="D3" s="80"/>
      <c r="E3" s="80" t="s">
        <v>454</v>
      </c>
    </row>
    <row r="4" spans="2:6" x14ac:dyDescent="0.3">
      <c r="B4" s="79" t="s">
        <v>455</v>
      </c>
      <c r="C4" s="79">
        <v>15</v>
      </c>
      <c r="E4" s="76" t="s">
        <v>414</v>
      </c>
      <c r="F4" s="81">
        <f>SUMIF(B:B,"*" &amp;E4&amp; "*",C:C)</f>
        <v>75</v>
      </c>
    </row>
    <row r="5" spans="2:6" x14ac:dyDescent="0.3">
      <c r="B5" s="79" t="s">
        <v>456</v>
      </c>
      <c r="C5" s="79">
        <v>30</v>
      </c>
    </row>
    <row r="6" spans="2:6" x14ac:dyDescent="0.3">
      <c r="B6" s="79" t="s">
        <v>457</v>
      </c>
      <c r="C6" s="79">
        <v>12</v>
      </c>
    </row>
    <row r="7" spans="2:6" x14ac:dyDescent="0.3">
      <c r="B7" s="79" t="s">
        <v>458</v>
      </c>
      <c r="C7" s="79">
        <v>25</v>
      </c>
      <c r="F7" s="77" t="s">
        <v>477</v>
      </c>
    </row>
    <row r="8" spans="2:6" ht="15" thickBot="1" x14ac:dyDescent="0.35">
      <c r="B8" s="82" t="s">
        <v>459</v>
      </c>
      <c r="C8" s="82">
        <v>40</v>
      </c>
    </row>
    <row r="9" spans="2:6" ht="15" thickTop="1" x14ac:dyDescent="0.3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A8B0-9660-4D9E-A27F-DF2CAB19DBC1}">
  <sheetPr>
    <tabColor theme="7" tint="0.59999389629810485"/>
  </sheetPr>
  <dimension ref="A1:I48"/>
  <sheetViews>
    <sheetView showGridLines="0" tabSelected="1" workbookViewId="0">
      <selection activeCell="I12" sqref="I12"/>
    </sheetView>
  </sheetViews>
  <sheetFormatPr defaultRowHeight="14.4" x14ac:dyDescent="0.3"/>
  <cols>
    <col min="1" max="1" width="37.5546875" style="77" customWidth="1"/>
    <col min="2" max="2" width="17.88671875" style="77" customWidth="1"/>
    <col min="3" max="3" width="23" style="77" customWidth="1"/>
    <col min="4" max="4" width="19.88671875" style="77" bestFit="1" customWidth="1"/>
    <col min="5" max="5" width="12" style="77" customWidth="1"/>
    <col min="6" max="6" width="8.88671875" style="77"/>
    <col min="7" max="7" width="11.109375" style="77" customWidth="1"/>
    <col min="8" max="8" width="21.5546875" style="77" customWidth="1"/>
    <col min="9" max="9" width="22.33203125" style="77" customWidth="1"/>
    <col min="10" max="255" width="8.88671875" style="77"/>
    <col min="256" max="256" width="19.88671875" style="77" customWidth="1"/>
    <col min="257" max="257" width="17.88671875" style="77" customWidth="1"/>
    <col min="258" max="258" width="16.33203125" style="77" customWidth="1"/>
    <col min="259" max="261" width="12" style="77" customWidth="1"/>
    <col min="262" max="263" width="8.88671875" style="77"/>
    <col min="264" max="264" width="18.5546875" style="77" customWidth="1"/>
    <col min="265" max="265" width="22.33203125" style="77" customWidth="1"/>
    <col min="266" max="511" width="8.88671875" style="77"/>
    <col min="512" max="512" width="19.88671875" style="77" customWidth="1"/>
    <col min="513" max="513" width="17.88671875" style="77" customWidth="1"/>
    <col min="514" max="514" width="16.33203125" style="77" customWidth="1"/>
    <col min="515" max="517" width="12" style="77" customWidth="1"/>
    <col min="518" max="519" width="8.88671875" style="77"/>
    <col min="520" max="520" width="18.5546875" style="77" customWidth="1"/>
    <col min="521" max="521" width="22.33203125" style="77" customWidth="1"/>
    <col min="522" max="767" width="8.88671875" style="77"/>
    <col min="768" max="768" width="19.88671875" style="77" customWidth="1"/>
    <col min="769" max="769" width="17.88671875" style="77" customWidth="1"/>
    <col min="770" max="770" width="16.33203125" style="77" customWidth="1"/>
    <col min="771" max="773" width="12" style="77" customWidth="1"/>
    <col min="774" max="775" width="8.88671875" style="77"/>
    <col min="776" max="776" width="18.5546875" style="77" customWidth="1"/>
    <col min="777" max="777" width="22.33203125" style="77" customWidth="1"/>
    <col min="778" max="1023" width="8.88671875" style="77"/>
    <col min="1024" max="1024" width="19.88671875" style="77" customWidth="1"/>
    <col min="1025" max="1025" width="17.88671875" style="77" customWidth="1"/>
    <col min="1026" max="1026" width="16.33203125" style="77" customWidth="1"/>
    <col min="1027" max="1029" width="12" style="77" customWidth="1"/>
    <col min="1030" max="1031" width="8.88671875" style="77"/>
    <col min="1032" max="1032" width="18.5546875" style="77" customWidth="1"/>
    <col min="1033" max="1033" width="22.33203125" style="77" customWidth="1"/>
    <col min="1034" max="1279" width="8.88671875" style="77"/>
    <col min="1280" max="1280" width="19.88671875" style="77" customWidth="1"/>
    <col min="1281" max="1281" width="17.88671875" style="77" customWidth="1"/>
    <col min="1282" max="1282" width="16.33203125" style="77" customWidth="1"/>
    <col min="1283" max="1285" width="12" style="77" customWidth="1"/>
    <col min="1286" max="1287" width="8.88671875" style="77"/>
    <col min="1288" max="1288" width="18.5546875" style="77" customWidth="1"/>
    <col min="1289" max="1289" width="22.33203125" style="77" customWidth="1"/>
    <col min="1290" max="1535" width="8.88671875" style="77"/>
    <col min="1536" max="1536" width="19.88671875" style="77" customWidth="1"/>
    <col min="1537" max="1537" width="17.88671875" style="77" customWidth="1"/>
    <col min="1538" max="1538" width="16.33203125" style="77" customWidth="1"/>
    <col min="1539" max="1541" width="12" style="77" customWidth="1"/>
    <col min="1542" max="1543" width="8.88671875" style="77"/>
    <col min="1544" max="1544" width="18.5546875" style="77" customWidth="1"/>
    <col min="1545" max="1545" width="22.33203125" style="77" customWidth="1"/>
    <col min="1546" max="1791" width="8.88671875" style="77"/>
    <col min="1792" max="1792" width="19.88671875" style="77" customWidth="1"/>
    <col min="1793" max="1793" width="17.88671875" style="77" customWidth="1"/>
    <col min="1794" max="1794" width="16.33203125" style="77" customWidth="1"/>
    <col min="1795" max="1797" width="12" style="77" customWidth="1"/>
    <col min="1798" max="1799" width="8.88671875" style="77"/>
    <col min="1800" max="1800" width="18.5546875" style="77" customWidth="1"/>
    <col min="1801" max="1801" width="22.33203125" style="77" customWidth="1"/>
    <col min="1802" max="2047" width="8.88671875" style="77"/>
    <col min="2048" max="2048" width="19.88671875" style="77" customWidth="1"/>
    <col min="2049" max="2049" width="17.88671875" style="77" customWidth="1"/>
    <col min="2050" max="2050" width="16.33203125" style="77" customWidth="1"/>
    <col min="2051" max="2053" width="12" style="77" customWidth="1"/>
    <col min="2054" max="2055" width="8.88671875" style="77"/>
    <col min="2056" max="2056" width="18.5546875" style="77" customWidth="1"/>
    <col min="2057" max="2057" width="22.33203125" style="77" customWidth="1"/>
    <col min="2058" max="2303" width="8.88671875" style="77"/>
    <col min="2304" max="2304" width="19.88671875" style="77" customWidth="1"/>
    <col min="2305" max="2305" width="17.88671875" style="77" customWidth="1"/>
    <col min="2306" max="2306" width="16.33203125" style="77" customWidth="1"/>
    <col min="2307" max="2309" width="12" style="77" customWidth="1"/>
    <col min="2310" max="2311" width="8.88671875" style="77"/>
    <col min="2312" max="2312" width="18.5546875" style="77" customWidth="1"/>
    <col min="2313" max="2313" width="22.33203125" style="77" customWidth="1"/>
    <col min="2314" max="2559" width="8.88671875" style="77"/>
    <col min="2560" max="2560" width="19.88671875" style="77" customWidth="1"/>
    <col min="2561" max="2561" width="17.88671875" style="77" customWidth="1"/>
    <col min="2562" max="2562" width="16.33203125" style="77" customWidth="1"/>
    <col min="2563" max="2565" width="12" style="77" customWidth="1"/>
    <col min="2566" max="2567" width="8.88671875" style="77"/>
    <col min="2568" max="2568" width="18.5546875" style="77" customWidth="1"/>
    <col min="2569" max="2569" width="22.33203125" style="77" customWidth="1"/>
    <col min="2570" max="2815" width="8.88671875" style="77"/>
    <col min="2816" max="2816" width="19.88671875" style="77" customWidth="1"/>
    <col min="2817" max="2817" width="17.88671875" style="77" customWidth="1"/>
    <col min="2818" max="2818" width="16.33203125" style="77" customWidth="1"/>
    <col min="2819" max="2821" width="12" style="77" customWidth="1"/>
    <col min="2822" max="2823" width="8.88671875" style="77"/>
    <col min="2824" max="2824" width="18.5546875" style="77" customWidth="1"/>
    <col min="2825" max="2825" width="22.33203125" style="77" customWidth="1"/>
    <col min="2826" max="3071" width="8.88671875" style="77"/>
    <col min="3072" max="3072" width="19.88671875" style="77" customWidth="1"/>
    <col min="3073" max="3073" width="17.88671875" style="77" customWidth="1"/>
    <col min="3074" max="3074" width="16.33203125" style="77" customWidth="1"/>
    <col min="3075" max="3077" width="12" style="77" customWidth="1"/>
    <col min="3078" max="3079" width="8.88671875" style="77"/>
    <col min="3080" max="3080" width="18.5546875" style="77" customWidth="1"/>
    <col min="3081" max="3081" width="22.33203125" style="77" customWidth="1"/>
    <col min="3082" max="3327" width="8.88671875" style="77"/>
    <col min="3328" max="3328" width="19.88671875" style="77" customWidth="1"/>
    <col min="3329" max="3329" width="17.88671875" style="77" customWidth="1"/>
    <col min="3330" max="3330" width="16.33203125" style="77" customWidth="1"/>
    <col min="3331" max="3333" width="12" style="77" customWidth="1"/>
    <col min="3334" max="3335" width="8.88671875" style="77"/>
    <col min="3336" max="3336" width="18.5546875" style="77" customWidth="1"/>
    <col min="3337" max="3337" width="22.33203125" style="77" customWidth="1"/>
    <col min="3338" max="3583" width="8.88671875" style="77"/>
    <col min="3584" max="3584" width="19.88671875" style="77" customWidth="1"/>
    <col min="3585" max="3585" width="17.88671875" style="77" customWidth="1"/>
    <col min="3586" max="3586" width="16.33203125" style="77" customWidth="1"/>
    <col min="3587" max="3589" width="12" style="77" customWidth="1"/>
    <col min="3590" max="3591" width="8.88671875" style="77"/>
    <col min="3592" max="3592" width="18.5546875" style="77" customWidth="1"/>
    <col min="3593" max="3593" width="22.33203125" style="77" customWidth="1"/>
    <col min="3594" max="3839" width="8.88671875" style="77"/>
    <col min="3840" max="3840" width="19.88671875" style="77" customWidth="1"/>
    <col min="3841" max="3841" width="17.88671875" style="77" customWidth="1"/>
    <col min="3842" max="3842" width="16.33203125" style="77" customWidth="1"/>
    <col min="3843" max="3845" width="12" style="77" customWidth="1"/>
    <col min="3846" max="3847" width="8.88671875" style="77"/>
    <col min="3848" max="3848" width="18.5546875" style="77" customWidth="1"/>
    <col min="3849" max="3849" width="22.33203125" style="77" customWidth="1"/>
    <col min="3850" max="4095" width="8.88671875" style="77"/>
    <col min="4096" max="4096" width="19.88671875" style="77" customWidth="1"/>
    <col min="4097" max="4097" width="17.88671875" style="77" customWidth="1"/>
    <col min="4098" max="4098" width="16.33203125" style="77" customWidth="1"/>
    <col min="4099" max="4101" width="12" style="77" customWidth="1"/>
    <col min="4102" max="4103" width="8.88671875" style="77"/>
    <col min="4104" max="4104" width="18.5546875" style="77" customWidth="1"/>
    <col min="4105" max="4105" width="22.33203125" style="77" customWidth="1"/>
    <col min="4106" max="4351" width="8.88671875" style="77"/>
    <col min="4352" max="4352" width="19.88671875" style="77" customWidth="1"/>
    <col min="4353" max="4353" width="17.88671875" style="77" customWidth="1"/>
    <col min="4354" max="4354" width="16.33203125" style="77" customWidth="1"/>
    <col min="4355" max="4357" width="12" style="77" customWidth="1"/>
    <col min="4358" max="4359" width="8.88671875" style="77"/>
    <col min="4360" max="4360" width="18.5546875" style="77" customWidth="1"/>
    <col min="4361" max="4361" width="22.33203125" style="77" customWidth="1"/>
    <col min="4362" max="4607" width="8.88671875" style="77"/>
    <col min="4608" max="4608" width="19.88671875" style="77" customWidth="1"/>
    <col min="4609" max="4609" width="17.88671875" style="77" customWidth="1"/>
    <col min="4610" max="4610" width="16.33203125" style="77" customWidth="1"/>
    <col min="4611" max="4613" width="12" style="77" customWidth="1"/>
    <col min="4614" max="4615" width="8.88671875" style="77"/>
    <col min="4616" max="4616" width="18.5546875" style="77" customWidth="1"/>
    <col min="4617" max="4617" width="22.33203125" style="77" customWidth="1"/>
    <col min="4618" max="4863" width="8.88671875" style="77"/>
    <col min="4864" max="4864" width="19.88671875" style="77" customWidth="1"/>
    <col min="4865" max="4865" width="17.88671875" style="77" customWidth="1"/>
    <col min="4866" max="4866" width="16.33203125" style="77" customWidth="1"/>
    <col min="4867" max="4869" width="12" style="77" customWidth="1"/>
    <col min="4870" max="4871" width="8.88671875" style="77"/>
    <col min="4872" max="4872" width="18.5546875" style="77" customWidth="1"/>
    <col min="4873" max="4873" width="22.33203125" style="77" customWidth="1"/>
    <col min="4874" max="5119" width="8.88671875" style="77"/>
    <col min="5120" max="5120" width="19.88671875" style="77" customWidth="1"/>
    <col min="5121" max="5121" width="17.88671875" style="77" customWidth="1"/>
    <col min="5122" max="5122" width="16.33203125" style="77" customWidth="1"/>
    <col min="5123" max="5125" width="12" style="77" customWidth="1"/>
    <col min="5126" max="5127" width="8.88671875" style="77"/>
    <col min="5128" max="5128" width="18.5546875" style="77" customWidth="1"/>
    <col min="5129" max="5129" width="22.33203125" style="77" customWidth="1"/>
    <col min="5130" max="5375" width="8.88671875" style="77"/>
    <col min="5376" max="5376" width="19.88671875" style="77" customWidth="1"/>
    <col min="5377" max="5377" width="17.88671875" style="77" customWidth="1"/>
    <col min="5378" max="5378" width="16.33203125" style="77" customWidth="1"/>
    <col min="5379" max="5381" width="12" style="77" customWidth="1"/>
    <col min="5382" max="5383" width="8.88671875" style="77"/>
    <col min="5384" max="5384" width="18.5546875" style="77" customWidth="1"/>
    <col min="5385" max="5385" width="22.33203125" style="77" customWidth="1"/>
    <col min="5386" max="5631" width="8.88671875" style="77"/>
    <col min="5632" max="5632" width="19.88671875" style="77" customWidth="1"/>
    <col min="5633" max="5633" width="17.88671875" style="77" customWidth="1"/>
    <col min="5634" max="5634" width="16.33203125" style="77" customWidth="1"/>
    <col min="5635" max="5637" width="12" style="77" customWidth="1"/>
    <col min="5638" max="5639" width="8.88671875" style="77"/>
    <col min="5640" max="5640" width="18.5546875" style="77" customWidth="1"/>
    <col min="5641" max="5641" width="22.33203125" style="77" customWidth="1"/>
    <col min="5642" max="5887" width="8.88671875" style="77"/>
    <col min="5888" max="5888" width="19.88671875" style="77" customWidth="1"/>
    <col min="5889" max="5889" width="17.88671875" style="77" customWidth="1"/>
    <col min="5890" max="5890" width="16.33203125" style="77" customWidth="1"/>
    <col min="5891" max="5893" width="12" style="77" customWidth="1"/>
    <col min="5894" max="5895" width="8.88671875" style="77"/>
    <col min="5896" max="5896" width="18.5546875" style="77" customWidth="1"/>
    <col min="5897" max="5897" width="22.33203125" style="77" customWidth="1"/>
    <col min="5898" max="6143" width="8.88671875" style="77"/>
    <col min="6144" max="6144" width="19.88671875" style="77" customWidth="1"/>
    <col min="6145" max="6145" width="17.88671875" style="77" customWidth="1"/>
    <col min="6146" max="6146" width="16.33203125" style="77" customWidth="1"/>
    <col min="6147" max="6149" width="12" style="77" customWidth="1"/>
    <col min="6150" max="6151" width="8.88671875" style="77"/>
    <col min="6152" max="6152" width="18.5546875" style="77" customWidth="1"/>
    <col min="6153" max="6153" width="22.33203125" style="77" customWidth="1"/>
    <col min="6154" max="6399" width="8.88671875" style="77"/>
    <col min="6400" max="6400" width="19.88671875" style="77" customWidth="1"/>
    <col min="6401" max="6401" width="17.88671875" style="77" customWidth="1"/>
    <col min="6402" max="6402" width="16.33203125" style="77" customWidth="1"/>
    <col min="6403" max="6405" width="12" style="77" customWidth="1"/>
    <col min="6406" max="6407" width="8.88671875" style="77"/>
    <col min="6408" max="6408" width="18.5546875" style="77" customWidth="1"/>
    <col min="6409" max="6409" width="22.33203125" style="77" customWidth="1"/>
    <col min="6410" max="6655" width="8.88671875" style="77"/>
    <col min="6656" max="6656" width="19.88671875" style="77" customWidth="1"/>
    <col min="6657" max="6657" width="17.88671875" style="77" customWidth="1"/>
    <col min="6658" max="6658" width="16.33203125" style="77" customWidth="1"/>
    <col min="6659" max="6661" width="12" style="77" customWidth="1"/>
    <col min="6662" max="6663" width="8.88671875" style="77"/>
    <col min="6664" max="6664" width="18.5546875" style="77" customWidth="1"/>
    <col min="6665" max="6665" width="22.33203125" style="77" customWidth="1"/>
    <col min="6666" max="6911" width="8.88671875" style="77"/>
    <col min="6912" max="6912" width="19.88671875" style="77" customWidth="1"/>
    <col min="6913" max="6913" width="17.88671875" style="77" customWidth="1"/>
    <col min="6914" max="6914" width="16.33203125" style="77" customWidth="1"/>
    <col min="6915" max="6917" width="12" style="77" customWidth="1"/>
    <col min="6918" max="6919" width="8.88671875" style="77"/>
    <col min="6920" max="6920" width="18.5546875" style="77" customWidth="1"/>
    <col min="6921" max="6921" width="22.33203125" style="77" customWidth="1"/>
    <col min="6922" max="7167" width="8.88671875" style="77"/>
    <col min="7168" max="7168" width="19.88671875" style="77" customWidth="1"/>
    <col min="7169" max="7169" width="17.88671875" style="77" customWidth="1"/>
    <col min="7170" max="7170" width="16.33203125" style="77" customWidth="1"/>
    <col min="7171" max="7173" width="12" style="77" customWidth="1"/>
    <col min="7174" max="7175" width="8.88671875" style="77"/>
    <col min="7176" max="7176" width="18.5546875" style="77" customWidth="1"/>
    <col min="7177" max="7177" width="22.33203125" style="77" customWidth="1"/>
    <col min="7178" max="7423" width="8.88671875" style="77"/>
    <col min="7424" max="7424" width="19.88671875" style="77" customWidth="1"/>
    <col min="7425" max="7425" width="17.88671875" style="77" customWidth="1"/>
    <col min="7426" max="7426" width="16.33203125" style="77" customWidth="1"/>
    <col min="7427" max="7429" width="12" style="77" customWidth="1"/>
    <col min="7430" max="7431" width="8.88671875" style="77"/>
    <col min="7432" max="7432" width="18.5546875" style="77" customWidth="1"/>
    <col min="7433" max="7433" width="22.33203125" style="77" customWidth="1"/>
    <col min="7434" max="7679" width="8.88671875" style="77"/>
    <col min="7680" max="7680" width="19.88671875" style="77" customWidth="1"/>
    <col min="7681" max="7681" width="17.88671875" style="77" customWidth="1"/>
    <col min="7682" max="7682" width="16.33203125" style="77" customWidth="1"/>
    <col min="7683" max="7685" width="12" style="77" customWidth="1"/>
    <col min="7686" max="7687" width="8.88671875" style="77"/>
    <col min="7688" max="7688" width="18.5546875" style="77" customWidth="1"/>
    <col min="7689" max="7689" width="22.33203125" style="77" customWidth="1"/>
    <col min="7690" max="7935" width="8.88671875" style="77"/>
    <col min="7936" max="7936" width="19.88671875" style="77" customWidth="1"/>
    <col min="7937" max="7937" width="17.88671875" style="77" customWidth="1"/>
    <col min="7938" max="7938" width="16.33203125" style="77" customWidth="1"/>
    <col min="7939" max="7941" width="12" style="77" customWidth="1"/>
    <col min="7942" max="7943" width="8.88671875" style="77"/>
    <col min="7944" max="7944" width="18.5546875" style="77" customWidth="1"/>
    <col min="7945" max="7945" width="22.33203125" style="77" customWidth="1"/>
    <col min="7946" max="8191" width="8.88671875" style="77"/>
    <col min="8192" max="8192" width="19.88671875" style="77" customWidth="1"/>
    <col min="8193" max="8193" width="17.88671875" style="77" customWidth="1"/>
    <col min="8194" max="8194" width="16.33203125" style="77" customWidth="1"/>
    <col min="8195" max="8197" width="12" style="77" customWidth="1"/>
    <col min="8198" max="8199" width="8.88671875" style="77"/>
    <col min="8200" max="8200" width="18.5546875" style="77" customWidth="1"/>
    <col min="8201" max="8201" width="22.33203125" style="77" customWidth="1"/>
    <col min="8202" max="8447" width="8.88671875" style="77"/>
    <col min="8448" max="8448" width="19.88671875" style="77" customWidth="1"/>
    <col min="8449" max="8449" width="17.88671875" style="77" customWidth="1"/>
    <col min="8450" max="8450" width="16.33203125" style="77" customWidth="1"/>
    <col min="8451" max="8453" width="12" style="77" customWidth="1"/>
    <col min="8454" max="8455" width="8.88671875" style="77"/>
    <col min="8456" max="8456" width="18.5546875" style="77" customWidth="1"/>
    <col min="8457" max="8457" width="22.33203125" style="77" customWidth="1"/>
    <col min="8458" max="8703" width="8.88671875" style="77"/>
    <col min="8704" max="8704" width="19.88671875" style="77" customWidth="1"/>
    <col min="8705" max="8705" width="17.88671875" style="77" customWidth="1"/>
    <col min="8706" max="8706" width="16.33203125" style="77" customWidth="1"/>
    <col min="8707" max="8709" width="12" style="77" customWidth="1"/>
    <col min="8710" max="8711" width="8.88671875" style="77"/>
    <col min="8712" max="8712" width="18.5546875" style="77" customWidth="1"/>
    <col min="8713" max="8713" width="22.33203125" style="77" customWidth="1"/>
    <col min="8714" max="8959" width="8.88671875" style="77"/>
    <col min="8960" max="8960" width="19.88671875" style="77" customWidth="1"/>
    <col min="8961" max="8961" width="17.88671875" style="77" customWidth="1"/>
    <col min="8962" max="8962" width="16.33203125" style="77" customWidth="1"/>
    <col min="8963" max="8965" width="12" style="77" customWidth="1"/>
    <col min="8966" max="8967" width="8.88671875" style="77"/>
    <col min="8968" max="8968" width="18.5546875" style="77" customWidth="1"/>
    <col min="8969" max="8969" width="22.33203125" style="77" customWidth="1"/>
    <col min="8970" max="9215" width="8.88671875" style="77"/>
    <col min="9216" max="9216" width="19.88671875" style="77" customWidth="1"/>
    <col min="9217" max="9217" width="17.88671875" style="77" customWidth="1"/>
    <col min="9218" max="9218" width="16.33203125" style="77" customWidth="1"/>
    <col min="9219" max="9221" width="12" style="77" customWidth="1"/>
    <col min="9222" max="9223" width="8.88671875" style="77"/>
    <col min="9224" max="9224" width="18.5546875" style="77" customWidth="1"/>
    <col min="9225" max="9225" width="22.33203125" style="77" customWidth="1"/>
    <col min="9226" max="9471" width="8.88671875" style="77"/>
    <col min="9472" max="9472" width="19.88671875" style="77" customWidth="1"/>
    <col min="9473" max="9473" width="17.88671875" style="77" customWidth="1"/>
    <col min="9474" max="9474" width="16.33203125" style="77" customWidth="1"/>
    <col min="9475" max="9477" width="12" style="77" customWidth="1"/>
    <col min="9478" max="9479" width="8.88671875" style="77"/>
    <col min="9480" max="9480" width="18.5546875" style="77" customWidth="1"/>
    <col min="9481" max="9481" width="22.33203125" style="77" customWidth="1"/>
    <col min="9482" max="9727" width="8.88671875" style="77"/>
    <col min="9728" max="9728" width="19.88671875" style="77" customWidth="1"/>
    <col min="9729" max="9729" width="17.88671875" style="77" customWidth="1"/>
    <col min="9730" max="9730" width="16.33203125" style="77" customWidth="1"/>
    <col min="9731" max="9733" width="12" style="77" customWidth="1"/>
    <col min="9734" max="9735" width="8.88671875" style="77"/>
    <col min="9736" max="9736" width="18.5546875" style="77" customWidth="1"/>
    <col min="9737" max="9737" width="22.33203125" style="77" customWidth="1"/>
    <col min="9738" max="9983" width="8.88671875" style="77"/>
    <col min="9984" max="9984" width="19.88671875" style="77" customWidth="1"/>
    <col min="9985" max="9985" width="17.88671875" style="77" customWidth="1"/>
    <col min="9986" max="9986" width="16.33203125" style="77" customWidth="1"/>
    <col min="9987" max="9989" width="12" style="77" customWidth="1"/>
    <col min="9990" max="9991" width="8.88671875" style="77"/>
    <col min="9992" max="9992" width="18.5546875" style="77" customWidth="1"/>
    <col min="9993" max="9993" width="22.33203125" style="77" customWidth="1"/>
    <col min="9994" max="10239" width="8.88671875" style="77"/>
    <col min="10240" max="10240" width="19.88671875" style="77" customWidth="1"/>
    <col min="10241" max="10241" width="17.88671875" style="77" customWidth="1"/>
    <col min="10242" max="10242" width="16.33203125" style="77" customWidth="1"/>
    <col min="10243" max="10245" width="12" style="77" customWidth="1"/>
    <col min="10246" max="10247" width="8.88671875" style="77"/>
    <col min="10248" max="10248" width="18.5546875" style="77" customWidth="1"/>
    <col min="10249" max="10249" width="22.33203125" style="77" customWidth="1"/>
    <col min="10250" max="10495" width="8.88671875" style="77"/>
    <col min="10496" max="10496" width="19.88671875" style="77" customWidth="1"/>
    <col min="10497" max="10497" width="17.88671875" style="77" customWidth="1"/>
    <col min="10498" max="10498" width="16.33203125" style="77" customWidth="1"/>
    <col min="10499" max="10501" width="12" style="77" customWidth="1"/>
    <col min="10502" max="10503" width="8.88671875" style="77"/>
    <col min="10504" max="10504" width="18.5546875" style="77" customWidth="1"/>
    <col min="10505" max="10505" width="22.33203125" style="77" customWidth="1"/>
    <col min="10506" max="10751" width="8.88671875" style="77"/>
    <col min="10752" max="10752" width="19.88671875" style="77" customWidth="1"/>
    <col min="10753" max="10753" width="17.88671875" style="77" customWidth="1"/>
    <col min="10754" max="10754" width="16.33203125" style="77" customWidth="1"/>
    <col min="10755" max="10757" width="12" style="77" customWidth="1"/>
    <col min="10758" max="10759" width="8.88671875" style="77"/>
    <col min="10760" max="10760" width="18.5546875" style="77" customWidth="1"/>
    <col min="10761" max="10761" width="22.33203125" style="77" customWidth="1"/>
    <col min="10762" max="11007" width="8.88671875" style="77"/>
    <col min="11008" max="11008" width="19.88671875" style="77" customWidth="1"/>
    <col min="11009" max="11009" width="17.88671875" style="77" customWidth="1"/>
    <col min="11010" max="11010" width="16.33203125" style="77" customWidth="1"/>
    <col min="11011" max="11013" width="12" style="77" customWidth="1"/>
    <col min="11014" max="11015" width="8.88671875" style="77"/>
    <col min="11016" max="11016" width="18.5546875" style="77" customWidth="1"/>
    <col min="11017" max="11017" width="22.33203125" style="77" customWidth="1"/>
    <col min="11018" max="11263" width="8.88671875" style="77"/>
    <col min="11264" max="11264" width="19.88671875" style="77" customWidth="1"/>
    <col min="11265" max="11265" width="17.88671875" style="77" customWidth="1"/>
    <col min="11266" max="11266" width="16.33203125" style="77" customWidth="1"/>
    <col min="11267" max="11269" width="12" style="77" customWidth="1"/>
    <col min="11270" max="11271" width="8.88671875" style="77"/>
    <col min="11272" max="11272" width="18.5546875" style="77" customWidth="1"/>
    <col min="11273" max="11273" width="22.33203125" style="77" customWidth="1"/>
    <col min="11274" max="11519" width="8.88671875" style="77"/>
    <col min="11520" max="11520" width="19.88671875" style="77" customWidth="1"/>
    <col min="11521" max="11521" width="17.88671875" style="77" customWidth="1"/>
    <col min="11522" max="11522" width="16.33203125" style="77" customWidth="1"/>
    <col min="11523" max="11525" width="12" style="77" customWidth="1"/>
    <col min="11526" max="11527" width="8.88671875" style="77"/>
    <col min="11528" max="11528" width="18.5546875" style="77" customWidth="1"/>
    <col min="11529" max="11529" width="22.33203125" style="77" customWidth="1"/>
    <col min="11530" max="11775" width="8.88671875" style="77"/>
    <col min="11776" max="11776" width="19.88671875" style="77" customWidth="1"/>
    <col min="11777" max="11777" width="17.88671875" style="77" customWidth="1"/>
    <col min="11778" max="11778" width="16.33203125" style="77" customWidth="1"/>
    <col min="11779" max="11781" width="12" style="77" customWidth="1"/>
    <col min="11782" max="11783" width="8.88671875" style="77"/>
    <col min="11784" max="11784" width="18.5546875" style="77" customWidth="1"/>
    <col min="11785" max="11785" width="22.33203125" style="77" customWidth="1"/>
    <col min="11786" max="12031" width="8.88671875" style="77"/>
    <col min="12032" max="12032" width="19.88671875" style="77" customWidth="1"/>
    <col min="12033" max="12033" width="17.88671875" style="77" customWidth="1"/>
    <col min="12034" max="12034" width="16.33203125" style="77" customWidth="1"/>
    <col min="12035" max="12037" width="12" style="77" customWidth="1"/>
    <col min="12038" max="12039" width="8.88671875" style="77"/>
    <col min="12040" max="12040" width="18.5546875" style="77" customWidth="1"/>
    <col min="12041" max="12041" width="22.33203125" style="77" customWidth="1"/>
    <col min="12042" max="12287" width="8.88671875" style="77"/>
    <col min="12288" max="12288" width="19.88671875" style="77" customWidth="1"/>
    <col min="12289" max="12289" width="17.88671875" style="77" customWidth="1"/>
    <col min="12290" max="12290" width="16.33203125" style="77" customWidth="1"/>
    <col min="12291" max="12293" width="12" style="77" customWidth="1"/>
    <col min="12294" max="12295" width="8.88671875" style="77"/>
    <col min="12296" max="12296" width="18.5546875" style="77" customWidth="1"/>
    <col min="12297" max="12297" width="22.33203125" style="77" customWidth="1"/>
    <col min="12298" max="12543" width="8.88671875" style="77"/>
    <col min="12544" max="12544" width="19.88671875" style="77" customWidth="1"/>
    <col min="12545" max="12545" width="17.88671875" style="77" customWidth="1"/>
    <col min="12546" max="12546" width="16.33203125" style="77" customWidth="1"/>
    <col min="12547" max="12549" width="12" style="77" customWidth="1"/>
    <col min="12550" max="12551" width="8.88671875" style="77"/>
    <col min="12552" max="12552" width="18.5546875" style="77" customWidth="1"/>
    <col min="12553" max="12553" width="22.33203125" style="77" customWidth="1"/>
    <col min="12554" max="12799" width="8.88671875" style="77"/>
    <col min="12800" max="12800" width="19.88671875" style="77" customWidth="1"/>
    <col min="12801" max="12801" width="17.88671875" style="77" customWidth="1"/>
    <col min="12802" max="12802" width="16.33203125" style="77" customWidth="1"/>
    <col min="12803" max="12805" width="12" style="77" customWidth="1"/>
    <col min="12806" max="12807" width="8.88671875" style="77"/>
    <col min="12808" max="12808" width="18.5546875" style="77" customWidth="1"/>
    <col min="12809" max="12809" width="22.33203125" style="77" customWidth="1"/>
    <col min="12810" max="13055" width="8.88671875" style="77"/>
    <col min="13056" max="13056" width="19.88671875" style="77" customWidth="1"/>
    <col min="13057" max="13057" width="17.88671875" style="77" customWidth="1"/>
    <col min="13058" max="13058" width="16.33203125" style="77" customWidth="1"/>
    <col min="13059" max="13061" width="12" style="77" customWidth="1"/>
    <col min="13062" max="13063" width="8.88671875" style="77"/>
    <col min="13064" max="13064" width="18.5546875" style="77" customWidth="1"/>
    <col min="13065" max="13065" width="22.33203125" style="77" customWidth="1"/>
    <col min="13066" max="13311" width="8.88671875" style="77"/>
    <col min="13312" max="13312" width="19.88671875" style="77" customWidth="1"/>
    <col min="13313" max="13313" width="17.88671875" style="77" customWidth="1"/>
    <col min="13314" max="13314" width="16.33203125" style="77" customWidth="1"/>
    <col min="13315" max="13317" width="12" style="77" customWidth="1"/>
    <col min="13318" max="13319" width="8.88671875" style="77"/>
    <col min="13320" max="13320" width="18.5546875" style="77" customWidth="1"/>
    <col min="13321" max="13321" width="22.33203125" style="77" customWidth="1"/>
    <col min="13322" max="13567" width="8.88671875" style="77"/>
    <col min="13568" max="13568" width="19.88671875" style="77" customWidth="1"/>
    <col min="13569" max="13569" width="17.88671875" style="77" customWidth="1"/>
    <col min="13570" max="13570" width="16.33203125" style="77" customWidth="1"/>
    <col min="13571" max="13573" width="12" style="77" customWidth="1"/>
    <col min="13574" max="13575" width="8.88671875" style="77"/>
    <col min="13576" max="13576" width="18.5546875" style="77" customWidth="1"/>
    <col min="13577" max="13577" width="22.33203125" style="77" customWidth="1"/>
    <col min="13578" max="13823" width="8.88671875" style="77"/>
    <col min="13824" max="13824" width="19.88671875" style="77" customWidth="1"/>
    <col min="13825" max="13825" width="17.88671875" style="77" customWidth="1"/>
    <col min="13826" max="13826" width="16.33203125" style="77" customWidth="1"/>
    <col min="13827" max="13829" width="12" style="77" customWidth="1"/>
    <col min="13830" max="13831" width="8.88671875" style="77"/>
    <col min="13832" max="13832" width="18.5546875" style="77" customWidth="1"/>
    <col min="13833" max="13833" width="22.33203125" style="77" customWidth="1"/>
    <col min="13834" max="14079" width="8.88671875" style="77"/>
    <col min="14080" max="14080" width="19.88671875" style="77" customWidth="1"/>
    <col min="14081" max="14081" width="17.88671875" style="77" customWidth="1"/>
    <col min="14082" max="14082" width="16.33203125" style="77" customWidth="1"/>
    <col min="14083" max="14085" width="12" style="77" customWidth="1"/>
    <col min="14086" max="14087" width="8.88671875" style="77"/>
    <col min="14088" max="14088" width="18.5546875" style="77" customWidth="1"/>
    <col min="14089" max="14089" width="22.33203125" style="77" customWidth="1"/>
    <col min="14090" max="14335" width="8.88671875" style="77"/>
    <col min="14336" max="14336" width="19.88671875" style="77" customWidth="1"/>
    <col min="14337" max="14337" width="17.88671875" style="77" customWidth="1"/>
    <col min="14338" max="14338" width="16.33203125" style="77" customWidth="1"/>
    <col min="14339" max="14341" width="12" style="77" customWidth="1"/>
    <col min="14342" max="14343" width="8.88671875" style="77"/>
    <col min="14344" max="14344" width="18.5546875" style="77" customWidth="1"/>
    <col min="14345" max="14345" width="22.33203125" style="77" customWidth="1"/>
    <col min="14346" max="14591" width="8.88671875" style="77"/>
    <col min="14592" max="14592" width="19.88671875" style="77" customWidth="1"/>
    <col min="14593" max="14593" width="17.88671875" style="77" customWidth="1"/>
    <col min="14594" max="14594" width="16.33203125" style="77" customWidth="1"/>
    <col min="14595" max="14597" width="12" style="77" customWidth="1"/>
    <col min="14598" max="14599" width="8.88671875" style="77"/>
    <col min="14600" max="14600" width="18.5546875" style="77" customWidth="1"/>
    <col min="14601" max="14601" width="22.33203125" style="77" customWidth="1"/>
    <col min="14602" max="14847" width="8.88671875" style="77"/>
    <col min="14848" max="14848" width="19.88671875" style="77" customWidth="1"/>
    <col min="14849" max="14849" width="17.88671875" style="77" customWidth="1"/>
    <col min="14850" max="14850" width="16.33203125" style="77" customWidth="1"/>
    <col min="14851" max="14853" width="12" style="77" customWidth="1"/>
    <col min="14854" max="14855" width="8.88671875" style="77"/>
    <col min="14856" max="14856" width="18.5546875" style="77" customWidth="1"/>
    <col min="14857" max="14857" width="22.33203125" style="77" customWidth="1"/>
    <col min="14858" max="15103" width="8.88671875" style="77"/>
    <col min="15104" max="15104" width="19.88671875" style="77" customWidth="1"/>
    <col min="15105" max="15105" width="17.88671875" style="77" customWidth="1"/>
    <col min="15106" max="15106" width="16.33203125" style="77" customWidth="1"/>
    <col min="15107" max="15109" width="12" style="77" customWidth="1"/>
    <col min="15110" max="15111" width="8.88671875" style="77"/>
    <col min="15112" max="15112" width="18.5546875" style="77" customWidth="1"/>
    <col min="15113" max="15113" width="22.33203125" style="77" customWidth="1"/>
    <col min="15114" max="15359" width="8.88671875" style="77"/>
    <col min="15360" max="15360" width="19.88671875" style="77" customWidth="1"/>
    <col min="15361" max="15361" width="17.88671875" style="77" customWidth="1"/>
    <col min="15362" max="15362" width="16.33203125" style="77" customWidth="1"/>
    <col min="15363" max="15365" width="12" style="77" customWidth="1"/>
    <col min="15366" max="15367" width="8.88671875" style="77"/>
    <col min="15368" max="15368" width="18.5546875" style="77" customWidth="1"/>
    <col min="15369" max="15369" width="22.33203125" style="77" customWidth="1"/>
    <col min="15370" max="15615" width="8.88671875" style="77"/>
    <col min="15616" max="15616" width="19.88671875" style="77" customWidth="1"/>
    <col min="15617" max="15617" width="17.88671875" style="77" customWidth="1"/>
    <col min="15618" max="15618" width="16.33203125" style="77" customWidth="1"/>
    <col min="15619" max="15621" width="12" style="77" customWidth="1"/>
    <col min="15622" max="15623" width="8.88671875" style="77"/>
    <col min="15624" max="15624" width="18.5546875" style="77" customWidth="1"/>
    <col min="15625" max="15625" width="22.33203125" style="77" customWidth="1"/>
    <col min="15626" max="15871" width="8.88671875" style="77"/>
    <col min="15872" max="15872" width="19.88671875" style="77" customWidth="1"/>
    <col min="15873" max="15873" width="17.88671875" style="77" customWidth="1"/>
    <col min="15874" max="15874" width="16.33203125" style="77" customWidth="1"/>
    <col min="15875" max="15877" width="12" style="77" customWidth="1"/>
    <col min="15878" max="15879" width="8.88671875" style="77"/>
    <col min="15880" max="15880" width="18.5546875" style="77" customWidth="1"/>
    <col min="15881" max="15881" width="22.33203125" style="77" customWidth="1"/>
    <col min="15882" max="16127" width="8.88671875" style="77"/>
    <col min="16128" max="16128" width="19.88671875" style="77" customWidth="1"/>
    <col min="16129" max="16129" width="17.88671875" style="77" customWidth="1"/>
    <col min="16130" max="16130" width="16.33203125" style="77" customWidth="1"/>
    <col min="16131" max="16133" width="12" style="77" customWidth="1"/>
    <col min="16134" max="16135" width="8.88671875" style="77"/>
    <col min="16136" max="16136" width="18.5546875" style="77" customWidth="1"/>
    <col min="16137" max="16137" width="22.33203125" style="77" customWidth="1"/>
    <col min="16138" max="16384" width="8.88671875" style="77"/>
  </cols>
  <sheetData>
    <row r="1" spans="1:9" ht="25.5" customHeight="1" x14ac:dyDescent="0.3">
      <c r="A1" s="83" t="s">
        <v>392</v>
      </c>
      <c r="B1" s="83" t="s">
        <v>314</v>
      </c>
      <c r="C1" s="83" t="s">
        <v>460</v>
      </c>
      <c r="D1" s="83" t="s">
        <v>461</v>
      </c>
      <c r="E1" s="84"/>
    </row>
    <row r="2" spans="1:9" ht="22.5" customHeight="1" thickBot="1" x14ac:dyDescent="0.4">
      <c r="A2" s="61" t="s">
        <v>393</v>
      </c>
      <c r="B2" s="61" t="s">
        <v>18</v>
      </c>
      <c r="C2" s="61" t="s">
        <v>414</v>
      </c>
      <c r="D2" s="61">
        <v>3</v>
      </c>
      <c r="F2" s="106" t="s">
        <v>462</v>
      </c>
      <c r="G2" s="106"/>
      <c r="H2" s="106"/>
    </row>
    <row r="3" spans="1:9" ht="22.5" customHeight="1" thickTop="1" thickBot="1" x14ac:dyDescent="0.35">
      <c r="A3" s="61" t="s">
        <v>394</v>
      </c>
      <c r="B3" s="61" t="s">
        <v>12</v>
      </c>
      <c r="C3" s="61" t="s">
        <v>416</v>
      </c>
      <c r="D3" s="61">
        <v>1</v>
      </c>
      <c r="F3" s="102" t="s">
        <v>463</v>
      </c>
      <c r="G3" s="103"/>
      <c r="H3" s="103"/>
      <c r="I3" s="85">
        <f>COUNTA(A:A)-1</f>
        <v>21</v>
      </c>
    </row>
    <row r="4" spans="1:9" ht="22.5" customHeight="1" thickTop="1" thickBot="1" x14ac:dyDescent="0.35">
      <c r="A4" s="61" t="s">
        <v>395</v>
      </c>
      <c r="B4" s="61" t="s">
        <v>12</v>
      </c>
      <c r="C4" s="61" t="s">
        <v>415</v>
      </c>
      <c r="D4" s="61">
        <v>2</v>
      </c>
      <c r="F4" s="102" t="s">
        <v>307</v>
      </c>
      <c r="G4" s="103"/>
      <c r="H4" s="103"/>
      <c r="I4" s="85">
        <f>COUNTIFS(B:B,F4)</f>
        <v>8</v>
      </c>
    </row>
    <row r="5" spans="1:9" ht="22.5" customHeight="1" thickTop="1" thickBot="1" x14ac:dyDescent="0.35">
      <c r="A5" s="61" t="s">
        <v>396</v>
      </c>
      <c r="B5" s="61" t="s">
        <v>12</v>
      </c>
      <c r="C5" s="61" t="s">
        <v>414</v>
      </c>
      <c r="D5" s="61">
        <v>2</v>
      </c>
      <c r="E5" s="86"/>
      <c r="F5" s="102" t="s">
        <v>18</v>
      </c>
      <c r="G5" s="103"/>
      <c r="H5" s="103"/>
      <c r="I5" s="85">
        <f t="shared" ref="I5:I6" si="0">COUNTIFS(B:B,F5)</f>
        <v>6</v>
      </c>
    </row>
    <row r="6" spans="1:9" ht="22.5" customHeight="1" thickTop="1" thickBot="1" x14ac:dyDescent="0.35">
      <c r="A6" s="61" t="s">
        <v>397</v>
      </c>
      <c r="B6" s="61" t="s">
        <v>12</v>
      </c>
      <c r="C6" s="61" t="s">
        <v>416</v>
      </c>
      <c r="D6" s="61">
        <v>1</v>
      </c>
      <c r="F6" s="102" t="s">
        <v>12</v>
      </c>
      <c r="G6" s="103"/>
      <c r="H6" s="103"/>
      <c r="I6" s="85">
        <f t="shared" si="0"/>
        <v>7</v>
      </c>
    </row>
    <row r="7" spans="1:9" ht="22.5" customHeight="1" thickTop="1" thickBot="1" x14ac:dyDescent="0.35">
      <c r="A7" s="61" t="s">
        <v>398</v>
      </c>
      <c r="B7" s="61" t="s">
        <v>307</v>
      </c>
      <c r="C7" s="61" t="s">
        <v>415</v>
      </c>
      <c r="D7" s="61">
        <v>5</v>
      </c>
    </row>
    <row r="8" spans="1:9" ht="22.5" customHeight="1" thickTop="1" thickBot="1" x14ac:dyDescent="0.35">
      <c r="A8" s="61" t="s">
        <v>399</v>
      </c>
      <c r="B8" s="61" t="s">
        <v>18</v>
      </c>
      <c r="C8" s="61" t="s">
        <v>414</v>
      </c>
      <c r="D8" s="61">
        <v>3</v>
      </c>
      <c r="F8" s="107"/>
      <c r="G8" s="107"/>
      <c r="H8" s="108"/>
      <c r="I8" s="85"/>
    </row>
    <row r="9" spans="1:9" ht="22.5" customHeight="1" thickTop="1" thickBot="1" x14ac:dyDescent="0.35">
      <c r="A9" s="61" t="s">
        <v>400</v>
      </c>
      <c r="B9" s="61" t="s">
        <v>18</v>
      </c>
      <c r="C9" s="61" t="s">
        <v>416</v>
      </c>
      <c r="D9" s="61">
        <v>2</v>
      </c>
      <c r="F9" s="102" t="s">
        <v>464</v>
      </c>
      <c r="G9" s="103"/>
      <c r="H9" s="103"/>
      <c r="I9" s="85">
        <f>COUNTIFS(B:B,"HR",C:C,"Cairo")</f>
        <v>3</v>
      </c>
    </row>
    <row r="10" spans="1:9" ht="22.5" customHeight="1" thickTop="1" thickBot="1" x14ac:dyDescent="0.35">
      <c r="A10" s="61" t="s">
        <v>401</v>
      </c>
      <c r="B10" s="61" t="s">
        <v>307</v>
      </c>
      <c r="C10" s="61" t="s">
        <v>415</v>
      </c>
      <c r="D10" s="61">
        <v>2</v>
      </c>
      <c r="F10" s="104" t="s">
        <v>18</v>
      </c>
      <c r="G10" s="105"/>
      <c r="H10" s="87" t="s">
        <v>414</v>
      </c>
      <c r="I10" s="85">
        <f>COUNTIFS(B:B,F10,C:C,H10)</f>
        <v>4</v>
      </c>
    </row>
    <row r="11" spans="1:9" ht="22.5" customHeight="1" thickTop="1" thickBot="1" x14ac:dyDescent="0.35">
      <c r="A11" s="61" t="s">
        <v>402</v>
      </c>
      <c r="B11" s="61" t="s">
        <v>18</v>
      </c>
      <c r="C11" s="61" t="s">
        <v>414</v>
      </c>
      <c r="D11" s="61">
        <v>4</v>
      </c>
      <c r="F11" s="102" t="s">
        <v>465</v>
      </c>
      <c r="G11" s="103"/>
      <c r="H11" s="103"/>
      <c r="I11" s="85">
        <f>COUNTIFS(D:D,F11)</f>
        <v>4</v>
      </c>
    </row>
    <row r="12" spans="1:9" ht="22.5" customHeight="1" thickTop="1" x14ac:dyDescent="0.3">
      <c r="A12" s="62" t="s">
        <v>403</v>
      </c>
      <c r="B12" s="61" t="s">
        <v>12</v>
      </c>
      <c r="C12" s="61" t="s">
        <v>416</v>
      </c>
      <c r="D12" s="61">
        <v>2</v>
      </c>
      <c r="I12" s="90"/>
    </row>
    <row r="13" spans="1:9" ht="22.5" customHeight="1" x14ac:dyDescent="0.3">
      <c r="A13" s="62" t="s">
        <v>404</v>
      </c>
      <c r="B13" s="61" t="s">
        <v>307</v>
      </c>
      <c r="C13" s="61" t="s">
        <v>415</v>
      </c>
      <c r="D13" s="61">
        <v>3</v>
      </c>
      <c r="F13" s="77" t="s">
        <v>466</v>
      </c>
    </row>
    <row r="14" spans="1:9" ht="22.5" customHeight="1" x14ac:dyDescent="0.3">
      <c r="A14" s="62" t="s">
        <v>405</v>
      </c>
      <c r="B14" s="61" t="s">
        <v>307</v>
      </c>
      <c r="C14" s="61" t="s">
        <v>414</v>
      </c>
      <c r="D14" s="61">
        <v>2</v>
      </c>
    </row>
    <row r="15" spans="1:9" ht="22.5" customHeight="1" x14ac:dyDescent="0.3">
      <c r="A15" s="62" t="s">
        <v>406</v>
      </c>
      <c r="B15" s="61" t="s">
        <v>307</v>
      </c>
      <c r="C15" s="61" t="s">
        <v>414</v>
      </c>
      <c r="D15" s="61">
        <v>3</v>
      </c>
    </row>
    <row r="16" spans="1:9" ht="22.5" customHeight="1" x14ac:dyDescent="0.3">
      <c r="A16" s="62" t="s">
        <v>407</v>
      </c>
      <c r="B16" s="61" t="s">
        <v>307</v>
      </c>
      <c r="C16" s="61" t="s">
        <v>414</v>
      </c>
      <c r="D16" s="61">
        <v>2</v>
      </c>
    </row>
    <row r="17" spans="1:4" ht="22.5" customHeight="1" x14ac:dyDescent="0.3">
      <c r="A17" s="62" t="s">
        <v>408</v>
      </c>
      <c r="B17" s="61" t="s">
        <v>18</v>
      </c>
      <c r="C17" s="61" t="s">
        <v>415</v>
      </c>
      <c r="D17" s="61">
        <v>3</v>
      </c>
    </row>
    <row r="18" spans="1:4" ht="22.5" customHeight="1" x14ac:dyDescent="0.3">
      <c r="A18" s="62" t="s">
        <v>409</v>
      </c>
      <c r="B18" s="61" t="s">
        <v>12</v>
      </c>
      <c r="C18" s="61" t="s">
        <v>416</v>
      </c>
      <c r="D18" s="61">
        <v>3</v>
      </c>
    </row>
    <row r="19" spans="1:4" ht="22.5" customHeight="1" x14ac:dyDescent="0.3">
      <c r="A19" s="62" t="s">
        <v>410</v>
      </c>
      <c r="B19" s="61" t="s">
        <v>307</v>
      </c>
      <c r="C19" s="61" t="s">
        <v>415</v>
      </c>
      <c r="D19" s="61">
        <v>1</v>
      </c>
    </row>
    <row r="20" spans="1:4" ht="22.5" customHeight="1" x14ac:dyDescent="0.3">
      <c r="A20" s="62" t="s">
        <v>411</v>
      </c>
      <c r="B20" s="61" t="s">
        <v>18</v>
      </c>
      <c r="C20" s="61" t="s">
        <v>414</v>
      </c>
      <c r="D20" s="61">
        <v>5</v>
      </c>
    </row>
    <row r="21" spans="1:4" ht="22.5" customHeight="1" x14ac:dyDescent="0.3">
      <c r="A21" s="62" t="s">
        <v>412</v>
      </c>
      <c r="B21" s="61" t="s">
        <v>12</v>
      </c>
      <c r="C21" s="61" t="s">
        <v>416</v>
      </c>
      <c r="D21" s="61">
        <v>3</v>
      </c>
    </row>
    <row r="22" spans="1:4" ht="22.5" customHeight="1" thickBot="1" x14ac:dyDescent="0.35">
      <c r="A22" s="63" t="s">
        <v>413</v>
      </c>
      <c r="B22" s="61" t="s">
        <v>307</v>
      </c>
      <c r="C22" s="61" t="s">
        <v>415</v>
      </c>
      <c r="D22" s="61">
        <v>5</v>
      </c>
    </row>
    <row r="23" spans="1:4" ht="15" thickTop="1" x14ac:dyDescent="0.3"/>
    <row r="38" spans="2:5" x14ac:dyDescent="0.3">
      <c r="C38" s="77">
        <v>5</v>
      </c>
    </row>
    <row r="39" spans="2:5" x14ac:dyDescent="0.3">
      <c r="C39" s="77">
        <v>10</v>
      </c>
    </row>
    <row r="42" spans="2:5" x14ac:dyDescent="0.3">
      <c r="E42" s="77">
        <f>C39+C38</f>
        <v>15</v>
      </c>
    </row>
    <row r="46" spans="2:5" ht="18" x14ac:dyDescent="0.3">
      <c r="B46" s="88"/>
    </row>
    <row r="47" spans="2:5" ht="18" x14ac:dyDescent="0.3">
      <c r="B47" s="88"/>
    </row>
    <row r="48" spans="2:5" ht="18" x14ac:dyDescent="0.3">
      <c r="B48" s="88"/>
    </row>
  </sheetData>
  <mergeCells count="9">
    <mergeCell ref="F9:H9"/>
    <mergeCell ref="F10:G10"/>
    <mergeCell ref="F11:H11"/>
    <mergeCell ref="F2:H2"/>
    <mergeCell ref="F3:H3"/>
    <mergeCell ref="F4:H4"/>
    <mergeCell ref="F5:H5"/>
    <mergeCell ref="F6:H6"/>
    <mergeCell ref="F8:H8"/>
  </mergeCells>
  <dataValidations count="4">
    <dataValidation type="list" allowBlank="1" showInputMessage="1" showErrorMessage="1" sqref="WVI983037:WVI983061 B65533:B65557 IW65533:IW65557 SS65533:SS65557 ACO65533:ACO65557 AMK65533:AMK65557 AWG65533:AWG65557 BGC65533:BGC65557 BPY65533:BPY65557 BZU65533:BZU65557 CJQ65533:CJQ65557 CTM65533:CTM65557 DDI65533:DDI65557 DNE65533:DNE65557 DXA65533:DXA65557 EGW65533:EGW65557 EQS65533:EQS65557 FAO65533:FAO65557 FKK65533:FKK65557 FUG65533:FUG65557 GEC65533:GEC65557 GNY65533:GNY65557 GXU65533:GXU65557 HHQ65533:HHQ65557 HRM65533:HRM65557 IBI65533:IBI65557 ILE65533:ILE65557 IVA65533:IVA65557 JEW65533:JEW65557 JOS65533:JOS65557 JYO65533:JYO65557 KIK65533:KIK65557 KSG65533:KSG65557 LCC65533:LCC65557 LLY65533:LLY65557 LVU65533:LVU65557 MFQ65533:MFQ65557 MPM65533:MPM65557 MZI65533:MZI65557 NJE65533:NJE65557 NTA65533:NTA65557 OCW65533:OCW65557 OMS65533:OMS65557 OWO65533:OWO65557 PGK65533:PGK65557 PQG65533:PQG65557 QAC65533:QAC65557 QJY65533:QJY65557 QTU65533:QTU65557 RDQ65533:RDQ65557 RNM65533:RNM65557 RXI65533:RXI65557 SHE65533:SHE65557 SRA65533:SRA65557 TAW65533:TAW65557 TKS65533:TKS65557 TUO65533:TUO65557 UEK65533:UEK65557 UOG65533:UOG65557 UYC65533:UYC65557 VHY65533:VHY65557 VRU65533:VRU65557 WBQ65533:WBQ65557 WLM65533:WLM65557 WVI65533:WVI65557 B131069:B131093 IW131069:IW131093 SS131069:SS131093 ACO131069:ACO131093 AMK131069:AMK131093 AWG131069:AWG131093 BGC131069:BGC131093 BPY131069:BPY131093 BZU131069:BZU131093 CJQ131069:CJQ131093 CTM131069:CTM131093 DDI131069:DDI131093 DNE131069:DNE131093 DXA131069:DXA131093 EGW131069:EGW131093 EQS131069:EQS131093 FAO131069:FAO131093 FKK131069:FKK131093 FUG131069:FUG131093 GEC131069:GEC131093 GNY131069:GNY131093 GXU131069:GXU131093 HHQ131069:HHQ131093 HRM131069:HRM131093 IBI131069:IBI131093 ILE131069:ILE131093 IVA131069:IVA131093 JEW131069:JEW131093 JOS131069:JOS131093 JYO131069:JYO131093 KIK131069:KIK131093 KSG131069:KSG131093 LCC131069:LCC131093 LLY131069:LLY131093 LVU131069:LVU131093 MFQ131069:MFQ131093 MPM131069:MPM131093 MZI131069:MZI131093 NJE131069:NJE131093 NTA131069:NTA131093 OCW131069:OCW131093 OMS131069:OMS131093 OWO131069:OWO131093 PGK131069:PGK131093 PQG131069:PQG131093 QAC131069:QAC131093 QJY131069:QJY131093 QTU131069:QTU131093 RDQ131069:RDQ131093 RNM131069:RNM131093 RXI131069:RXI131093 SHE131069:SHE131093 SRA131069:SRA131093 TAW131069:TAW131093 TKS131069:TKS131093 TUO131069:TUO131093 UEK131069:UEK131093 UOG131069:UOG131093 UYC131069:UYC131093 VHY131069:VHY131093 VRU131069:VRU131093 WBQ131069:WBQ131093 WLM131069:WLM131093 WVI131069:WVI131093 B196605:B196629 IW196605:IW196629 SS196605:SS196629 ACO196605:ACO196629 AMK196605:AMK196629 AWG196605:AWG196629 BGC196605:BGC196629 BPY196605:BPY196629 BZU196605:BZU196629 CJQ196605:CJQ196629 CTM196605:CTM196629 DDI196605:DDI196629 DNE196605:DNE196629 DXA196605:DXA196629 EGW196605:EGW196629 EQS196605:EQS196629 FAO196605:FAO196629 FKK196605:FKK196629 FUG196605:FUG196629 GEC196605:GEC196629 GNY196605:GNY196629 GXU196605:GXU196629 HHQ196605:HHQ196629 HRM196605:HRM196629 IBI196605:IBI196629 ILE196605:ILE196629 IVA196605:IVA196629 JEW196605:JEW196629 JOS196605:JOS196629 JYO196605:JYO196629 KIK196605:KIK196629 KSG196605:KSG196629 LCC196605:LCC196629 LLY196605:LLY196629 LVU196605:LVU196629 MFQ196605:MFQ196629 MPM196605:MPM196629 MZI196605:MZI196629 NJE196605:NJE196629 NTA196605:NTA196629 OCW196605:OCW196629 OMS196605:OMS196629 OWO196605:OWO196629 PGK196605:PGK196629 PQG196605:PQG196629 QAC196605:QAC196629 QJY196605:QJY196629 QTU196605:QTU196629 RDQ196605:RDQ196629 RNM196605:RNM196629 RXI196605:RXI196629 SHE196605:SHE196629 SRA196605:SRA196629 TAW196605:TAW196629 TKS196605:TKS196629 TUO196605:TUO196629 UEK196605:UEK196629 UOG196605:UOG196629 UYC196605:UYC196629 VHY196605:VHY196629 VRU196605:VRU196629 WBQ196605:WBQ196629 WLM196605:WLM196629 WVI196605:WVI196629 B262141:B262165 IW262141:IW262165 SS262141:SS262165 ACO262141:ACO262165 AMK262141:AMK262165 AWG262141:AWG262165 BGC262141:BGC262165 BPY262141:BPY262165 BZU262141:BZU262165 CJQ262141:CJQ262165 CTM262141:CTM262165 DDI262141:DDI262165 DNE262141:DNE262165 DXA262141:DXA262165 EGW262141:EGW262165 EQS262141:EQS262165 FAO262141:FAO262165 FKK262141:FKK262165 FUG262141:FUG262165 GEC262141:GEC262165 GNY262141:GNY262165 GXU262141:GXU262165 HHQ262141:HHQ262165 HRM262141:HRM262165 IBI262141:IBI262165 ILE262141:ILE262165 IVA262141:IVA262165 JEW262141:JEW262165 JOS262141:JOS262165 JYO262141:JYO262165 KIK262141:KIK262165 KSG262141:KSG262165 LCC262141:LCC262165 LLY262141:LLY262165 LVU262141:LVU262165 MFQ262141:MFQ262165 MPM262141:MPM262165 MZI262141:MZI262165 NJE262141:NJE262165 NTA262141:NTA262165 OCW262141:OCW262165 OMS262141:OMS262165 OWO262141:OWO262165 PGK262141:PGK262165 PQG262141:PQG262165 QAC262141:QAC262165 QJY262141:QJY262165 QTU262141:QTU262165 RDQ262141:RDQ262165 RNM262141:RNM262165 RXI262141:RXI262165 SHE262141:SHE262165 SRA262141:SRA262165 TAW262141:TAW262165 TKS262141:TKS262165 TUO262141:TUO262165 UEK262141:UEK262165 UOG262141:UOG262165 UYC262141:UYC262165 VHY262141:VHY262165 VRU262141:VRU262165 WBQ262141:WBQ262165 WLM262141:WLM262165 WVI262141:WVI262165 B327677:B327701 IW327677:IW327701 SS327677:SS327701 ACO327677:ACO327701 AMK327677:AMK327701 AWG327677:AWG327701 BGC327677:BGC327701 BPY327677:BPY327701 BZU327677:BZU327701 CJQ327677:CJQ327701 CTM327677:CTM327701 DDI327677:DDI327701 DNE327677:DNE327701 DXA327677:DXA327701 EGW327677:EGW327701 EQS327677:EQS327701 FAO327677:FAO327701 FKK327677:FKK327701 FUG327677:FUG327701 GEC327677:GEC327701 GNY327677:GNY327701 GXU327677:GXU327701 HHQ327677:HHQ327701 HRM327677:HRM327701 IBI327677:IBI327701 ILE327677:ILE327701 IVA327677:IVA327701 JEW327677:JEW327701 JOS327677:JOS327701 JYO327677:JYO327701 KIK327677:KIK327701 KSG327677:KSG327701 LCC327677:LCC327701 LLY327677:LLY327701 LVU327677:LVU327701 MFQ327677:MFQ327701 MPM327677:MPM327701 MZI327677:MZI327701 NJE327677:NJE327701 NTA327677:NTA327701 OCW327677:OCW327701 OMS327677:OMS327701 OWO327677:OWO327701 PGK327677:PGK327701 PQG327677:PQG327701 QAC327677:QAC327701 QJY327677:QJY327701 QTU327677:QTU327701 RDQ327677:RDQ327701 RNM327677:RNM327701 RXI327677:RXI327701 SHE327677:SHE327701 SRA327677:SRA327701 TAW327677:TAW327701 TKS327677:TKS327701 TUO327677:TUO327701 UEK327677:UEK327701 UOG327677:UOG327701 UYC327677:UYC327701 VHY327677:VHY327701 VRU327677:VRU327701 WBQ327677:WBQ327701 WLM327677:WLM327701 WVI327677:WVI327701 B393213:B393237 IW393213:IW393237 SS393213:SS393237 ACO393213:ACO393237 AMK393213:AMK393237 AWG393213:AWG393237 BGC393213:BGC393237 BPY393213:BPY393237 BZU393213:BZU393237 CJQ393213:CJQ393237 CTM393213:CTM393237 DDI393213:DDI393237 DNE393213:DNE393237 DXA393213:DXA393237 EGW393213:EGW393237 EQS393213:EQS393237 FAO393213:FAO393237 FKK393213:FKK393237 FUG393213:FUG393237 GEC393213:GEC393237 GNY393213:GNY393237 GXU393213:GXU393237 HHQ393213:HHQ393237 HRM393213:HRM393237 IBI393213:IBI393237 ILE393213:ILE393237 IVA393213:IVA393237 JEW393213:JEW393237 JOS393213:JOS393237 JYO393213:JYO393237 KIK393213:KIK393237 KSG393213:KSG393237 LCC393213:LCC393237 LLY393213:LLY393237 LVU393213:LVU393237 MFQ393213:MFQ393237 MPM393213:MPM393237 MZI393213:MZI393237 NJE393213:NJE393237 NTA393213:NTA393237 OCW393213:OCW393237 OMS393213:OMS393237 OWO393213:OWO393237 PGK393213:PGK393237 PQG393213:PQG393237 QAC393213:QAC393237 QJY393213:QJY393237 QTU393213:QTU393237 RDQ393213:RDQ393237 RNM393213:RNM393237 RXI393213:RXI393237 SHE393213:SHE393237 SRA393213:SRA393237 TAW393213:TAW393237 TKS393213:TKS393237 TUO393213:TUO393237 UEK393213:UEK393237 UOG393213:UOG393237 UYC393213:UYC393237 VHY393213:VHY393237 VRU393213:VRU393237 WBQ393213:WBQ393237 WLM393213:WLM393237 WVI393213:WVI393237 B458749:B458773 IW458749:IW458773 SS458749:SS458773 ACO458749:ACO458773 AMK458749:AMK458773 AWG458749:AWG458773 BGC458749:BGC458773 BPY458749:BPY458773 BZU458749:BZU458773 CJQ458749:CJQ458773 CTM458749:CTM458773 DDI458749:DDI458773 DNE458749:DNE458773 DXA458749:DXA458773 EGW458749:EGW458773 EQS458749:EQS458773 FAO458749:FAO458773 FKK458749:FKK458773 FUG458749:FUG458773 GEC458749:GEC458773 GNY458749:GNY458773 GXU458749:GXU458773 HHQ458749:HHQ458773 HRM458749:HRM458773 IBI458749:IBI458773 ILE458749:ILE458773 IVA458749:IVA458773 JEW458749:JEW458773 JOS458749:JOS458773 JYO458749:JYO458773 KIK458749:KIK458773 KSG458749:KSG458773 LCC458749:LCC458773 LLY458749:LLY458773 LVU458749:LVU458773 MFQ458749:MFQ458773 MPM458749:MPM458773 MZI458749:MZI458773 NJE458749:NJE458773 NTA458749:NTA458773 OCW458749:OCW458773 OMS458749:OMS458773 OWO458749:OWO458773 PGK458749:PGK458773 PQG458749:PQG458773 QAC458749:QAC458773 QJY458749:QJY458773 QTU458749:QTU458773 RDQ458749:RDQ458773 RNM458749:RNM458773 RXI458749:RXI458773 SHE458749:SHE458773 SRA458749:SRA458773 TAW458749:TAW458773 TKS458749:TKS458773 TUO458749:TUO458773 UEK458749:UEK458773 UOG458749:UOG458773 UYC458749:UYC458773 VHY458749:VHY458773 VRU458749:VRU458773 WBQ458749:WBQ458773 WLM458749:WLM458773 WVI458749:WVI458773 B524285:B524309 IW524285:IW524309 SS524285:SS524309 ACO524285:ACO524309 AMK524285:AMK524309 AWG524285:AWG524309 BGC524285:BGC524309 BPY524285:BPY524309 BZU524285:BZU524309 CJQ524285:CJQ524309 CTM524285:CTM524309 DDI524285:DDI524309 DNE524285:DNE524309 DXA524285:DXA524309 EGW524285:EGW524309 EQS524285:EQS524309 FAO524285:FAO524309 FKK524285:FKK524309 FUG524285:FUG524309 GEC524285:GEC524309 GNY524285:GNY524309 GXU524285:GXU524309 HHQ524285:HHQ524309 HRM524285:HRM524309 IBI524285:IBI524309 ILE524285:ILE524309 IVA524285:IVA524309 JEW524285:JEW524309 JOS524285:JOS524309 JYO524285:JYO524309 KIK524285:KIK524309 KSG524285:KSG524309 LCC524285:LCC524309 LLY524285:LLY524309 LVU524285:LVU524309 MFQ524285:MFQ524309 MPM524285:MPM524309 MZI524285:MZI524309 NJE524285:NJE524309 NTA524285:NTA524309 OCW524285:OCW524309 OMS524285:OMS524309 OWO524285:OWO524309 PGK524285:PGK524309 PQG524285:PQG524309 QAC524285:QAC524309 QJY524285:QJY524309 QTU524285:QTU524309 RDQ524285:RDQ524309 RNM524285:RNM524309 RXI524285:RXI524309 SHE524285:SHE524309 SRA524285:SRA524309 TAW524285:TAW524309 TKS524285:TKS524309 TUO524285:TUO524309 UEK524285:UEK524309 UOG524285:UOG524309 UYC524285:UYC524309 VHY524285:VHY524309 VRU524285:VRU524309 WBQ524285:WBQ524309 WLM524285:WLM524309 WVI524285:WVI524309 B589821:B589845 IW589821:IW589845 SS589821:SS589845 ACO589821:ACO589845 AMK589821:AMK589845 AWG589821:AWG589845 BGC589821:BGC589845 BPY589821:BPY589845 BZU589821:BZU589845 CJQ589821:CJQ589845 CTM589821:CTM589845 DDI589821:DDI589845 DNE589821:DNE589845 DXA589821:DXA589845 EGW589821:EGW589845 EQS589821:EQS589845 FAO589821:FAO589845 FKK589821:FKK589845 FUG589821:FUG589845 GEC589821:GEC589845 GNY589821:GNY589845 GXU589821:GXU589845 HHQ589821:HHQ589845 HRM589821:HRM589845 IBI589821:IBI589845 ILE589821:ILE589845 IVA589821:IVA589845 JEW589821:JEW589845 JOS589821:JOS589845 JYO589821:JYO589845 KIK589821:KIK589845 KSG589821:KSG589845 LCC589821:LCC589845 LLY589821:LLY589845 LVU589821:LVU589845 MFQ589821:MFQ589845 MPM589821:MPM589845 MZI589821:MZI589845 NJE589821:NJE589845 NTA589821:NTA589845 OCW589821:OCW589845 OMS589821:OMS589845 OWO589821:OWO589845 PGK589821:PGK589845 PQG589821:PQG589845 QAC589821:QAC589845 QJY589821:QJY589845 QTU589821:QTU589845 RDQ589821:RDQ589845 RNM589821:RNM589845 RXI589821:RXI589845 SHE589821:SHE589845 SRA589821:SRA589845 TAW589821:TAW589845 TKS589821:TKS589845 TUO589821:TUO589845 UEK589821:UEK589845 UOG589821:UOG589845 UYC589821:UYC589845 VHY589821:VHY589845 VRU589821:VRU589845 WBQ589821:WBQ589845 WLM589821:WLM589845 WVI589821:WVI589845 B655357:B655381 IW655357:IW655381 SS655357:SS655381 ACO655357:ACO655381 AMK655357:AMK655381 AWG655357:AWG655381 BGC655357:BGC655381 BPY655357:BPY655381 BZU655357:BZU655381 CJQ655357:CJQ655381 CTM655357:CTM655381 DDI655357:DDI655381 DNE655357:DNE655381 DXA655357:DXA655381 EGW655357:EGW655381 EQS655357:EQS655381 FAO655357:FAO655381 FKK655357:FKK655381 FUG655357:FUG655381 GEC655357:GEC655381 GNY655357:GNY655381 GXU655357:GXU655381 HHQ655357:HHQ655381 HRM655357:HRM655381 IBI655357:IBI655381 ILE655357:ILE655381 IVA655357:IVA655381 JEW655357:JEW655381 JOS655357:JOS655381 JYO655357:JYO655381 KIK655357:KIK655381 KSG655357:KSG655381 LCC655357:LCC655381 LLY655357:LLY655381 LVU655357:LVU655381 MFQ655357:MFQ655381 MPM655357:MPM655381 MZI655357:MZI655381 NJE655357:NJE655381 NTA655357:NTA655381 OCW655357:OCW655381 OMS655357:OMS655381 OWO655357:OWO655381 PGK655357:PGK655381 PQG655357:PQG655381 QAC655357:QAC655381 QJY655357:QJY655381 QTU655357:QTU655381 RDQ655357:RDQ655381 RNM655357:RNM655381 RXI655357:RXI655381 SHE655357:SHE655381 SRA655357:SRA655381 TAW655357:TAW655381 TKS655357:TKS655381 TUO655357:TUO655381 UEK655357:UEK655381 UOG655357:UOG655381 UYC655357:UYC655381 VHY655357:VHY655381 VRU655357:VRU655381 WBQ655357:WBQ655381 WLM655357:WLM655381 WVI655357:WVI655381 B720893:B720917 IW720893:IW720917 SS720893:SS720917 ACO720893:ACO720917 AMK720893:AMK720917 AWG720893:AWG720917 BGC720893:BGC720917 BPY720893:BPY720917 BZU720893:BZU720917 CJQ720893:CJQ720917 CTM720893:CTM720917 DDI720893:DDI720917 DNE720893:DNE720917 DXA720893:DXA720917 EGW720893:EGW720917 EQS720893:EQS720917 FAO720893:FAO720917 FKK720893:FKK720917 FUG720893:FUG720917 GEC720893:GEC720917 GNY720893:GNY720917 GXU720893:GXU720917 HHQ720893:HHQ720917 HRM720893:HRM720917 IBI720893:IBI720917 ILE720893:ILE720917 IVA720893:IVA720917 JEW720893:JEW720917 JOS720893:JOS720917 JYO720893:JYO720917 KIK720893:KIK720917 KSG720893:KSG720917 LCC720893:LCC720917 LLY720893:LLY720917 LVU720893:LVU720917 MFQ720893:MFQ720917 MPM720893:MPM720917 MZI720893:MZI720917 NJE720893:NJE720917 NTA720893:NTA720917 OCW720893:OCW720917 OMS720893:OMS720917 OWO720893:OWO720917 PGK720893:PGK720917 PQG720893:PQG720917 QAC720893:QAC720917 QJY720893:QJY720917 QTU720893:QTU720917 RDQ720893:RDQ720917 RNM720893:RNM720917 RXI720893:RXI720917 SHE720893:SHE720917 SRA720893:SRA720917 TAW720893:TAW720917 TKS720893:TKS720917 TUO720893:TUO720917 UEK720893:UEK720917 UOG720893:UOG720917 UYC720893:UYC720917 VHY720893:VHY720917 VRU720893:VRU720917 WBQ720893:WBQ720917 WLM720893:WLM720917 WVI720893:WVI720917 B786429:B786453 IW786429:IW786453 SS786429:SS786453 ACO786429:ACO786453 AMK786429:AMK786453 AWG786429:AWG786453 BGC786429:BGC786453 BPY786429:BPY786453 BZU786429:BZU786453 CJQ786429:CJQ786453 CTM786429:CTM786453 DDI786429:DDI786453 DNE786429:DNE786453 DXA786429:DXA786453 EGW786429:EGW786453 EQS786429:EQS786453 FAO786429:FAO786453 FKK786429:FKK786453 FUG786429:FUG786453 GEC786429:GEC786453 GNY786429:GNY786453 GXU786429:GXU786453 HHQ786429:HHQ786453 HRM786429:HRM786453 IBI786429:IBI786453 ILE786429:ILE786453 IVA786429:IVA786453 JEW786429:JEW786453 JOS786429:JOS786453 JYO786429:JYO786453 KIK786429:KIK786453 KSG786429:KSG786453 LCC786429:LCC786453 LLY786429:LLY786453 LVU786429:LVU786453 MFQ786429:MFQ786453 MPM786429:MPM786453 MZI786429:MZI786453 NJE786429:NJE786453 NTA786429:NTA786453 OCW786429:OCW786453 OMS786429:OMS786453 OWO786429:OWO786453 PGK786429:PGK786453 PQG786429:PQG786453 QAC786429:QAC786453 QJY786429:QJY786453 QTU786429:QTU786453 RDQ786429:RDQ786453 RNM786429:RNM786453 RXI786429:RXI786453 SHE786429:SHE786453 SRA786429:SRA786453 TAW786429:TAW786453 TKS786429:TKS786453 TUO786429:TUO786453 UEK786429:UEK786453 UOG786429:UOG786453 UYC786429:UYC786453 VHY786429:VHY786453 VRU786429:VRU786453 WBQ786429:WBQ786453 WLM786429:WLM786453 WVI786429:WVI786453 B851965:B851989 IW851965:IW851989 SS851965:SS851989 ACO851965:ACO851989 AMK851965:AMK851989 AWG851965:AWG851989 BGC851965:BGC851989 BPY851965:BPY851989 BZU851965:BZU851989 CJQ851965:CJQ851989 CTM851965:CTM851989 DDI851965:DDI851989 DNE851965:DNE851989 DXA851965:DXA851989 EGW851965:EGW851989 EQS851965:EQS851989 FAO851965:FAO851989 FKK851965:FKK851989 FUG851965:FUG851989 GEC851965:GEC851989 GNY851965:GNY851989 GXU851965:GXU851989 HHQ851965:HHQ851989 HRM851965:HRM851989 IBI851965:IBI851989 ILE851965:ILE851989 IVA851965:IVA851989 JEW851965:JEW851989 JOS851965:JOS851989 JYO851965:JYO851989 KIK851965:KIK851989 KSG851965:KSG851989 LCC851965:LCC851989 LLY851965:LLY851989 LVU851965:LVU851989 MFQ851965:MFQ851989 MPM851965:MPM851989 MZI851965:MZI851989 NJE851965:NJE851989 NTA851965:NTA851989 OCW851965:OCW851989 OMS851965:OMS851989 OWO851965:OWO851989 PGK851965:PGK851989 PQG851965:PQG851989 QAC851965:QAC851989 QJY851965:QJY851989 QTU851965:QTU851989 RDQ851965:RDQ851989 RNM851965:RNM851989 RXI851965:RXI851989 SHE851965:SHE851989 SRA851965:SRA851989 TAW851965:TAW851989 TKS851965:TKS851989 TUO851965:TUO851989 UEK851965:UEK851989 UOG851965:UOG851989 UYC851965:UYC851989 VHY851965:VHY851989 VRU851965:VRU851989 WBQ851965:WBQ851989 WLM851965:WLM851989 WVI851965:WVI851989 B917501:B917525 IW917501:IW917525 SS917501:SS917525 ACO917501:ACO917525 AMK917501:AMK917525 AWG917501:AWG917525 BGC917501:BGC917525 BPY917501:BPY917525 BZU917501:BZU917525 CJQ917501:CJQ917525 CTM917501:CTM917525 DDI917501:DDI917525 DNE917501:DNE917525 DXA917501:DXA917525 EGW917501:EGW917525 EQS917501:EQS917525 FAO917501:FAO917525 FKK917501:FKK917525 FUG917501:FUG917525 GEC917501:GEC917525 GNY917501:GNY917525 GXU917501:GXU917525 HHQ917501:HHQ917525 HRM917501:HRM917525 IBI917501:IBI917525 ILE917501:ILE917525 IVA917501:IVA917525 JEW917501:JEW917525 JOS917501:JOS917525 JYO917501:JYO917525 KIK917501:KIK917525 KSG917501:KSG917525 LCC917501:LCC917525 LLY917501:LLY917525 LVU917501:LVU917525 MFQ917501:MFQ917525 MPM917501:MPM917525 MZI917501:MZI917525 NJE917501:NJE917525 NTA917501:NTA917525 OCW917501:OCW917525 OMS917501:OMS917525 OWO917501:OWO917525 PGK917501:PGK917525 PQG917501:PQG917525 QAC917501:QAC917525 QJY917501:QJY917525 QTU917501:QTU917525 RDQ917501:RDQ917525 RNM917501:RNM917525 RXI917501:RXI917525 SHE917501:SHE917525 SRA917501:SRA917525 TAW917501:TAW917525 TKS917501:TKS917525 TUO917501:TUO917525 UEK917501:UEK917525 UOG917501:UOG917525 UYC917501:UYC917525 VHY917501:VHY917525 VRU917501:VRU917525 WBQ917501:WBQ917525 WLM917501:WLM917525 WVI917501:WVI917525 B983037:B983061 IW983037:IW983061 SS983037:SS983061 ACO983037:ACO983061 AMK983037:AMK983061 AWG983037:AWG983061 BGC983037:BGC983061 BPY983037:BPY983061 BZU983037:BZU983061 CJQ983037:CJQ983061 CTM983037:CTM983061 DDI983037:DDI983061 DNE983037:DNE983061 DXA983037:DXA983061 EGW983037:EGW983061 EQS983037:EQS983061 FAO983037:FAO983061 FKK983037:FKK983061 FUG983037:FUG983061 GEC983037:GEC983061 GNY983037:GNY983061 GXU983037:GXU983061 HHQ983037:HHQ983061 HRM983037:HRM983061 IBI983037:IBI983061 ILE983037:ILE983061 IVA983037:IVA983061 JEW983037:JEW983061 JOS983037:JOS983061 JYO983037:JYO983061 KIK983037:KIK983061 KSG983037:KSG983061 LCC983037:LCC983061 LLY983037:LLY983061 LVU983037:LVU983061 MFQ983037:MFQ983061 MPM983037:MPM983061 MZI983037:MZI983061 NJE983037:NJE983061 NTA983037:NTA983061 OCW983037:OCW983061 OMS983037:OMS983061 OWO983037:OWO983061 PGK983037:PGK983061 PQG983037:PQG983061 QAC983037:QAC983061 QJY983037:QJY983061 QTU983037:QTU983061 RDQ983037:RDQ983061 RNM983037:RNM983061 RXI983037:RXI983061 SHE983037:SHE983061 SRA983037:SRA983061 TAW983037:TAW983061 TKS983037:TKS983061 TUO983037:TUO983061 UEK983037:UEK983061 UOG983037:UOG983061 UYC983037:UYC983061 VHY983037:VHY983061 VRU983037:VRU983061 WBQ983037:WBQ983061 WLM983037:WLM983061 WVE11:WVE12 WVI2:WVI10 WVI13:WVI22 WLI11:WLI12 WLM2:WLM10 WLM13:WLM22 WBM11:WBM12 WBQ2:WBQ10 WBQ13:WBQ22 VRQ11:VRQ12 VRU2:VRU10 VRU13:VRU22 VHU11:VHU12 VHY2:VHY10 VHY13:VHY22 UXY11:UXY12 UYC2:UYC10 UYC13:UYC22 UOC11:UOC12 UOG2:UOG10 UOG13:UOG22 UEG11:UEG12 UEK2:UEK10 UEK13:UEK22 TUK11:TUK12 TUO2:TUO10 TUO13:TUO22 TKO11:TKO12 TKS2:TKS10 TKS13:TKS22 TAS11:TAS12 TAW2:TAW10 TAW13:TAW22 SQW11:SQW12 SRA2:SRA10 SRA13:SRA22 SHA11:SHA12 SHE2:SHE10 SHE13:SHE22 RXE11:RXE12 RXI2:RXI10 RXI13:RXI22 RNI11:RNI12 RNM2:RNM10 RNM13:RNM22 RDM11:RDM12 RDQ2:RDQ10 RDQ13:RDQ22 QTQ11:QTQ12 QTU2:QTU10 QTU13:QTU22 QJU11:QJU12 QJY2:QJY10 QJY13:QJY22 PZY11:PZY12 QAC2:QAC10 QAC13:QAC22 PQC11:PQC12 PQG2:PQG10 PQG13:PQG22 PGG11:PGG12 PGK2:PGK10 PGK13:PGK22 OWK11:OWK12 OWO2:OWO10 OWO13:OWO22 OMO11:OMO12 OMS2:OMS10 OMS13:OMS22 OCS11:OCS12 OCW2:OCW10 OCW13:OCW22 NSW11:NSW12 NTA2:NTA10 NTA13:NTA22 NJA11:NJA12 NJE2:NJE10 NJE13:NJE22 MZE11:MZE12 MZI2:MZI10 MZI13:MZI22 MPI11:MPI12 MPM2:MPM10 MPM13:MPM22 MFM11:MFM12 MFQ2:MFQ10 MFQ13:MFQ22 LVQ11:LVQ12 LVU2:LVU10 LVU13:LVU22 LLU11:LLU12 LLY2:LLY10 LLY13:LLY22 LBY11:LBY12 LCC2:LCC10 LCC13:LCC22 KSC11:KSC12 KSG2:KSG10 KSG13:KSG22 KIG11:KIG12 KIK2:KIK10 KIK13:KIK22 JYK11:JYK12 JYO2:JYO10 JYO13:JYO22 JOO11:JOO12 JOS2:JOS10 JOS13:JOS22 JES11:JES12 JEW2:JEW10 JEW13:JEW22 IUW11:IUW12 IVA2:IVA10 IVA13:IVA22 ILA11:ILA12 ILE2:ILE10 ILE13:ILE22 IBE11:IBE12 IBI2:IBI10 IBI13:IBI22 HRI11:HRI12 HRM2:HRM10 HRM13:HRM22 HHM11:HHM12 HHQ2:HHQ10 HHQ13:HHQ22 GXQ11:GXQ12 GXU2:GXU10 GXU13:GXU22 GNU11:GNU12 GNY2:GNY10 GNY13:GNY22 GDY11:GDY12 GEC2:GEC10 GEC13:GEC22 FUC11:FUC12 FUG2:FUG10 FUG13:FUG22 FKG11:FKG12 FKK2:FKK10 FKK13:FKK22 FAK11:FAK12 FAO2:FAO10 FAO13:FAO22 EQO11:EQO12 EQS2:EQS10 EQS13:EQS22 EGS11:EGS12 EGW2:EGW10 EGW13:EGW22 DWW11:DWW12 DXA2:DXA10 DXA13:DXA22 DNA11:DNA12 DNE2:DNE10 DNE13:DNE22 DDE11:DDE12 DDI2:DDI10 DDI13:DDI22 CTI11:CTI12 CTM2:CTM10 CTM13:CTM22 CJM11:CJM12 CJQ2:CJQ10 CJQ13:CJQ22 BZQ11:BZQ12 BZU2:BZU10 BZU13:BZU22 BPU11:BPU12 BPY2:BPY10 BPY13:BPY22 BFY11:BFY12 BGC2:BGC10 BGC13:BGC22 AWC11:AWC12 AWG2:AWG10 AWG13:AWG22 AMG11:AMG12 AMK2:AMK10 AMK13:AMK22 ACK11:ACK12 ACO2:ACO10 ACO13:ACO22 SO11:SO12 SS2:SS10 SS13:SS22 IS11:IS12 IW2:IW10 IW13:IW22" xr:uid="{F7F23691-5D07-4F37-8CD7-271EE0C8BBE4}">
      <formula1>$B$46:$B$48</formula1>
    </dataValidation>
    <dataValidation type="list" allowBlank="1" showInputMessage="1" showErrorMessage="1" sqref="WVJ983037:WVJ983061 C65533:C65557 IX65533:IX65557 ST65533:ST65557 ACP65533:ACP65557 AML65533:AML65557 AWH65533:AWH65557 BGD65533:BGD65557 BPZ65533:BPZ65557 BZV65533:BZV65557 CJR65533:CJR65557 CTN65533:CTN65557 DDJ65533:DDJ65557 DNF65533:DNF65557 DXB65533:DXB65557 EGX65533:EGX65557 EQT65533:EQT65557 FAP65533:FAP65557 FKL65533:FKL65557 FUH65533:FUH65557 GED65533:GED65557 GNZ65533:GNZ65557 GXV65533:GXV65557 HHR65533:HHR65557 HRN65533:HRN65557 IBJ65533:IBJ65557 ILF65533:ILF65557 IVB65533:IVB65557 JEX65533:JEX65557 JOT65533:JOT65557 JYP65533:JYP65557 KIL65533:KIL65557 KSH65533:KSH65557 LCD65533:LCD65557 LLZ65533:LLZ65557 LVV65533:LVV65557 MFR65533:MFR65557 MPN65533:MPN65557 MZJ65533:MZJ65557 NJF65533:NJF65557 NTB65533:NTB65557 OCX65533:OCX65557 OMT65533:OMT65557 OWP65533:OWP65557 PGL65533:PGL65557 PQH65533:PQH65557 QAD65533:QAD65557 QJZ65533:QJZ65557 QTV65533:QTV65557 RDR65533:RDR65557 RNN65533:RNN65557 RXJ65533:RXJ65557 SHF65533:SHF65557 SRB65533:SRB65557 TAX65533:TAX65557 TKT65533:TKT65557 TUP65533:TUP65557 UEL65533:UEL65557 UOH65533:UOH65557 UYD65533:UYD65557 VHZ65533:VHZ65557 VRV65533:VRV65557 WBR65533:WBR65557 WLN65533:WLN65557 WVJ65533:WVJ65557 C131069:C131093 IX131069:IX131093 ST131069:ST131093 ACP131069:ACP131093 AML131069:AML131093 AWH131069:AWH131093 BGD131069:BGD131093 BPZ131069:BPZ131093 BZV131069:BZV131093 CJR131069:CJR131093 CTN131069:CTN131093 DDJ131069:DDJ131093 DNF131069:DNF131093 DXB131069:DXB131093 EGX131069:EGX131093 EQT131069:EQT131093 FAP131069:FAP131093 FKL131069:FKL131093 FUH131069:FUH131093 GED131069:GED131093 GNZ131069:GNZ131093 GXV131069:GXV131093 HHR131069:HHR131093 HRN131069:HRN131093 IBJ131069:IBJ131093 ILF131069:ILF131093 IVB131069:IVB131093 JEX131069:JEX131093 JOT131069:JOT131093 JYP131069:JYP131093 KIL131069:KIL131093 KSH131069:KSH131093 LCD131069:LCD131093 LLZ131069:LLZ131093 LVV131069:LVV131093 MFR131069:MFR131093 MPN131069:MPN131093 MZJ131069:MZJ131093 NJF131069:NJF131093 NTB131069:NTB131093 OCX131069:OCX131093 OMT131069:OMT131093 OWP131069:OWP131093 PGL131069:PGL131093 PQH131069:PQH131093 QAD131069:QAD131093 QJZ131069:QJZ131093 QTV131069:QTV131093 RDR131069:RDR131093 RNN131069:RNN131093 RXJ131069:RXJ131093 SHF131069:SHF131093 SRB131069:SRB131093 TAX131069:TAX131093 TKT131069:TKT131093 TUP131069:TUP131093 UEL131069:UEL131093 UOH131069:UOH131093 UYD131069:UYD131093 VHZ131069:VHZ131093 VRV131069:VRV131093 WBR131069:WBR131093 WLN131069:WLN131093 WVJ131069:WVJ131093 C196605:C196629 IX196605:IX196629 ST196605:ST196629 ACP196605:ACP196629 AML196605:AML196629 AWH196605:AWH196629 BGD196605:BGD196629 BPZ196605:BPZ196629 BZV196605:BZV196629 CJR196605:CJR196629 CTN196605:CTN196629 DDJ196605:DDJ196629 DNF196605:DNF196629 DXB196605:DXB196629 EGX196605:EGX196629 EQT196605:EQT196629 FAP196605:FAP196629 FKL196605:FKL196629 FUH196605:FUH196629 GED196605:GED196629 GNZ196605:GNZ196629 GXV196605:GXV196629 HHR196605:HHR196629 HRN196605:HRN196629 IBJ196605:IBJ196629 ILF196605:ILF196629 IVB196605:IVB196629 JEX196605:JEX196629 JOT196605:JOT196629 JYP196605:JYP196629 KIL196605:KIL196629 KSH196605:KSH196629 LCD196605:LCD196629 LLZ196605:LLZ196629 LVV196605:LVV196629 MFR196605:MFR196629 MPN196605:MPN196629 MZJ196605:MZJ196629 NJF196605:NJF196629 NTB196605:NTB196629 OCX196605:OCX196629 OMT196605:OMT196629 OWP196605:OWP196629 PGL196605:PGL196629 PQH196605:PQH196629 QAD196605:QAD196629 QJZ196605:QJZ196629 QTV196605:QTV196629 RDR196605:RDR196629 RNN196605:RNN196629 RXJ196605:RXJ196629 SHF196605:SHF196629 SRB196605:SRB196629 TAX196605:TAX196629 TKT196605:TKT196629 TUP196605:TUP196629 UEL196605:UEL196629 UOH196605:UOH196629 UYD196605:UYD196629 VHZ196605:VHZ196629 VRV196605:VRV196629 WBR196605:WBR196629 WLN196605:WLN196629 WVJ196605:WVJ196629 C262141:C262165 IX262141:IX262165 ST262141:ST262165 ACP262141:ACP262165 AML262141:AML262165 AWH262141:AWH262165 BGD262141:BGD262165 BPZ262141:BPZ262165 BZV262141:BZV262165 CJR262141:CJR262165 CTN262141:CTN262165 DDJ262141:DDJ262165 DNF262141:DNF262165 DXB262141:DXB262165 EGX262141:EGX262165 EQT262141:EQT262165 FAP262141:FAP262165 FKL262141:FKL262165 FUH262141:FUH262165 GED262141:GED262165 GNZ262141:GNZ262165 GXV262141:GXV262165 HHR262141:HHR262165 HRN262141:HRN262165 IBJ262141:IBJ262165 ILF262141:ILF262165 IVB262141:IVB262165 JEX262141:JEX262165 JOT262141:JOT262165 JYP262141:JYP262165 KIL262141:KIL262165 KSH262141:KSH262165 LCD262141:LCD262165 LLZ262141:LLZ262165 LVV262141:LVV262165 MFR262141:MFR262165 MPN262141:MPN262165 MZJ262141:MZJ262165 NJF262141:NJF262165 NTB262141:NTB262165 OCX262141:OCX262165 OMT262141:OMT262165 OWP262141:OWP262165 PGL262141:PGL262165 PQH262141:PQH262165 QAD262141:QAD262165 QJZ262141:QJZ262165 QTV262141:QTV262165 RDR262141:RDR262165 RNN262141:RNN262165 RXJ262141:RXJ262165 SHF262141:SHF262165 SRB262141:SRB262165 TAX262141:TAX262165 TKT262141:TKT262165 TUP262141:TUP262165 UEL262141:UEL262165 UOH262141:UOH262165 UYD262141:UYD262165 VHZ262141:VHZ262165 VRV262141:VRV262165 WBR262141:WBR262165 WLN262141:WLN262165 WVJ262141:WVJ262165 C327677:C327701 IX327677:IX327701 ST327677:ST327701 ACP327677:ACP327701 AML327677:AML327701 AWH327677:AWH327701 BGD327677:BGD327701 BPZ327677:BPZ327701 BZV327677:BZV327701 CJR327677:CJR327701 CTN327677:CTN327701 DDJ327677:DDJ327701 DNF327677:DNF327701 DXB327677:DXB327701 EGX327677:EGX327701 EQT327677:EQT327701 FAP327677:FAP327701 FKL327677:FKL327701 FUH327677:FUH327701 GED327677:GED327701 GNZ327677:GNZ327701 GXV327677:GXV327701 HHR327677:HHR327701 HRN327677:HRN327701 IBJ327677:IBJ327701 ILF327677:ILF327701 IVB327677:IVB327701 JEX327677:JEX327701 JOT327677:JOT327701 JYP327677:JYP327701 KIL327677:KIL327701 KSH327677:KSH327701 LCD327677:LCD327701 LLZ327677:LLZ327701 LVV327677:LVV327701 MFR327677:MFR327701 MPN327677:MPN327701 MZJ327677:MZJ327701 NJF327677:NJF327701 NTB327677:NTB327701 OCX327677:OCX327701 OMT327677:OMT327701 OWP327677:OWP327701 PGL327677:PGL327701 PQH327677:PQH327701 QAD327677:QAD327701 QJZ327677:QJZ327701 QTV327677:QTV327701 RDR327677:RDR327701 RNN327677:RNN327701 RXJ327677:RXJ327701 SHF327677:SHF327701 SRB327677:SRB327701 TAX327677:TAX327701 TKT327677:TKT327701 TUP327677:TUP327701 UEL327677:UEL327701 UOH327677:UOH327701 UYD327677:UYD327701 VHZ327677:VHZ327701 VRV327677:VRV327701 WBR327677:WBR327701 WLN327677:WLN327701 WVJ327677:WVJ327701 C393213:C393237 IX393213:IX393237 ST393213:ST393237 ACP393213:ACP393237 AML393213:AML393237 AWH393213:AWH393237 BGD393213:BGD393237 BPZ393213:BPZ393237 BZV393213:BZV393237 CJR393213:CJR393237 CTN393213:CTN393237 DDJ393213:DDJ393237 DNF393213:DNF393237 DXB393213:DXB393237 EGX393213:EGX393237 EQT393213:EQT393237 FAP393213:FAP393237 FKL393213:FKL393237 FUH393213:FUH393237 GED393213:GED393237 GNZ393213:GNZ393237 GXV393213:GXV393237 HHR393213:HHR393237 HRN393213:HRN393237 IBJ393213:IBJ393237 ILF393213:ILF393237 IVB393213:IVB393237 JEX393213:JEX393237 JOT393213:JOT393237 JYP393213:JYP393237 KIL393213:KIL393237 KSH393213:KSH393237 LCD393213:LCD393237 LLZ393213:LLZ393237 LVV393213:LVV393237 MFR393213:MFR393237 MPN393213:MPN393237 MZJ393213:MZJ393237 NJF393213:NJF393237 NTB393213:NTB393237 OCX393213:OCX393237 OMT393213:OMT393237 OWP393213:OWP393237 PGL393213:PGL393237 PQH393213:PQH393237 QAD393213:QAD393237 QJZ393213:QJZ393237 QTV393213:QTV393237 RDR393213:RDR393237 RNN393213:RNN393237 RXJ393213:RXJ393237 SHF393213:SHF393237 SRB393213:SRB393237 TAX393213:TAX393237 TKT393213:TKT393237 TUP393213:TUP393237 UEL393213:UEL393237 UOH393213:UOH393237 UYD393213:UYD393237 VHZ393213:VHZ393237 VRV393213:VRV393237 WBR393213:WBR393237 WLN393213:WLN393237 WVJ393213:WVJ393237 C458749:C458773 IX458749:IX458773 ST458749:ST458773 ACP458749:ACP458773 AML458749:AML458773 AWH458749:AWH458773 BGD458749:BGD458773 BPZ458749:BPZ458773 BZV458749:BZV458773 CJR458749:CJR458773 CTN458749:CTN458773 DDJ458749:DDJ458773 DNF458749:DNF458773 DXB458749:DXB458773 EGX458749:EGX458773 EQT458749:EQT458773 FAP458749:FAP458773 FKL458749:FKL458773 FUH458749:FUH458773 GED458749:GED458773 GNZ458749:GNZ458773 GXV458749:GXV458773 HHR458749:HHR458773 HRN458749:HRN458773 IBJ458749:IBJ458773 ILF458749:ILF458773 IVB458749:IVB458773 JEX458749:JEX458773 JOT458749:JOT458773 JYP458749:JYP458773 KIL458749:KIL458773 KSH458749:KSH458773 LCD458749:LCD458773 LLZ458749:LLZ458773 LVV458749:LVV458773 MFR458749:MFR458773 MPN458749:MPN458773 MZJ458749:MZJ458773 NJF458749:NJF458773 NTB458749:NTB458773 OCX458749:OCX458773 OMT458749:OMT458773 OWP458749:OWP458773 PGL458749:PGL458773 PQH458749:PQH458773 QAD458749:QAD458773 QJZ458749:QJZ458773 QTV458749:QTV458773 RDR458749:RDR458773 RNN458749:RNN458773 RXJ458749:RXJ458773 SHF458749:SHF458773 SRB458749:SRB458773 TAX458749:TAX458773 TKT458749:TKT458773 TUP458749:TUP458773 UEL458749:UEL458773 UOH458749:UOH458773 UYD458749:UYD458773 VHZ458749:VHZ458773 VRV458749:VRV458773 WBR458749:WBR458773 WLN458749:WLN458773 WVJ458749:WVJ458773 C524285:C524309 IX524285:IX524309 ST524285:ST524309 ACP524285:ACP524309 AML524285:AML524309 AWH524285:AWH524309 BGD524285:BGD524309 BPZ524285:BPZ524309 BZV524285:BZV524309 CJR524285:CJR524309 CTN524285:CTN524309 DDJ524285:DDJ524309 DNF524285:DNF524309 DXB524285:DXB524309 EGX524285:EGX524309 EQT524285:EQT524309 FAP524285:FAP524309 FKL524285:FKL524309 FUH524285:FUH524309 GED524285:GED524309 GNZ524285:GNZ524309 GXV524285:GXV524309 HHR524285:HHR524309 HRN524285:HRN524309 IBJ524285:IBJ524309 ILF524285:ILF524309 IVB524285:IVB524309 JEX524285:JEX524309 JOT524285:JOT524309 JYP524285:JYP524309 KIL524285:KIL524309 KSH524285:KSH524309 LCD524285:LCD524309 LLZ524285:LLZ524309 LVV524285:LVV524309 MFR524285:MFR524309 MPN524285:MPN524309 MZJ524285:MZJ524309 NJF524285:NJF524309 NTB524285:NTB524309 OCX524285:OCX524309 OMT524285:OMT524309 OWP524285:OWP524309 PGL524285:PGL524309 PQH524285:PQH524309 QAD524285:QAD524309 QJZ524285:QJZ524309 QTV524285:QTV524309 RDR524285:RDR524309 RNN524285:RNN524309 RXJ524285:RXJ524309 SHF524285:SHF524309 SRB524285:SRB524309 TAX524285:TAX524309 TKT524285:TKT524309 TUP524285:TUP524309 UEL524285:UEL524309 UOH524285:UOH524309 UYD524285:UYD524309 VHZ524285:VHZ524309 VRV524285:VRV524309 WBR524285:WBR524309 WLN524285:WLN524309 WVJ524285:WVJ524309 C589821:C589845 IX589821:IX589845 ST589821:ST589845 ACP589821:ACP589845 AML589821:AML589845 AWH589821:AWH589845 BGD589821:BGD589845 BPZ589821:BPZ589845 BZV589821:BZV589845 CJR589821:CJR589845 CTN589821:CTN589845 DDJ589821:DDJ589845 DNF589821:DNF589845 DXB589821:DXB589845 EGX589821:EGX589845 EQT589821:EQT589845 FAP589821:FAP589845 FKL589821:FKL589845 FUH589821:FUH589845 GED589821:GED589845 GNZ589821:GNZ589845 GXV589821:GXV589845 HHR589821:HHR589845 HRN589821:HRN589845 IBJ589821:IBJ589845 ILF589821:ILF589845 IVB589821:IVB589845 JEX589821:JEX589845 JOT589821:JOT589845 JYP589821:JYP589845 KIL589821:KIL589845 KSH589821:KSH589845 LCD589821:LCD589845 LLZ589821:LLZ589845 LVV589821:LVV589845 MFR589821:MFR589845 MPN589821:MPN589845 MZJ589821:MZJ589845 NJF589821:NJF589845 NTB589821:NTB589845 OCX589821:OCX589845 OMT589821:OMT589845 OWP589821:OWP589845 PGL589821:PGL589845 PQH589821:PQH589845 QAD589821:QAD589845 QJZ589821:QJZ589845 QTV589821:QTV589845 RDR589821:RDR589845 RNN589821:RNN589845 RXJ589821:RXJ589845 SHF589821:SHF589845 SRB589821:SRB589845 TAX589821:TAX589845 TKT589821:TKT589845 TUP589821:TUP589845 UEL589821:UEL589845 UOH589821:UOH589845 UYD589821:UYD589845 VHZ589821:VHZ589845 VRV589821:VRV589845 WBR589821:WBR589845 WLN589821:WLN589845 WVJ589821:WVJ589845 C655357:C655381 IX655357:IX655381 ST655357:ST655381 ACP655357:ACP655381 AML655357:AML655381 AWH655357:AWH655381 BGD655357:BGD655381 BPZ655357:BPZ655381 BZV655357:BZV655381 CJR655357:CJR655381 CTN655357:CTN655381 DDJ655357:DDJ655381 DNF655357:DNF655381 DXB655357:DXB655381 EGX655357:EGX655381 EQT655357:EQT655381 FAP655357:FAP655381 FKL655357:FKL655381 FUH655357:FUH655381 GED655357:GED655381 GNZ655357:GNZ655381 GXV655357:GXV655381 HHR655357:HHR655381 HRN655357:HRN655381 IBJ655357:IBJ655381 ILF655357:ILF655381 IVB655357:IVB655381 JEX655357:JEX655381 JOT655357:JOT655381 JYP655357:JYP655381 KIL655357:KIL655381 KSH655357:KSH655381 LCD655357:LCD655381 LLZ655357:LLZ655381 LVV655357:LVV655381 MFR655357:MFR655381 MPN655357:MPN655381 MZJ655357:MZJ655381 NJF655357:NJF655381 NTB655357:NTB655381 OCX655357:OCX655381 OMT655357:OMT655381 OWP655357:OWP655381 PGL655357:PGL655381 PQH655357:PQH655381 QAD655357:QAD655381 QJZ655357:QJZ655381 QTV655357:QTV655381 RDR655357:RDR655381 RNN655357:RNN655381 RXJ655357:RXJ655381 SHF655357:SHF655381 SRB655357:SRB655381 TAX655357:TAX655381 TKT655357:TKT655381 TUP655357:TUP655381 UEL655357:UEL655381 UOH655357:UOH655381 UYD655357:UYD655381 VHZ655357:VHZ655381 VRV655357:VRV655381 WBR655357:WBR655381 WLN655357:WLN655381 WVJ655357:WVJ655381 C720893:C720917 IX720893:IX720917 ST720893:ST720917 ACP720893:ACP720917 AML720893:AML720917 AWH720893:AWH720917 BGD720893:BGD720917 BPZ720893:BPZ720917 BZV720893:BZV720917 CJR720893:CJR720917 CTN720893:CTN720917 DDJ720893:DDJ720917 DNF720893:DNF720917 DXB720893:DXB720917 EGX720893:EGX720917 EQT720893:EQT720917 FAP720893:FAP720917 FKL720893:FKL720917 FUH720893:FUH720917 GED720893:GED720917 GNZ720893:GNZ720917 GXV720893:GXV720917 HHR720893:HHR720917 HRN720893:HRN720917 IBJ720893:IBJ720917 ILF720893:ILF720917 IVB720893:IVB720917 JEX720893:JEX720917 JOT720893:JOT720917 JYP720893:JYP720917 KIL720893:KIL720917 KSH720893:KSH720917 LCD720893:LCD720917 LLZ720893:LLZ720917 LVV720893:LVV720917 MFR720893:MFR720917 MPN720893:MPN720917 MZJ720893:MZJ720917 NJF720893:NJF720917 NTB720893:NTB720917 OCX720893:OCX720917 OMT720893:OMT720917 OWP720893:OWP720917 PGL720893:PGL720917 PQH720893:PQH720917 QAD720893:QAD720917 QJZ720893:QJZ720917 QTV720893:QTV720917 RDR720893:RDR720917 RNN720893:RNN720917 RXJ720893:RXJ720917 SHF720893:SHF720917 SRB720893:SRB720917 TAX720893:TAX720917 TKT720893:TKT720917 TUP720893:TUP720917 UEL720893:UEL720917 UOH720893:UOH720917 UYD720893:UYD720917 VHZ720893:VHZ720917 VRV720893:VRV720917 WBR720893:WBR720917 WLN720893:WLN720917 WVJ720893:WVJ720917 C786429:C786453 IX786429:IX786453 ST786429:ST786453 ACP786429:ACP786453 AML786429:AML786453 AWH786429:AWH786453 BGD786429:BGD786453 BPZ786429:BPZ786453 BZV786429:BZV786453 CJR786429:CJR786453 CTN786429:CTN786453 DDJ786429:DDJ786453 DNF786429:DNF786453 DXB786429:DXB786453 EGX786429:EGX786453 EQT786429:EQT786453 FAP786429:FAP786453 FKL786429:FKL786453 FUH786429:FUH786453 GED786429:GED786453 GNZ786429:GNZ786453 GXV786429:GXV786453 HHR786429:HHR786453 HRN786429:HRN786453 IBJ786429:IBJ786453 ILF786429:ILF786453 IVB786429:IVB786453 JEX786429:JEX786453 JOT786429:JOT786453 JYP786429:JYP786453 KIL786429:KIL786453 KSH786429:KSH786453 LCD786429:LCD786453 LLZ786429:LLZ786453 LVV786429:LVV786453 MFR786429:MFR786453 MPN786429:MPN786453 MZJ786429:MZJ786453 NJF786429:NJF786453 NTB786429:NTB786453 OCX786429:OCX786453 OMT786429:OMT786453 OWP786429:OWP786453 PGL786429:PGL786453 PQH786429:PQH786453 QAD786429:QAD786453 QJZ786429:QJZ786453 QTV786429:QTV786453 RDR786429:RDR786453 RNN786429:RNN786453 RXJ786429:RXJ786453 SHF786429:SHF786453 SRB786429:SRB786453 TAX786429:TAX786453 TKT786429:TKT786453 TUP786429:TUP786453 UEL786429:UEL786453 UOH786429:UOH786453 UYD786429:UYD786453 VHZ786429:VHZ786453 VRV786429:VRV786453 WBR786429:WBR786453 WLN786429:WLN786453 WVJ786429:WVJ786453 C851965:C851989 IX851965:IX851989 ST851965:ST851989 ACP851965:ACP851989 AML851965:AML851989 AWH851965:AWH851989 BGD851965:BGD851989 BPZ851965:BPZ851989 BZV851965:BZV851989 CJR851965:CJR851989 CTN851965:CTN851989 DDJ851965:DDJ851989 DNF851965:DNF851989 DXB851965:DXB851989 EGX851965:EGX851989 EQT851965:EQT851989 FAP851965:FAP851989 FKL851965:FKL851989 FUH851965:FUH851989 GED851965:GED851989 GNZ851965:GNZ851989 GXV851965:GXV851989 HHR851965:HHR851989 HRN851965:HRN851989 IBJ851965:IBJ851989 ILF851965:ILF851989 IVB851965:IVB851989 JEX851965:JEX851989 JOT851965:JOT851989 JYP851965:JYP851989 KIL851965:KIL851989 KSH851965:KSH851989 LCD851965:LCD851989 LLZ851965:LLZ851989 LVV851965:LVV851989 MFR851965:MFR851989 MPN851965:MPN851989 MZJ851965:MZJ851989 NJF851965:NJF851989 NTB851965:NTB851989 OCX851965:OCX851989 OMT851965:OMT851989 OWP851965:OWP851989 PGL851965:PGL851989 PQH851965:PQH851989 QAD851965:QAD851989 QJZ851965:QJZ851989 QTV851965:QTV851989 RDR851965:RDR851989 RNN851965:RNN851989 RXJ851965:RXJ851989 SHF851965:SHF851989 SRB851965:SRB851989 TAX851965:TAX851989 TKT851965:TKT851989 TUP851965:TUP851989 UEL851965:UEL851989 UOH851965:UOH851989 UYD851965:UYD851989 VHZ851965:VHZ851989 VRV851965:VRV851989 WBR851965:WBR851989 WLN851965:WLN851989 WVJ851965:WVJ851989 C917501:C917525 IX917501:IX917525 ST917501:ST917525 ACP917501:ACP917525 AML917501:AML917525 AWH917501:AWH917525 BGD917501:BGD917525 BPZ917501:BPZ917525 BZV917501:BZV917525 CJR917501:CJR917525 CTN917501:CTN917525 DDJ917501:DDJ917525 DNF917501:DNF917525 DXB917501:DXB917525 EGX917501:EGX917525 EQT917501:EQT917525 FAP917501:FAP917525 FKL917501:FKL917525 FUH917501:FUH917525 GED917501:GED917525 GNZ917501:GNZ917525 GXV917501:GXV917525 HHR917501:HHR917525 HRN917501:HRN917525 IBJ917501:IBJ917525 ILF917501:ILF917525 IVB917501:IVB917525 JEX917501:JEX917525 JOT917501:JOT917525 JYP917501:JYP917525 KIL917501:KIL917525 KSH917501:KSH917525 LCD917501:LCD917525 LLZ917501:LLZ917525 LVV917501:LVV917525 MFR917501:MFR917525 MPN917501:MPN917525 MZJ917501:MZJ917525 NJF917501:NJF917525 NTB917501:NTB917525 OCX917501:OCX917525 OMT917501:OMT917525 OWP917501:OWP917525 PGL917501:PGL917525 PQH917501:PQH917525 QAD917501:QAD917525 QJZ917501:QJZ917525 QTV917501:QTV917525 RDR917501:RDR917525 RNN917501:RNN917525 RXJ917501:RXJ917525 SHF917501:SHF917525 SRB917501:SRB917525 TAX917501:TAX917525 TKT917501:TKT917525 TUP917501:TUP917525 UEL917501:UEL917525 UOH917501:UOH917525 UYD917501:UYD917525 VHZ917501:VHZ917525 VRV917501:VRV917525 WBR917501:WBR917525 WLN917501:WLN917525 WVJ917501:WVJ917525 C983037:C983061 IX983037:IX983061 ST983037:ST983061 ACP983037:ACP983061 AML983037:AML983061 AWH983037:AWH983061 BGD983037:BGD983061 BPZ983037:BPZ983061 BZV983037:BZV983061 CJR983037:CJR983061 CTN983037:CTN983061 DDJ983037:DDJ983061 DNF983037:DNF983061 DXB983037:DXB983061 EGX983037:EGX983061 EQT983037:EQT983061 FAP983037:FAP983061 FKL983037:FKL983061 FUH983037:FUH983061 GED983037:GED983061 GNZ983037:GNZ983061 GXV983037:GXV983061 HHR983037:HHR983061 HRN983037:HRN983061 IBJ983037:IBJ983061 ILF983037:ILF983061 IVB983037:IVB983061 JEX983037:JEX983061 JOT983037:JOT983061 JYP983037:JYP983061 KIL983037:KIL983061 KSH983037:KSH983061 LCD983037:LCD983061 LLZ983037:LLZ983061 LVV983037:LVV983061 MFR983037:MFR983061 MPN983037:MPN983061 MZJ983037:MZJ983061 NJF983037:NJF983061 NTB983037:NTB983061 OCX983037:OCX983061 OMT983037:OMT983061 OWP983037:OWP983061 PGL983037:PGL983061 PQH983037:PQH983061 QAD983037:QAD983061 QJZ983037:QJZ983061 QTV983037:QTV983061 RDR983037:RDR983061 RNN983037:RNN983061 RXJ983037:RXJ983061 SHF983037:SHF983061 SRB983037:SRB983061 TAX983037:TAX983061 TKT983037:TKT983061 TUP983037:TUP983061 UEL983037:UEL983061 UOH983037:UOH983061 UYD983037:UYD983061 VHZ983037:VHZ983061 VRV983037:VRV983061 WBR983037:WBR983061 WLN983037:WLN983061 WVF11:WVF12 WVJ2:WVJ10 WVJ13:WVJ22 WLJ11:WLJ12 WLN2:WLN10 WLN13:WLN22 WBN11:WBN12 WBR2:WBR10 WBR13:WBR22 VRR11:VRR12 VRV2:VRV10 VRV13:VRV22 VHV11:VHV12 VHZ2:VHZ10 VHZ13:VHZ22 UXZ11:UXZ12 UYD2:UYD10 UYD13:UYD22 UOD11:UOD12 UOH2:UOH10 UOH13:UOH22 UEH11:UEH12 UEL2:UEL10 UEL13:UEL22 TUL11:TUL12 TUP2:TUP10 TUP13:TUP22 TKP11:TKP12 TKT2:TKT10 TKT13:TKT22 TAT11:TAT12 TAX2:TAX10 TAX13:TAX22 SQX11:SQX12 SRB2:SRB10 SRB13:SRB22 SHB11:SHB12 SHF2:SHF10 SHF13:SHF22 RXF11:RXF12 RXJ2:RXJ10 RXJ13:RXJ22 RNJ11:RNJ12 RNN2:RNN10 RNN13:RNN22 RDN11:RDN12 RDR2:RDR10 RDR13:RDR22 QTR11:QTR12 QTV2:QTV10 QTV13:QTV22 QJV11:QJV12 QJZ2:QJZ10 QJZ13:QJZ22 PZZ11:PZZ12 QAD2:QAD10 QAD13:QAD22 PQD11:PQD12 PQH2:PQH10 PQH13:PQH22 PGH11:PGH12 PGL2:PGL10 PGL13:PGL22 OWL11:OWL12 OWP2:OWP10 OWP13:OWP22 OMP11:OMP12 OMT2:OMT10 OMT13:OMT22 OCT11:OCT12 OCX2:OCX10 OCX13:OCX22 NSX11:NSX12 NTB2:NTB10 NTB13:NTB22 NJB11:NJB12 NJF2:NJF10 NJF13:NJF22 MZF11:MZF12 MZJ2:MZJ10 MZJ13:MZJ22 MPJ11:MPJ12 MPN2:MPN10 MPN13:MPN22 MFN11:MFN12 MFR2:MFR10 MFR13:MFR22 LVR11:LVR12 LVV2:LVV10 LVV13:LVV22 LLV11:LLV12 LLZ2:LLZ10 LLZ13:LLZ22 LBZ11:LBZ12 LCD2:LCD10 LCD13:LCD22 KSD11:KSD12 KSH2:KSH10 KSH13:KSH22 KIH11:KIH12 KIL2:KIL10 KIL13:KIL22 JYL11:JYL12 JYP2:JYP10 JYP13:JYP22 JOP11:JOP12 JOT2:JOT10 JOT13:JOT22 JET11:JET12 JEX2:JEX10 JEX13:JEX22 IUX11:IUX12 IVB2:IVB10 IVB13:IVB22 ILB11:ILB12 ILF2:ILF10 ILF13:ILF22 IBF11:IBF12 IBJ2:IBJ10 IBJ13:IBJ22 HRJ11:HRJ12 HRN2:HRN10 HRN13:HRN22 HHN11:HHN12 HHR2:HHR10 HHR13:HHR22 GXR11:GXR12 GXV2:GXV10 GXV13:GXV22 GNV11:GNV12 GNZ2:GNZ10 GNZ13:GNZ22 GDZ11:GDZ12 GED2:GED10 GED13:GED22 FUD11:FUD12 FUH2:FUH10 FUH13:FUH22 FKH11:FKH12 FKL2:FKL10 FKL13:FKL22 FAL11:FAL12 FAP2:FAP10 FAP13:FAP22 EQP11:EQP12 EQT2:EQT10 EQT13:EQT22 EGT11:EGT12 EGX2:EGX10 EGX13:EGX22 DWX11:DWX12 DXB2:DXB10 DXB13:DXB22 DNB11:DNB12 DNF2:DNF10 DNF13:DNF22 DDF11:DDF12 DDJ2:DDJ10 DDJ13:DDJ22 CTJ11:CTJ12 CTN2:CTN10 CTN13:CTN22 CJN11:CJN12 CJR2:CJR10 CJR13:CJR22 BZR11:BZR12 BZV2:BZV10 BZV13:BZV22 BPV11:BPV12 BPZ2:BPZ10 BPZ13:BPZ22 BFZ11:BFZ12 BGD2:BGD10 BGD13:BGD22 AWD11:AWD12 AWH2:AWH10 AWH13:AWH22 AMH11:AMH12 AML2:AML10 AML13:AML22 ACL11:ACL12 ACP2:ACP10 ACP13:ACP22 SP11:SP12 ST2:ST10 ST13:ST22 IT11:IT12 IX2:IX10 IX13:IX22" xr:uid="{0FE270CB-5018-4DAC-B62D-07ED49A6EC84}">
      <formula1>$C$46:$C$48</formula1>
    </dataValidation>
    <dataValidation type="list" allowBlank="1" showInputMessage="1" showErrorMessage="1" sqref="RDS983037:RDS983061 RNO983037:RNO983061 IY65533:IY65557 SU65533:SU65557 ACQ65533:ACQ65557 AMM65533:AMM65557 AWI65533:AWI65557 BGE65533:BGE65557 BQA65533:BQA65557 BZW65533:BZW65557 CJS65533:CJS65557 CTO65533:CTO65557 DDK65533:DDK65557 DNG65533:DNG65557 DXC65533:DXC65557 EGY65533:EGY65557 EQU65533:EQU65557 FAQ65533:FAQ65557 FKM65533:FKM65557 FUI65533:FUI65557 GEE65533:GEE65557 GOA65533:GOA65557 GXW65533:GXW65557 HHS65533:HHS65557 HRO65533:HRO65557 IBK65533:IBK65557 ILG65533:ILG65557 IVC65533:IVC65557 JEY65533:JEY65557 JOU65533:JOU65557 JYQ65533:JYQ65557 KIM65533:KIM65557 KSI65533:KSI65557 LCE65533:LCE65557 LMA65533:LMA65557 LVW65533:LVW65557 MFS65533:MFS65557 MPO65533:MPO65557 MZK65533:MZK65557 NJG65533:NJG65557 NTC65533:NTC65557 OCY65533:OCY65557 OMU65533:OMU65557 OWQ65533:OWQ65557 PGM65533:PGM65557 PQI65533:PQI65557 QAE65533:QAE65557 QKA65533:QKA65557 QTW65533:QTW65557 RDS65533:RDS65557 RNO65533:RNO65557 RXK65533:RXK65557 SHG65533:SHG65557 SRC65533:SRC65557 TAY65533:TAY65557 TKU65533:TKU65557 TUQ65533:TUQ65557 UEM65533:UEM65557 UOI65533:UOI65557 UYE65533:UYE65557 VIA65533:VIA65557 VRW65533:VRW65557 WBS65533:WBS65557 WLO65533:WLO65557 WVK65533:WVK65557 RXK983037:RXK983061 IY131069:IY131093 SU131069:SU131093 ACQ131069:ACQ131093 AMM131069:AMM131093 AWI131069:AWI131093 BGE131069:BGE131093 BQA131069:BQA131093 BZW131069:BZW131093 CJS131069:CJS131093 CTO131069:CTO131093 DDK131069:DDK131093 DNG131069:DNG131093 DXC131069:DXC131093 EGY131069:EGY131093 EQU131069:EQU131093 FAQ131069:FAQ131093 FKM131069:FKM131093 FUI131069:FUI131093 GEE131069:GEE131093 GOA131069:GOA131093 GXW131069:GXW131093 HHS131069:HHS131093 HRO131069:HRO131093 IBK131069:IBK131093 ILG131069:ILG131093 IVC131069:IVC131093 JEY131069:JEY131093 JOU131069:JOU131093 JYQ131069:JYQ131093 KIM131069:KIM131093 KSI131069:KSI131093 LCE131069:LCE131093 LMA131069:LMA131093 LVW131069:LVW131093 MFS131069:MFS131093 MPO131069:MPO131093 MZK131069:MZK131093 NJG131069:NJG131093 NTC131069:NTC131093 OCY131069:OCY131093 OMU131069:OMU131093 OWQ131069:OWQ131093 PGM131069:PGM131093 PQI131069:PQI131093 QAE131069:QAE131093 QKA131069:QKA131093 QTW131069:QTW131093 RDS131069:RDS131093 RNO131069:RNO131093 RXK131069:RXK131093 SHG131069:SHG131093 SRC131069:SRC131093 TAY131069:TAY131093 TKU131069:TKU131093 TUQ131069:TUQ131093 UEM131069:UEM131093 UOI131069:UOI131093 UYE131069:UYE131093 VIA131069:VIA131093 VRW131069:VRW131093 WBS131069:WBS131093 WLO131069:WLO131093 WVK131069:WVK131093 SHG983037:SHG983061 IY196605:IY196629 SU196605:SU196629 ACQ196605:ACQ196629 AMM196605:AMM196629 AWI196605:AWI196629 BGE196605:BGE196629 BQA196605:BQA196629 BZW196605:BZW196629 CJS196605:CJS196629 CTO196605:CTO196629 DDK196605:DDK196629 DNG196605:DNG196629 DXC196605:DXC196629 EGY196605:EGY196629 EQU196605:EQU196629 FAQ196605:FAQ196629 FKM196605:FKM196629 FUI196605:FUI196629 GEE196605:GEE196629 GOA196605:GOA196629 GXW196605:GXW196629 HHS196605:HHS196629 HRO196605:HRO196629 IBK196605:IBK196629 ILG196605:ILG196629 IVC196605:IVC196629 JEY196605:JEY196629 JOU196605:JOU196629 JYQ196605:JYQ196629 KIM196605:KIM196629 KSI196605:KSI196629 LCE196605:LCE196629 LMA196605:LMA196629 LVW196605:LVW196629 MFS196605:MFS196629 MPO196605:MPO196629 MZK196605:MZK196629 NJG196605:NJG196629 NTC196605:NTC196629 OCY196605:OCY196629 OMU196605:OMU196629 OWQ196605:OWQ196629 PGM196605:PGM196629 PQI196605:PQI196629 QAE196605:QAE196629 QKA196605:QKA196629 QTW196605:QTW196629 RDS196605:RDS196629 RNO196605:RNO196629 RXK196605:RXK196629 SHG196605:SHG196629 SRC196605:SRC196629 TAY196605:TAY196629 TKU196605:TKU196629 TUQ196605:TUQ196629 UEM196605:UEM196629 UOI196605:UOI196629 UYE196605:UYE196629 VIA196605:VIA196629 VRW196605:VRW196629 WBS196605:WBS196629 WLO196605:WLO196629 WVK196605:WVK196629 SRC983037:SRC983061 IY262141:IY262165 SU262141:SU262165 ACQ262141:ACQ262165 AMM262141:AMM262165 AWI262141:AWI262165 BGE262141:BGE262165 BQA262141:BQA262165 BZW262141:BZW262165 CJS262141:CJS262165 CTO262141:CTO262165 DDK262141:DDK262165 DNG262141:DNG262165 DXC262141:DXC262165 EGY262141:EGY262165 EQU262141:EQU262165 FAQ262141:FAQ262165 FKM262141:FKM262165 FUI262141:FUI262165 GEE262141:GEE262165 GOA262141:GOA262165 GXW262141:GXW262165 HHS262141:HHS262165 HRO262141:HRO262165 IBK262141:IBK262165 ILG262141:ILG262165 IVC262141:IVC262165 JEY262141:JEY262165 JOU262141:JOU262165 JYQ262141:JYQ262165 KIM262141:KIM262165 KSI262141:KSI262165 LCE262141:LCE262165 LMA262141:LMA262165 LVW262141:LVW262165 MFS262141:MFS262165 MPO262141:MPO262165 MZK262141:MZK262165 NJG262141:NJG262165 NTC262141:NTC262165 OCY262141:OCY262165 OMU262141:OMU262165 OWQ262141:OWQ262165 PGM262141:PGM262165 PQI262141:PQI262165 QAE262141:QAE262165 QKA262141:QKA262165 QTW262141:QTW262165 RDS262141:RDS262165 RNO262141:RNO262165 RXK262141:RXK262165 SHG262141:SHG262165 SRC262141:SRC262165 TAY262141:TAY262165 TKU262141:TKU262165 TUQ262141:TUQ262165 UEM262141:UEM262165 UOI262141:UOI262165 UYE262141:UYE262165 VIA262141:VIA262165 VRW262141:VRW262165 WBS262141:WBS262165 WLO262141:WLO262165 WVK262141:WVK262165 TAY983037:TAY983061 IY327677:IY327701 SU327677:SU327701 ACQ327677:ACQ327701 AMM327677:AMM327701 AWI327677:AWI327701 BGE327677:BGE327701 BQA327677:BQA327701 BZW327677:BZW327701 CJS327677:CJS327701 CTO327677:CTO327701 DDK327677:DDK327701 DNG327677:DNG327701 DXC327677:DXC327701 EGY327677:EGY327701 EQU327677:EQU327701 FAQ327677:FAQ327701 FKM327677:FKM327701 FUI327677:FUI327701 GEE327677:GEE327701 GOA327677:GOA327701 GXW327677:GXW327701 HHS327677:HHS327701 HRO327677:HRO327701 IBK327677:IBK327701 ILG327677:ILG327701 IVC327677:IVC327701 JEY327677:JEY327701 JOU327677:JOU327701 JYQ327677:JYQ327701 KIM327677:KIM327701 KSI327677:KSI327701 LCE327677:LCE327701 LMA327677:LMA327701 LVW327677:LVW327701 MFS327677:MFS327701 MPO327677:MPO327701 MZK327677:MZK327701 NJG327677:NJG327701 NTC327677:NTC327701 OCY327677:OCY327701 OMU327677:OMU327701 OWQ327677:OWQ327701 PGM327677:PGM327701 PQI327677:PQI327701 QAE327677:QAE327701 QKA327677:QKA327701 QTW327677:QTW327701 RDS327677:RDS327701 RNO327677:RNO327701 RXK327677:RXK327701 SHG327677:SHG327701 SRC327677:SRC327701 TAY327677:TAY327701 TKU327677:TKU327701 TUQ327677:TUQ327701 UEM327677:UEM327701 UOI327677:UOI327701 UYE327677:UYE327701 VIA327677:VIA327701 VRW327677:VRW327701 WBS327677:WBS327701 WLO327677:WLO327701 WVK327677:WVK327701 TKU983037:TKU983061 IY393213:IY393237 SU393213:SU393237 ACQ393213:ACQ393237 AMM393213:AMM393237 AWI393213:AWI393237 BGE393213:BGE393237 BQA393213:BQA393237 BZW393213:BZW393237 CJS393213:CJS393237 CTO393213:CTO393237 DDK393213:DDK393237 DNG393213:DNG393237 DXC393213:DXC393237 EGY393213:EGY393237 EQU393213:EQU393237 FAQ393213:FAQ393237 FKM393213:FKM393237 FUI393213:FUI393237 GEE393213:GEE393237 GOA393213:GOA393237 GXW393213:GXW393237 HHS393213:HHS393237 HRO393213:HRO393237 IBK393213:IBK393237 ILG393213:ILG393237 IVC393213:IVC393237 JEY393213:JEY393237 JOU393213:JOU393237 JYQ393213:JYQ393237 KIM393213:KIM393237 KSI393213:KSI393237 LCE393213:LCE393237 LMA393213:LMA393237 LVW393213:LVW393237 MFS393213:MFS393237 MPO393213:MPO393237 MZK393213:MZK393237 NJG393213:NJG393237 NTC393213:NTC393237 OCY393213:OCY393237 OMU393213:OMU393237 OWQ393213:OWQ393237 PGM393213:PGM393237 PQI393213:PQI393237 QAE393213:QAE393237 QKA393213:QKA393237 QTW393213:QTW393237 RDS393213:RDS393237 RNO393213:RNO393237 RXK393213:RXK393237 SHG393213:SHG393237 SRC393213:SRC393237 TAY393213:TAY393237 TKU393213:TKU393237 TUQ393213:TUQ393237 UEM393213:UEM393237 UOI393213:UOI393237 UYE393213:UYE393237 VIA393213:VIA393237 VRW393213:VRW393237 WBS393213:WBS393237 WLO393213:WLO393237 WVK393213:WVK393237 TUQ983037:TUQ983061 IY458749:IY458773 SU458749:SU458773 ACQ458749:ACQ458773 AMM458749:AMM458773 AWI458749:AWI458773 BGE458749:BGE458773 BQA458749:BQA458773 BZW458749:BZW458773 CJS458749:CJS458773 CTO458749:CTO458773 DDK458749:DDK458773 DNG458749:DNG458773 DXC458749:DXC458773 EGY458749:EGY458773 EQU458749:EQU458773 FAQ458749:FAQ458773 FKM458749:FKM458773 FUI458749:FUI458773 GEE458749:GEE458773 GOA458749:GOA458773 GXW458749:GXW458773 HHS458749:HHS458773 HRO458749:HRO458773 IBK458749:IBK458773 ILG458749:ILG458773 IVC458749:IVC458773 JEY458749:JEY458773 JOU458749:JOU458773 JYQ458749:JYQ458773 KIM458749:KIM458773 KSI458749:KSI458773 LCE458749:LCE458773 LMA458749:LMA458773 LVW458749:LVW458773 MFS458749:MFS458773 MPO458749:MPO458773 MZK458749:MZK458773 NJG458749:NJG458773 NTC458749:NTC458773 OCY458749:OCY458773 OMU458749:OMU458773 OWQ458749:OWQ458773 PGM458749:PGM458773 PQI458749:PQI458773 QAE458749:QAE458773 QKA458749:QKA458773 QTW458749:QTW458773 RDS458749:RDS458773 RNO458749:RNO458773 RXK458749:RXK458773 SHG458749:SHG458773 SRC458749:SRC458773 TAY458749:TAY458773 TKU458749:TKU458773 TUQ458749:TUQ458773 UEM458749:UEM458773 UOI458749:UOI458773 UYE458749:UYE458773 VIA458749:VIA458773 VRW458749:VRW458773 WBS458749:WBS458773 WLO458749:WLO458773 WVK458749:WVK458773 UEM983037:UEM983061 IY524285:IY524309 SU524285:SU524309 ACQ524285:ACQ524309 AMM524285:AMM524309 AWI524285:AWI524309 BGE524285:BGE524309 BQA524285:BQA524309 BZW524285:BZW524309 CJS524285:CJS524309 CTO524285:CTO524309 DDK524285:DDK524309 DNG524285:DNG524309 DXC524285:DXC524309 EGY524285:EGY524309 EQU524285:EQU524309 FAQ524285:FAQ524309 FKM524285:FKM524309 FUI524285:FUI524309 GEE524285:GEE524309 GOA524285:GOA524309 GXW524285:GXW524309 HHS524285:HHS524309 HRO524285:HRO524309 IBK524285:IBK524309 ILG524285:ILG524309 IVC524285:IVC524309 JEY524285:JEY524309 JOU524285:JOU524309 JYQ524285:JYQ524309 KIM524285:KIM524309 KSI524285:KSI524309 LCE524285:LCE524309 LMA524285:LMA524309 LVW524285:LVW524309 MFS524285:MFS524309 MPO524285:MPO524309 MZK524285:MZK524309 NJG524285:NJG524309 NTC524285:NTC524309 OCY524285:OCY524309 OMU524285:OMU524309 OWQ524285:OWQ524309 PGM524285:PGM524309 PQI524285:PQI524309 QAE524285:QAE524309 QKA524285:QKA524309 QTW524285:QTW524309 RDS524285:RDS524309 RNO524285:RNO524309 RXK524285:RXK524309 SHG524285:SHG524309 SRC524285:SRC524309 TAY524285:TAY524309 TKU524285:TKU524309 TUQ524285:TUQ524309 UEM524285:UEM524309 UOI524285:UOI524309 UYE524285:UYE524309 VIA524285:VIA524309 VRW524285:VRW524309 WBS524285:WBS524309 WLO524285:WLO524309 WVK524285:WVK524309 UOI983037:UOI983061 IY589821:IY589845 SU589821:SU589845 ACQ589821:ACQ589845 AMM589821:AMM589845 AWI589821:AWI589845 BGE589821:BGE589845 BQA589821:BQA589845 BZW589821:BZW589845 CJS589821:CJS589845 CTO589821:CTO589845 DDK589821:DDK589845 DNG589821:DNG589845 DXC589821:DXC589845 EGY589821:EGY589845 EQU589821:EQU589845 FAQ589821:FAQ589845 FKM589821:FKM589845 FUI589821:FUI589845 GEE589821:GEE589845 GOA589821:GOA589845 GXW589821:GXW589845 HHS589821:HHS589845 HRO589821:HRO589845 IBK589821:IBK589845 ILG589821:ILG589845 IVC589821:IVC589845 JEY589821:JEY589845 JOU589821:JOU589845 JYQ589821:JYQ589845 KIM589821:KIM589845 KSI589821:KSI589845 LCE589821:LCE589845 LMA589821:LMA589845 LVW589821:LVW589845 MFS589821:MFS589845 MPO589821:MPO589845 MZK589821:MZK589845 NJG589821:NJG589845 NTC589821:NTC589845 OCY589821:OCY589845 OMU589821:OMU589845 OWQ589821:OWQ589845 PGM589821:PGM589845 PQI589821:PQI589845 QAE589821:QAE589845 QKA589821:QKA589845 QTW589821:QTW589845 RDS589821:RDS589845 RNO589821:RNO589845 RXK589821:RXK589845 SHG589821:SHG589845 SRC589821:SRC589845 TAY589821:TAY589845 TKU589821:TKU589845 TUQ589821:TUQ589845 UEM589821:UEM589845 UOI589821:UOI589845 UYE589821:UYE589845 VIA589821:VIA589845 VRW589821:VRW589845 WBS589821:WBS589845 WLO589821:WLO589845 WVK589821:WVK589845 UYE983037:UYE983061 IY655357:IY655381 SU655357:SU655381 ACQ655357:ACQ655381 AMM655357:AMM655381 AWI655357:AWI655381 BGE655357:BGE655381 BQA655357:BQA655381 BZW655357:BZW655381 CJS655357:CJS655381 CTO655357:CTO655381 DDK655357:DDK655381 DNG655357:DNG655381 DXC655357:DXC655381 EGY655357:EGY655381 EQU655357:EQU655381 FAQ655357:FAQ655381 FKM655357:FKM655381 FUI655357:FUI655381 GEE655357:GEE655381 GOA655357:GOA655381 GXW655357:GXW655381 HHS655357:HHS655381 HRO655357:HRO655381 IBK655357:IBK655381 ILG655357:ILG655381 IVC655357:IVC655381 JEY655357:JEY655381 JOU655357:JOU655381 JYQ655357:JYQ655381 KIM655357:KIM655381 KSI655357:KSI655381 LCE655357:LCE655381 LMA655357:LMA655381 LVW655357:LVW655381 MFS655357:MFS655381 MPO655357:MPO655381 MZK655357:MZK655381 NJG655357:NJG655381 NTC655357:NTC655381 OCY655357:OCY655381 OMU655357:OMU655381 OWQ655357:OWQ655381 PGM655357:PGM655381 PQI655357:PQI655381 QAE655357:QAE655381 QKA655357:QKA655381 QTW655357:QTW655381 RDS655357:RDS655381 RNO655357:RNO655381 RXK655357:RXK655381 SHG655357:SHG655381 SRC655357:SRC655381 TAY655357:TAY655381 TKU655357:TKU655381 TUQ655357:TUQ655381 UEM655357:UEM655381 UOI655357:UOI655381 UYE655357:UYE655381 VIA655357:VIA655381 VRW655357:VRW655381 WBS655357:WBS655381 WLO655357:WLO655381 WVK655357:WVK655381 VIA983037:VIA983061 IY720893:IY720917 SU720893:SU720917 ACQ720893:ACQ720917 AMM720893:AMM720917 AWI720893:AWI720917 BGE720893:BGE720917 BQA720893:BQA720917 BZW720893:BZW720917 CJS720893:CJS720917 CTO720893:CTO720917 DDK720893:DDK720917 DNG720893:DNG720917 DXC720893:DXC720917 EGY720893:EGY720917 EQU720893:EQU720917 FAQ720893:FAQ720917 FKM720893:FKM720917 FUI720893:FUI720917 GEE720893:GEE720917 GOA720893:GOA720917 GXW720893:GXW720917 HHS720893:HHS720917 HRO720893:HRO720917 IBK720893:IBK720917 ILG720893:ILG720917 IVC720893:IVC720917 JEY720893:JEY720917 JOU720893:JOU720917 JYQ720893:JYQ720917 KIM720893:KIM720917 KSI720893:KSI720917 LCE720893:LCE720917 LMA720893:LMA720917 LVW720893:LVW720917 MFS720893:MFS720917 MPO720893:MPO720917 MZK720893:MZK720917 NJG720893:NJG720917 NTC720893:NTC720917 OCY720893:OCY720917 OMU720893:OMU720917 OWQ720893:OWQ720917 PGM720893:PGM720917 PQI720893:PQI720917 QAE720893:QAE720917 QKA720893:QKA720917 QTW720893:QTW720917 RDS720893:RDS720917 RNO720893:RNO720917 RXK720893:RXK720917 SHG720893:SHG720917 SRC720893:SRC720917 TAY720893:TAY720917 TKU720893:TKU720917 TUQ720893:TUQ720917 UEM720893:UEM720917 UOI720893:UOI720917 UYE720893:UYE720917 VIA720893:VIA720917 VRW720893:VRW720917 WBS720893:WBS720917 WLO720893:WLO720917 WVK720893:WVK720917 VRW983037:VRW983061 IY786429:IY786453 SU786429:SU786453 ACQ786429:ACQ786453 AMM786429:AMM786453 AWI786429:AWI786453 BGE786429:BGE786453 BQA786429:BQA786453 BZW786429:BZW786453 CJS786429:CJS786453 CTO786429:CTO786453 DDK786429:DDK786453 DNG786429:DNG786453 DXC786429:DXC786453 EGY786429:EGY786453 EQU786429:EQU786453 FAQ786429:FAQ786453 FKM786429:FKM786453 FUI786429:FUI786453 GEE786429:GEE786453 GOA786429:GOA786453 GXW786429:GXW786453 HHS786429:HHS786453 HRO786429:HRO786453 IBK786429:IBK786453 ILG786429:ILG786453 IVC786429:IVC786453 JEY786429:JEY786453 JOU786429:JOU786453 JYQ786429:JYQ786453 KIM786429:KIM786453 KSI786429:KSI786453 LCE786429:LCE786453 LMA786429:LMA786453 LVW786429:LVW786453 MFS786429:MFS786453 MPO786429:MPO786453 MZK786429:MZK786453 NJG786429:NJG786453 NTC786429:NTC786453 OCY786429:OCY786453 OMU786429:OMU786453 OWQ786429:OWQ786453 PGM786429:PGM786453 PQI786429:PQI786453 QAE786429:QAE786453 QKA786429:QKA786453 QTW786429:QTW786453 RDS786429:RDS786453 RNO786429:RNO786453 RXK786429:RXK786453 SHG786429:SHG786453 SRC786429:SRC786453 TAY786429:TAY786453 TKU786429:TKU786453 TUQ786429:TUQ786453 UEM786429:UEM786453 UOI786429:UOI786453 UYE786429:UYE786453 VIA786429:VIA786453 VRW786429:VRW786453 WBS786429:WBS786453 WLO786429:WLO786453 WVK786429:WVK786453 WBS983037:WBS983061 IY851965:IY851989 SU851965:SU851989 ACQ851965:ACQ851989 AMM851965:AMM851989 AWI851965:AWI851989 BGE851965:BGE851989 BQA851965:BQA851989 BZW851965:BZW851989 CJS851965:CJS851989 CTO851965:CTO851989 DDK851965:DDK851989 DNG851965:DNG851989 DXC851965:DXC851989 EGY851965:EGY851989 EQU851965:EQU851989 FAQ851965:FAQ851989 FKM851965:FKM851989 FUI851965:FUI851989 GEE851965:GEE851989 GOA851965:GOA851989 GXW851965:GXW851989 HHS851965:HHS851989 HRO851965:HRO851989 IBK851965:IBK851989 ILG851965:ILG851989 IVC851965:IVC851989 JEY851965:JEY851989 JOU851965:JOU851989 JYQ851965:JYQ851989 KIM851965:KIM851989 KSI851965:KSI851989 LCE851965:LCE851989 LMA851965:LMA851989 LVW851965:LVW851989 MFS851965:MFS851989 MPO851965:MPO851989 MZK851965:MZK851989 NJG851965:NJG851989 NTC851965:NTC851989 OCY851965:OCY851989 OMU851965:OMU851989 OWQ851965:OWQ851989 PGM851965:PGM851989 PQI851965:PQI851989 QAE851965:QAE851989 QKA851965:QKA851989 QTW851965:QTW851989 RDS851965:RDS851989 RNO851965:RNO851989 RXK851965:RXK851989 SHG851965:SHG851989 SRC851965:SRC851989 TAY851965:TAY851989 TKU851965:TKU851989 TUQ851965:TUQ851989 UEM851965:UEM851989 UOI851965:UOI851989 UYE851965:UYE851989 VIA851965:VIA851989 VRW851965:VRW851989 WBS851965:WBS851989 WLO851965:WLO851989 WVK851965:WVK851989 WLO983037:WLO983061 IY917501:IY917525 SU917501:SU917525 ACQ917501:ACQ917525 AMM917501:AMM917525 AWI917501:AWI917525 BGE917501:BGE917525 BQA917501:BQA917525 BZW917501:BZW917525 CJS917501:CJS917525 CTO917501:CTO917525 DDK917501:DDK917525 DNG917501:DNG917525 DXC917501:DXC917525 EGY917501:EGY917525 EQU917501:EQU917525 FAQ917501:FAQ917525 FKM917501:FKM917525 FUI917501:FUI917525 GEE917501:GEE917525 GOA917501:GOA917525 GXW917501:GXW917525 HHS917501:HHS917525 HRO917501:HRO917525 IBK917501:IBK917525 ILG917501:ILG917525 IVC917501:IVC917525 JEY917501:JEY917525 JOU917501:JOU917525 JYQ917501:JYQ917525 KIM917501:KIM917525 KSI917501:KSI917525 LCE917501:LCE917525 LMA917501:LMA917525 LVW917501:LVW917525 MFS917501:MFS917525 MPO917501:MPO917525 MZK917501:MZK917525 NJG917501:NJG917525 NTC917501:NTC917525 OCY917501:OCY917525 OMU917501:OMU917525 OWQ917501:OWQ917525 PGM917501:PGM917525 PQI917501:PQI917525 QAE917501:QAE917525 QKA917501:QKA917525 QTW917501:QTW917525 RDS917501:RDS917525 RNO917501:RNO917525 RXK917501:RXK917525 SHG917501:SHG917525 SRC917501:SRC917525 TAY917501:TAY917525 TKU917501:TKU917525 TUQ917501:TUQ917525 UEM917501:UEM917525 UOI917501:UOI917525 UYE917501:UYE917525 VIA917501:VIA917525 VRW917501:VRW917525 WBS917501:WBS917525 WLO917501:WLO917525 WVK917501:WVK917525 WVK983037:WVK983061 IY983037:IY983061 SU983037:SU983061 ACQ983037:ACQ983061 AMM983037:AMM983061 AWI983037:AWI983061 BGE983037:BGE983061 BQA983037:BQA983061 BZW983037:BZW983061 CJS983037:CJS983061 CTO983037:CTO983061 DDK983037:DDK983061 DNG983037:DNG983061 DXC983037:DXC983061 EGY983037:EGY983061 EQU983037:EQU983061 FAQ983037:FAQ983061 FKM983037:FKM983061 FUI983037:FUI983061 GEE983037:GEE983061 GOA983037:GOA983061 GXW983037:GXW983061 HHS983037:HHS983061 HRO983037:HRO983061 IBK983037:IBK983061 ILG983037:ILG983061 IVC983037:IVC983061 JEY983037:JEY983061 JOU983037:JOU983061 JYQ983037:JYQ983061 KIM983037:KIM983061 KSI983037:KSI983061 LCE983037:LCE983061 LMA983037:LMA983061 LVW983037:LVW983061 MFS983037:MFS983061 MPO983037:MPO983061 MZK983037:MZK983061 NJG983037:NJG983061 NTC983037:NTC983061 OCY983037:OCY983061 OMU983037:OMU983061 OWQ983037:OWQ983061 PGM983037:PGM983061 PQI983037:PQI983061 QAE983037:QAE983061 QKA983037:QKA983061 QTW983037:QTW983061 WVG11:WVG12 WVK2:WVK10 WVK13:WVK22 WLK11:WLK12 WLO2:WLO10 WLO13:WLO22 WBO11:WBO12 WBS2:WBS10 WBS13:WBS22 VRS11:VRS12 VRW2:VRW10 VRW13:VRW22 VHW11:VHW12 VIA2:VIA10 VIA13:VIA22 UYA11:UYA12 UYE2:UYE10 UYE13:UYE22 UOE11:UOE12 UOI2:UOI10 UOI13:UOI22 UEI11:UEI12 UEM2:UEM10 UEM13:UEM22 TUM11:TUM12 TUQ2:TUQ10 TUQ13:TUQ22 TKQ11:TKQ12 TKU2:TKU10 TKU13:TKU22 TAU11:TAU12 TAY2:TAY10 TAY13:TAY22 SQY11:SQY12 SRC2:SRC10 SRC13:SRC22 SHC11:SHC12 SHG2:SHG10 SHG13:SHG22 RXG11:RXG12 RXK2:RXK10 RXK13:RXK22 RNK11:RNK12 RNO2:RNO10 RNO13:RNO22 RDO11:RDO12 RDS2:RDS10 RDS13:RDS22 QTS11:QTS12 QTW2:QTW10 QTW13:QTW22 QJW11:QJW12 QKA2:QKA10 QKA13:QKA22 QAA11:QAA12 QAE2:QAE10 QAE13:QAE22 PQE11:PQE12 PQI2:PQI10 PQI13:PQI22 PGI11:PGI12 PGM2:PGM10 PGM13:PGM22 OWM11:OWM12 OWQ2:OWQ10 OWQ13:OWQ22 OMQ11:OMQ12 OMU2:OMU10 OMU13:OMU22 OCU11:OCU12 OCY2:OCY10 OCY13:OCY22 NSY11:NSY12 NTC2:NTC10 NTC13:NTC22 NJC11:NJC12 NJG2:NJG10 NJG13:NJG22 MZG11:MZG12 MZK2:MZK10 MZK13:MZK22 MPK11:MPK12 MPO2:MPO10 MPO13:MPO22 MFO11:MFO12 MFS2:MFS10 MFS13:MFS22 LVS11:LVS12 LVW2:LVW10 LVW13:LVW22 LLW11:LLW12 LMA2:LMA10 LMA13:LMA22 LCA11:LCA12 LCE2:LCE10 LCE13:LCE22 KSE11:KSE12 KSI2:KSI10 KSI13:KSI22 KII11:KII12 KIM2:KIM10 KIM13:KIM22 JYM11:JYM12 JYQ2:JYQ10 JYQ13:JYQ22 JOQ11:JOQ12 JOU2:JOU10 JOU13:JOU22 JEU11:JEU12 JEY2:JEY10 JEY13:JEY22 IUY11:IUY12 IVC2:IVC10 IVC13:IVC22 ILC11:ILC12 ILG2:ILG10 ILG13:ILG22 IBG11:IBG12 IBK2:IBK10 IBK13:IBK22 HRK11:HRK12 HRO2:HRO10 HRO13:HRO22 HHO11:HHO12 HHS2:HHS10 HHS13:HHS22 GXS11:GXS12 GXW2:GXW10 GXW13:GXW22 GNW11:GNW12 GOA2:GOA10 GOA13:GOA22 GEA11:GEA12 GEE2:GEE10 GEE13:GEE22 FUE11:FUE12 FUI2:FUI10 FUI13:FUI22 FKI11:FKI12 FKM2:FKM10 FKM13:FKM22 FAM11:FAM12 FAQ2:FAQ10 FAQ13:FAQ22 EQQ11:EQQ12 EQU2:EQU10 EQU13:EQU22 EGU11:EGU12 EGY2:EGY10 EGY13:EGY22 DWY11:DWY12 DXC2:DXC10 DXC13:DXC22 DNC11:DNC12 DNG2:DNG10 DNG13:DNG22 DDG11:DDG12 DDK2:DDK10 DDK13:DDK22 CTK11:CTK12 CTO2:CTO10 CTO13:CTO22 CJO11:CJO12 CJS2:CJS10 CJS13:CJS22 BZS11:BZS12 BZW2:BZW10 BZW13:BZW22 BPW11:BPW12 BQA2:BQA10 BQA13:BQA22 BGA11:BGA12 BGE2:BGE10 BGE13:BGE22 AWE11:AWE12 AWI2:AWI10 AWI13:AWI22 AMI11:AMI12 AMM2:AMM10 AMM13:AMM22 ACM11:ACM12 ACQ2:ACQ10 ACQ13:ACQ22 SQ11:SQ12 SU2:SU10 SU13:SU22 IU11:IU12 IY2:IY10 IY13:IY22" xr:uid="{AD51998C-8F30-4104-9E58-B3E1122C773E}">
      <formula1>$D$46:$D$47</formula1>
    </dataValidation>
    <dataValidation type="list" allowBlank="1" showInputMessage="1" showErrorMessage="1" sqref="WVL983037:WVL983061 WLP983037:WLP983061 WBT983037:WBT983061 VRX983037:VRX983061 VIB983037:VIB983061 UYF983037:UYF983061 UOJ983037:UOJ983061 UEN983037:UEN983061 TUR983037:TUR983061 TKV983037:TKV983061 TAZ983037:TAZ983061 SRD983037:SRD983061 SHH983037:SHH983061 RXL983037:RXL983061 RNP983037:RNP983061 RDT983037:RDT983061 QTX983037:QTX983061 QKB983037:QKB983061 QAF983037:QAF983061 PQJ983037:PQJ983061 PGN983037:PGN983061 OWR983037:OWR983061 OMV983037:OMV983061 OCZ983037:OCZ983061 NTD983037:NTD983061 NJH983037:NJH983061 MZL983037:MZL983061 MPP983037:MPP983061 MFT983037:MFT983061 LVX983037:LVX983061 LMB983037:LMB983061 LCF983037:LCF983061 KSJ983037:KSJ983061 KIN983037:KIN983061 JYR983037:JYR983061 JOV983037:JOV983061 JEZ983037:JEZ983061 IVD983037:IVD983061 ILH983037:ILH983061 IBL983037:IBL983061 HRP983037:HRP983061 HHT983037:HHT983061 GXX983037:GXX983061 GOB983037:GOB983061 GEF983037:GEF983061 FUJ983037:FUJ983061 FKN983037:FKN983061 FAR983037:FAR983061 EQV983037:EQV983061 EGZ983037:EGZ983061 DXD983037:DXD983061 DNH983037:DNH983061 DDL983037:DDL983061 CTP983037:CTP983061 CJT983037:CJT983061 BZX983037:BZX983061 BQB983037:BQB983061 BGF983037:BGF983061 AWJ983037:AWJ983061 AMN983037:AMN983061 ACR983037:ACR983061 SV983037:SV983061 IZ983037:IZ983061 WVL917501:WVL917525 WLP917501:WLP917525 WBT917501:WBT917525 VRX917501:VRX917525 VIB917501:VIB917525 UYF917501:UYF917525 UOJ917501:UOJ917525 UEN917501:UEN917525 TUR917501:TUR917525 TKV917501:TKV917525 TAZ917501:TAZ917525 SRD917501:SRD917525 SHH917501:SHH917525 RXL917501:RXL917525 RNP917501:RNP917525 RDT917501:RDT917525 QTX917501:QTX917525 QKB917501:QKB917525 QAF917501:QAF917525 PQJ917501:PQJ917525 PGN917501:PGN917525 OWR917501:OWR917525 OMV917501:OMV917525 OCZ917501:OCZ917525 NTD917501:NTD917525 NJH917501:NJH917525 MZL917501:MZL917525 MPP917501:MPP917525 MFT917501:MFT917525 LVX917501:LVX917525 LMB917501:LMB917525 LCF917501:LCF917525 KSJ917501:KSJ917525 KIN917501:KIN917525 JYR917501:JYR917525 JOV917501:JOV917525 JEZ917501:JEZ917525 IVD917501:IVD917525 ILH917501:ILH917525 IBL917501:IBL917525 HRP917501:HRP917525 HHT917501:HHT917525 GXX917501:GXX917525 GOB917501:GOB917525 GEF917501:GEF917525 FUJ917501:FUJ917525 FKN917501:FKN917525 FAR917501:FAR917525 EQV917501:EQV917525 EGZ917501:EGZ917525 DXD917501:DXD917525 DNH917501:DNH917525 DDL917501:DDL917525 CTP917501:CTP917525 CJT917501:CJT917525 BZX917501:BZX917525 BQB917501:BQB917525 BGF917501:BGF917525 AWJ917501:AWJ917525 AMN917501:AMN917525 ACR917501:ACR917525 SV917501:SV917525 IZ917501:IZ917525 WVL851965:WVL851989 WLP851965:WLP851989 WBT851965:WBT851989 VRX851965:VRX851989 VIB851965:VIB851989 UYF851965:UYF851989 UOJ851965:UOJ851989 UEN851965:UEN851989 TUR851965:TUR851989 TKV851965:TKV851989 TAZ851965:TAZ851989 SRD851965:SRD851989 SHH851965:SHH851989 RXL851965:RXL851989 RNP851965:RNP851989 RDT851965:RDT851989 QTX851965:QTX851989 QKB851965:QKB851989 QAF851965:QAF851989 PQJ851965:PQJ851989 PGN851965:PGN851989 OWR851965:OWR851989 OMV851965:OMV851989 OCZ851965:OCZ851989 NTD851965:NTD851989 NJH851965:NJH851989 MZL851965:MZL851989 MPP851965:MPP851989 MFT851965:MFT851989 LVX851965:LVX851989 LMB851965:LMB851989 LCF851965:LCF851989 KSJ851965:KSJ851989 KIN851965:KIN851989 JYR851965:JYR851989 JOV851965:JOV851989 JEZ851965:JEZ851989 IVD851965:IVD851989 ILH851965:ILH851989 IBL851965:IBL851989 HRP851965:HRP851989 HHT851965:HHT851989 GXX851965:GXX851989 GOB851965:GOB851989 GEF851965:GEF851989 FUJ851965:FUJ851989 FKN851965:FKN851989 FAR851965:FAR851989 EQV851965:EQV851989 EGZ851965:EGZ851989 DXD851965:DXD851989 DNH851965:DNH851989 DDL851965:DDL851989 CTP851965:CTP851989 CJT851965:CJT851989 BZX851965:BZX851989 BQB851965:BQB851989 BGF851965:BGF851989 AWJ851965:AWJ851989 AMN851965:AMN851989 ACR851965:ACR851989 SV851965:SV851989 IZ851965:IZ851989 WVL786429:WVL786453 WLP786429:WLP786453 WBT786429:WBT786453 VRX786429:VRX786453 VIB786429:VIB786453 UYF786429:UYF786453 UOJ786429:UOJ786453 UEN786429:UEN786453 TUR786429:TUR786453 TKV786429:TKV786453 TAZ786429:TAZ786453 SRD786429:SRD786453 SHH786429:SHH786453 RXL786429:RXL786453 RNP786429:RNP786453 RDT786429:RDT786453 QTX786429:QTX786453 QKB786429:QKB786453 QAF786429:QAF786453 PQJ786429:PQJ786453 PGN786429:PGN786453 OWR786429:OWR786453 OMV786429:OMV786453 OCZ786429:OCZ786453 NTD786429:NTD786453 NJH786429:NJH786453 MZL786429:MZL786453 MPP786429:MPP786453 MFT786429:MFT786453 LVX786429:LVX786453 LMB786429:LMB786453 LCF786429:LCF786453 KSJ786429:KSJ786453 KIN786429:KIN786453 JYR786429:JYR786453 JOV786429:JOV786453 JEZ786429:JEZ786453 IVD786429:IVD786453 ILH786429:ILH786453 IBL786429:IBL786453 HRP786429:HRP786453 HHT786429:HHT786453 GXX786429:GXX786453 GOB786429:GOB786453 GEF786429:GEF786453 FUJ786429:FUJ786453 FKN786429:FKN786453 FAR786429:FAR786453 EQV786429:EQV786453 EGZ786429:EGZ786453 DXD786429:DXD786453 DNH786429:DNH786453 DDL786429:DDL786453 CTP786429:CTP786453 CJT786429:CJT786453 BZX786429:BZX786453 BQB786429:BQB786453 BGF786429:BGF786453 AWJ786429:AWJ786453 AMN786429:AMN786453 ACR786429:ACR786453 SV786429:SV786453 IZ786429:IZ786453 WVL720893:WVL720917 WLP720893:WLP720917 WBT720893:WBT720917 VRX720893:VRX720917 VIB720893:VIB720917 UYF720893:UYF720917 UOJ720893:UOJ720917 UEN720893:UEN720917 TUR720893:TUR720917 TKV720893:TKV720917 TAZ720893:TAZ720917 SRD720893:SRD720917 SHH720893:SHH720917 RXL720893:RXL720917 RNP720893:RNP720917 RDT720893:RDT720917 QTX720893:QTX720917 QKB720893:QKB720917 QAF720893:QAF720917 PQJ720893:PQJ720917 PGN720893:PGN720917 OWR720893:OWR720917 OMV720893:OMV720917 OCZ720893:OCZ720917 NTD720893:NTD720917 NJH720893:NJH720917 MZL720893:MZL720917 MPP720893:MPP720917 MFT720893:MFT720917 LVX720893:LVX720917 LMB720893:LMB720917 LCF720893:LCF720917 KSJ720893:KSJ720917 KIN720893:KIN720917 JYR720893:JYR720917 JOV720893:JOV720917 JEZ720893:JEZ720917 IVD720893:IVD720917 ILH720893:ILH720917 IBL720893:IBL720917 HRP720893:HRP720917 HHT720893:HHT720917 GXX720893:GXX720917 GOB720893:GOB720917 GEF720893:GEF720917 FUJ720893:FUJ720917 FKN720893:FKN720917 FAR720893:FAR720917 EQV720893:EQV720917 EGZ720893:EGZ720917 DXD720893:DXD720917 DNH720893:DNH720917 DDL720893:DDL720917 CTP720893:CTP720917 CJT720893:CJT720917 BZX720893:BZX720917 BQB720893:BQB720917 BGF720893:BGF720917 AWJ720893:AWJ720917 AMN720893:AMN720917 ACR720893:ACR720917 SV720893:SV720917 IZ720893:IZ720917 WVL655357:WVL655381 WLP655357:WLP655381 WBT655357:WBT655381 VRX655357:VRX655381 VIB655357:VIB655381 UYF655357:UYF655381 UOJ655357:UOJ655381 UEN655357:UEN655381 TUR655357:TUR655381 TKV655357:TKV655381 TAZ655357:TAZ655381 SRD655357:SRD655381 SHH655357:SHH655381 RXL655357:RXL655381 RNP655357:RNP655381 RDT655357:RDT655381 QTX655357:QTX655381 QKB655357:QKB655381 QAF655357:QAF655381 PQJ655357:PQJ655381 PGN655357:PGN655381 OWR655357:OWR655381 OMV655357:OMV655381 OCZ655357:OCZ655381 NTD655357:NTD655381 NJH655357:NJH655381 MZL655357:MZL655381 MPP655357:MPP655381 MFT655357:MFT655381 LVX655357:LVX655381 LMB655357:LMB655381 LCF655357:LCF655381 KSJ655357:KSJ655381 KIN655357:KIN655381 JYR655357:JYR655381 JOV655357:JOV655381 JEZ655357:JEZ655381 IVD655357:IVD655381 ILH655357:ILH655381 IBL655357:IBL655381 HRP655357:HRP655381 HHT655357:HHT655381 GXX655357:GXX655381 GOB655357:GOB655381 GEF655357:GEF655381 FUJ655357:FUJ655381 FKN655357:FKN655381 FAR655357:FAR655381 EQV655357:EQV655381 EGZ655357:EGZ655381 DXD655357:DXD655381 DNH655357:DNH655381 DDL655357:DDL655381 CTP655357:CTP655381 CJT655357:CJT655381 BZX655357:BZX655381 BQB655357:BQB655381 BGF655357:BGF655381 AWJ655357:AWJ655381 AMN655357:AMN655381 ACR655357:ACR655381 SV655357:SV655381 IZ655357:IZ655381 WVL589821:WVL589845 WLP589821:WLP589845 WBT589821:WBT589845 VRX589821:VRX589845 VIB589821:VIB589845 UYF589821:UYF589845 UOJ589821:UOJ589845 UEN589821:UEN589845 TUR589821:TUR589845 TKV589821:TKV589845 TAZ589821:TAZ589845 SRD589821:SRD589845 SHH589821:SHH589845 RXL589821:RXL589845 RNP589821:RNP589845 RDT589821:RDT589845 QTX589821:QTX589845 QKB589821:QKB589845 QAF589821:QAF589845 PQJ589821:PQJ589845 PGN589821:PGN589845 OWR589821:OWR589845 OMV589821:OMV589845 OCZ589821:OCZ589845 NTD589821:NTD589845 NJH589821:NJH589845 MZL589821:MZL589845 MPP589821:MPP589845 MFT589821:MFT589845 LVX589821:LVX589845 LMB589821:LMB589845 LCF589821:LCF589845 KSJ589821:KSJ589845 KIN589821:KIN589845 JYR589821:JYR589845 JOV589821:JOV589845 JEZ589821:JEZ589845 IVD589821:IVD589845 ILH589821:ILH589845 IBL589821:IBL589845 HRP589821:HRP589845 HHT589821:HHT589845 GXX589821:GXX589845 GOB589821:GOB589845 GEF589821:GEF589845 FUJ589821:FUJ589845 FKN589821:FKN589845 FAR589821:FAR589845 EQV589821:EQV589845 EGZ589821:EGZ589845 DXD589821:DXD589845 DNH589821:DNH589845 DDL589821:DDL589845 CTP589821:CTP589845 CJT589821:CJT589845 BZX589821:BZX589845 BQB589821:BQB589845 BGF589821:BGF589845 AWJ589821:AWJ589845 AMN589821:AMN589845 ACR589821:ACR589845 SV589821:SV589845 IZ589821:IZ589845 WVL524285:WVL524309 WLP524285:WLP524309 WBT524285:WBT524309 VRX524285:VRX524309 VIB524285:VIB524309 UYF524285:UYF524309 UOJ524285:UOJ524309 UEN524285:UEN524309 TUR524285:TUR524309 TKV524285:TKV524309 TAZ524285:TAZ524309 SRD524285:SRD524309 SHH524285:SHH524309 RXL524285:RXL524309 RNP524285:RNP524309 RDT524285:RDT524309 QTX524285:QTX524309 QKB524285:QKB524309 QAF524285:QAF524309 PQJ524285:PQJ524309 PGN524285:PGN524309 OWR524285:OWR524309 OMV524285:OMV524309 OCZ524285:OCZ524309 NTD524285:NTD524309 NJH524285:NJH524309 MZL524285:MZL524309 MPP524285:MPP524309 MFT524285:MFT524309 LVX524285:LVX524309 LMB524285:LMB524309 LCF524285:LCF524309 KSJ524285:KSJ524309 KIN524285:KIN524309 JYR524285:JYR524309 JOV524285:JOV524309 JEZ524285:JEZ524309 IVD524285:IVD524309 ILH524285:ILH524309 IBL524285:IBL524309 HRP524285:HRP524309 HHT524285:HHT524309 GXX524285:GXX524309 GOB524285:GOB524309 GEF524285:GEF524309 FUJ524285:FUJ524309 FKN524285:FKN524309 FAR524285:FAR524309 EQV524285:EQV524309 EGZ524285:EGZ524309 DXD524285:DXD524309 DNH524285:DNH524309 DDL524285:DDL524309 CTP524285:CTP524309 CJT524285:CJT524309 BZX524285:BZX524309 BQB524285:BQB524309 BGF524285:BGF524309 AWJ524285:AWJ524309 AMN524285:AMN524309 ACR524285:ACR524309 SV524285:SV524309 IZ524285:IZ524309 WVL458749:WVL458773 WLP458749:WLP458773 WBT458749:WBT458773 VRX458749:VRX458773 VIB458749:VIB458773 UYF458749:UYF458773 UOJ458749:UOJ458773 UEN458749:UEN458773 TUR458749:TUR458773 TKV458749:TKV458773 TAZ458749:TAZ458773 SRD458749:SRD458773 SHH458749:SHH458773 RXL458749:RXL458773 RNP458749:RNP458773 RDT458749:RDT458773 QTX458749:QTX458773 QKB458749:QKB458773 QAF458749:QAF458773 PQJ458749:PQJ458773 PGN458749:PGN458773 OWR458749:OWR458773 OMV458749:OMV458773 OCZ458749:OCZ458773 NTD458749:NTD458773 NJH458749:NJH458773 MZL458749:MZL458773 MPP458749:MPP458773 MFT458749:MFT458773 LVX458749:LVX458773 LMB458749:LMB458773 LCF458749:LCF458773 KSJ458749:KSJ458773 KIN458749:KIN458773 JYR458749:JYR458773 JOV458749:JOV458773 JEZ458749:JEZ458773 IVD458749:IVD458773 ILH458749:ILH458773 IBL458749:IBL458773 HRP458749:HRP458773 HHT458749:HHT458773 GXX458749:GXX458773 GOB458749:GOB458773 GEF458749:GEF458773 FUJ458749:FUJ458773 FKN458749:FKN458773 FAR458749:FAR458773 EQV458749:EQV458773 EGZ458749:EGZ458773 DXD458749:DXD458773 DNH458749:DNH458773 DDL458749:DDL458773 CTP458749:CTP458773 CJT458749:CJT458773 BZX458749:BZX458773 BQB458749:BQB458773 BGF458749:BGF458773 AWJ458749:AWJ458773 AMN458749:AMN458773 ACR458749:ACR458773 SV458749:SV458773 IZ458749:IZ458773 WVL393213:WVL393237 WLP393213:WLP393237 WBT393213:WBT393237 VRX393213:VRX393237 VIB393213:VIB393237 UYF393213:UYF393237 UOJ393213:UOJ393237 UEN393213:UEN393237 TUR393213:TUR393237 TKV393213:TKV393237 TAZ393213:TAZ393237 SRD393213:SRD393237 SHH393213:SHH393237 RXL393213:RXL393237 RNP393213:RNP393237 RDT393213:RDT393237 QTX393213:QTX393237 QKB393213:QKB393237 QAF393213:QAF393237 PQJ393213:PQJ393237 PGN393213:PGN393237 OWR393213:OWR393237 OMV393213:OMV393237 OCZ393213:OCZ393237 NTD393213:NTD393237 NJH393213:NJH393237 MZL393213:MZL393237 MPP393213:MPP393237 MFT393213:MFT393237 LVX393213:LVX393237 LMB393213:LMB393237 LCF393213:LCF393237 KSJ393213:KSJ393237 KIN393213:KIN393237 JYR393213:JYR393237 JOV393213:JOV393237 JEZ393213:JEZ393237 IVD393213:IVD393237 ILH393213:ILH393237 IBL393213:IBL393237 HRP393213:HRP393237 HHT393213:HHT393237 GXX393213:GXX393237 GOB393213:GOB393237 GEF393213:GEF393237 FUJ393213:FUJ393237 FKN393213:FKN393237 FAR393213:FAR393237 EQV393213:EQV393237 EGZ393213:EGZ393237 DXD393213:DXD393237 DNH393213:DNH393237 DDL393213:DDL393237 CTP393213:CTP393237 CJT393213:CJT393237 BZX393213:BZX393237 BQB393213:BQB393237 BGF393213:BGF393237 AWJ393213:AWJ393237 AMN393213:AMN393237 ACR393213:ACR393237 SV393213:SV393237 IZ393213:IZ393237 WVL327677:WVL327701 WLP327677:WLP327701 WBT327677:WBT327701 VRX327677:VRX327701 VIB327677:VIB327701 UYF327677:UYF327701 UOJ327677:UOJ327701 UEN327677:UEN327701 TUR327677:TUR327701 TKV327677:TKV327701 TAZ327677:TAZ327701 SRD327677:SRD327701 SHH327677:SHH327701 RXL327677:RXL327701 RNP327677:RNP327701 RDT327677:RDT327701 QTX327677:QTX327701 QKB327677:QKB327701 QAF327677:QAF327701 PQJ327677:PQJ327701 PGN327677:PGN327701 OWR327677:OWR327701 OMV327677:OMV327701 OCZ327677:OCZ327701 NTD327677:NTD327701 NJH327677:NJH327701 MZL327677:MZL327701 MPP327677:MPP327701 MFT327677:MFT327701 LVX327677:LVX327701 LMB327677:LMB327701 LCF327677:LCF327701 KSJ327677:KSJ327701 KIN327677:KIN327701 JYR327677:JYR327701 JOV327677:JOV327701 JEZ327677:JEZ327701 IVD327677:IVD327701 ILH327677:ILH327701 IBL327677:IBL327701 HRP327677:HRP327701 HHT327677:HHT327701 GXX327677:GXX327701 GOB327677:GOB327701 GEF327677:GEF327701 FUJ327677:FUJ327701 FKN327677:FKN327701 FAR327677:FAR327701 EQV327677:EQV327701 EGZ327677:EGZ327701 DXD327677:DXD327701 DNH327677:DNH327701 DDL327677:DDL327701 CTP327677:CTP327701 CJT327677:CJT327701 BZX327677:BZX327701 BQB327677:BQB327701 BGF327677:BGF327701 AWJ327677:AWJ327701 AMN327677:AMN327701 ACR327677:ACR327701 SV327677:SV327701 IZ327677:IZ327701 WVL262141:WVL262165 WLP262141:WLP262165 WBT262141:WBT262165 VRX262141:VRX262165 VIB262141:VIB262165 UYF262141:UYF262165 UOJ262141:UOJ262165 UEN262141:UEN262165 TUR262141:TUR262165 TKV262141:TKV262165 TAZ262141:TAZ262165 SRD262141:SRD262165 SHH262141:SHH262165 RXL262141:RXL262165 RNP262141:RNP262165 RDT262141:RDT262165 QTX262141:QTX262165 QKB262141:QKB262165 QAF262141:QAF262165 PQJ262141:PQJ262165 PGN262141:PGN262165 OWR262141:OWR262165 OMV262141:OMV262165 OCZ262141:OCZ262165 NTD262141:NTD262165 NJH262141:NJH262165 MZL262141:MZL262165 MPP262141:MPP262165 MFT262141:MFT262165 LVX262141:LVX262165 LMB262141:LMB262165 LCF262141:LCF262165 KSJ262141:KSJ262165 KIN262141:KIN262165 JYR262141:JYR262165 JOV262141:JOV262165 JEZ262141:JEZ262165 IVD262141:IVD262165 ILH262141:ILH262165 IBL262141:IBL262165 HRP262141:HRP262165 HHT262141:HHT262165 GXX262141:GXX262165 GOB262141:GOB262165 GEF262141:GEF262165 FUJ262141:FUJ262165 FKN262141:FKN262165 FAR262141:FAR262165 EQV262141:EQV262165 EGZ262141:EGZ262165 DXD262141:DXD262165 DNH262141:DNH262165 DDL262141:DDL262165 CTP262141:CTP262165 CJT262141:CJT262165 BZX262141:BZX262165 BQB262141:BQB262165 BGF262141:BGF262165 AWJ262141:AWJ262165 AMN262141:AMN262165 ACR262141:ACR262165 SV262141:SV262165 IZ262141:IZ262165 WVL196605:WVL196629 WLP196605:WLP196629 WBT196605:WBT196629 VRX196605:VRX196629 VIB196605:VIB196629 UYF196605:UYF196629 UOJ196605:UOJ196629 UEN196605:UEN196629 TUR196605:TUR196629 TKV196605:TKV196629 TAZ196605:TAZ196629 SRD196605:SRD196629 SHH196605:SHH196629 RXL196605:RXL196629 RNP196605:RNP196629 RDT196605:RDT196629 QTX196605:QTX196629 QKB196605:QKB196629 QAF196605:QAF196629 PQJ196605:PQJ196629 PGN196605:PGN196629 OWR196605:OWR196629 OMV196605:OMV196629 OCZ196605:OCZ196629 NTD196605:NTD196629 NJH196605:NJH196629 MZL196605:MZL196629 MPP196605:MPP196629 MFT196605:MFT196629 LVX196605:LVX196629 LMB196605:LMB196629 LCF196605:LCF196629 KSJ196605:KSJ196629 KIN196605:KIN196629 JYR196605:JYR196629 JOV196605:JOV196629 JEZ196605:JEZ196629 IVD196605:IVD196629 ILH196605:ILH196629 IBL196605:IBL196629 HRP196605:HRP196629 HHT196605:HHT196629 GXX196605:GXX196629 GOB196605:GOB196629 GEF196605:GEF196629 FUJ196605:FUJ196629 FKN196605:FKN196629 FAR196605:FAR196629 EQV196605:EQV196629 EGZ196605:EGZ196629 DXD196605:DXD196629 DNH196605:DNH196629 DDL196605:DDL196629 CTP196605:CTP196629 CJT196605:CJT196629 BZX196605:BZX196629 BQB196605:BQB196629 BGF196605:BGF196629 AWJ196605:AWJ196629 AMN196605:AMN196629 ACR196605:ACR196629 SV196605:SV196629 IZ196605:IZ196629 WVL131069:WVL131093 WLP131069:WLP131093 WBT131069:WBT131093 VRX131069:VRX131093 VIB131069:VIB131093 UYF131069:UYF131093 UOJ131069:UOJ131093 UEN131069:UEN131093 TUR131069:TUR131093 TKV131069:TKV131093 TAZ131069:TAZ131093 SRD131069:SRD131093 SHH131069:SHH131093 RXL131069:RXL131093 RNP131069:RNP131093 RDT131069:RDT131093 QTX131069:QTX131093 QKB131069:QKB131093 QAF131069:QAF131093 PQJ131069:PQJ131093 PGN131069:PGN131093 OWR131069:OWR131093 OMV131069:OMV131093 OCZ131069:OCZ131093 NTD131069:NTD131093 NJH131069:NJH131093 MZL131069:MZL131093 MPP131069:MPP131093 MFT131069:MFT131093 LVX131069:LVX131093 LMB131069:LMB131093 LCF131069:LCF131093 KSJ131069:KSJ131093 KIN131069:KIN131093 JYR131069:JYR131093 JOV131069:JOV131093 JEZ131069:JEZ131093 IVD131069:IVD131093 ILH131069:ILH131093 IBL131069:IBL131093 HRP131069:HRP131093 HHT131069:HHT131093 GXX131069:GXX131093 GOB131069:GOB131093 GEF131069:GEF131093 FUJ131069:FUJ131093 FKN131069:FKN131093 FAR131069:FAR131093 EQV131069:EQV131093 EGZ131069:EGZ131093 DXD131069:DXD131093 DNH131069:DNH131093 DDL131069:DDL131093 CTP131069:CTP131093 CJT131069:CJT131093 BZX131069:BZX131093 BQB131069:BQB131093 BGF131069:BGF131093 AWJ131069:AWJ131093 AMN131069:AMN131093 ACR131069:ACR131093 SV131069:SV131093 IZ131069:IZ131093 WVL65533:WVL65557 WLP65533:WLP65557 WBT65533:WBT65557 VRX65533:VRX65557 VIB65533:VIB65557 UYF65533:UYF65557 UOJ65533:UOJ65557 UEN65533:UEN65557 TUR65533:TUR65557 TKV65533:TKV65557 TAZ65533:TAZ65557 SRD65533:SRD65557 SHH65533:SHH65557 RXL65533:RXL65557 RNP65533:RNP65557 RDT65533:RDT65557 QTX65533:QTX65557 QKB65533:QKB65557 QAF65533:QAF65557 PQJ65533:PQJ65557 PGN65533:PGN65557 OWR65533:OWR65557 OMV65533:OMV65557 OCZ65533:OCZ65557 NTD65533:NTD65557 NJH65533:NJH65557 MZL65533:MZL65557 MPP65533:MPP65557 MFT65533:MFT65557 LVX65533:LVX65557 LMB65533:LMB65557 LCF65533:LCF65557 KSJ65533:KSJ65557 KIN65533:KIN65557 JYR65533:JYR65557 JOV65533:JOV65557 JEZ65533:JEZ65557 IVD65533:IVD65557 ILH65533:ILH65557 IBL65533:IBL65557 HRP65533:HRP65557 HHT65533:HHT65557 GXX65533:GXX65557 GOB65533:GOB65557 GEF65533:GEF65557 FUJ65533:FUJ65557 FKN65533:FKN65557 FAR65533:FAR65557 EQV65533:EQV65557 EGZ65533:EGZ65557 DXD65533:DXD65557 DNH65533:DNH65557 DDL65533:DDL65557 CTP65533:CTP65557 CJT65533:CJT65557 BZX65533:BZX65557 BQB65533:BQB65557 BGF65533:BGF65557 AWJ65533:AWJ65557 AMN65533:AMN65557 ACR65533:ACR65557 SV65533:SV65557 IZ65533:IZ65557 SR11:SR12 SV2:SV10 SV13:SV22 ACN11:ACN12 ACR2:ACR10 ACR13:ACR22 AMJ11:AMJ12 AMN2:AMN10 AMN13:AMN22 AWF11:AWF12 AWJ2:AWJ10 AWJ13:AWJ22 BGB11:BGB12 BGF2:BGF10 BGF13:BGF22 BPX11:BPX12 BQB2:BQB10 BQB13:BQB22 BZT11:BZT12 BZX2:BZX10 BZX13:BZX22 CJP11:CJP12 CJT2:CJT10 CJT13:CJT22 CTL11:CTL12 CTP2:CTP10 CTP13:CTP22 DDH11:DDH12 DDL2:DDL10 DDL13:DDL22 DND11:DND12 DNH2:DNH10 DNH13:DNH22 DWZ11:DWZ12 DXD2:DXD10 DXD13:DXD22 EGV11:EGV12 EGZ2:EGZ10 EGZ13:EGZ22 EQR11:EQR12 EQV2:EQV10 EQV13:EQV22 FAN11:FAN12 FAR2:FAR10 FAR13:FAR22 FKJ11:FKJ12 FKN2:FKN10 FKN13:FKN22 FUF11:FUF12 FUJ2:FUJ10 FUJ13:FUJ22 GEB11:GEB12 GEF2:GEF10 GEF13:GEF22 GNX11:GNX12 GOB2:GOB10 GOB13:GOB22 GXT11:GXT12 GXX2:GXX10 GXX13:GXX22 HHP11:HHP12 HHT2:HHT10 HHT13:HHT22 HRL11:HRL12 HRP2:HRP10 HRP13:HRP22 IBH11:IBH12 IBL2:IBL10 IBL13:IBL22 ILD11:ILD12 ILH2:ILH10 ILH13:ILH22 IUZ11:IUZ12 IVD2:IVD10 IVD13:IVD22 JEV11:JEV12 JEZ2:JEZ10 JEZ13:JEZ22 JOR11:JOR12 JOV2:JOV10 JOV13:JOV22 JYN11:JYN12 JYR2:JYR10 JYR13:JYR22 KIJ11:KIJ12 KIN2:KIN10 KIN13:KIN22 KSF11:KSF12 KSJ2:KSJ10 KSJ13:KSJ22 LCB11:LCB12 LCF2:LCF10 LCF13:LCF22 LLX11:LLX12 LMB2:LMB10 LMB13:LMB22 LVT11:LVT12 LVX2:LVX10 LVX13:LVX22 MFP11:MFP12 MFT2:MFT10 MFT13:MFT22 MPL11:MPL12 MPP2:MPP10 MPP13:MPP22 MZH11:MZH12 MZL2:MZL10 MZL13:MZL22 NJD11:NJD12 NJH2:NJH10 NJH13:NJH22 NSZ11:NSZ12 NTD2:NTD10 NTD13:NTD22 OCV11:OCV12 OCZ2:OCZ10 OCZ13:OCZ22 OMR11:OMR12 OMV2:OMV10 OMV13:OMV22 OWN11:OWN12 OWR2:OWR10 OWR13:OWR22 PGJ11:PGJ12 PGN2:PGN10 PGN13:PGN22 PQF11:PQF12 PQJ2:PQJ10 PQJ13:PQJ22 QAB11:QAB12 QAF2:QAF10 QAF13:QAF22 QJX11:QJX12 QKB2:QKB10 QKB13:QKB22 QTT11:QTT12 QTX2:QTX10 QTX13:QTX22 RDP11:RDP12 RDT2:RDT10 RDT13:RDT22 RNL11:RNL12 RNP2:RNP10 RNP13:RNP22 RXH11:RXH12 RXL2:RXL10 RXL13:RXL22 SHD11:SHD12 SHH2:SHH10 SHH13:SHH22 SQZ11:SQZ12 SRD2:SRD10 SRD13:SRD22 TAV11:TAV12 TAZ2:TAZ10 TAZ13:TAZ22 TKR11:TKR12 TKV2:TKV10 TKV13:TKV22 TUN11:TUN12 TUR2:TUR10 TUR13:TUR22 UEJ11:UEJ12 UEN2:UEN10 UEN13:UEN22 UOF11:UOF12 UOJ2:UOJ10 UOJ13:UOJ22 UYB11:UYB12 UYF2:UYF10 UYF13:UYF22 VHX11:VHX12 VIB2:VIB10 VIB13:VIB22 VRT11:VRT12 VRX2:VRX10 VRX13:VRX22 WBP11:WBP12 WBT2:WBT10 WBT13:WBT22 WLL11:WLL12 WLP2:WLP10 WLP13:WLP22 WVH11:WVH12 WVL2:WVL10 WVL13:WVL22 IV11:IV12 IZ2:IZ10 IZ13:IZ22" xr:uid="{730B7101-39A4-44CC-A075-36F6237C9368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Q56"/>
  <sheetViews>
    <sheetView zoomScaleNormal="100" workbookViewId="0">
      <selection activeCell="E2" sqref="E2"/>
    </sheetView>
  </sheetViews>
  <sheetFormatPr defaultRowHeight="14.4" x14ac:dyDescent="0.3"/>
  <cols>
    <col min="1" max="1" width="7.33203125" customWidth="1"/>
    <col min="2" max="2" width="15" customWidth="1"/>
    <col min="3" max="3" width="16.109375" customWidth="1"/>
    <col min="4" max="4" width="26.6640625" customWidth="1"/>
    <col min="5" max="5" width="60.6640625" bestFit="1" customWidth="1"/>
    <col min="6" max="6" width="17.6640625" customWidth="1"/>
    <col min="7" max="7" width="8.77734375" customWidth="1"/>
    <col min="8" max="8" width="23" bestFit="1" customWidth="1"/>
    <col min="9" max="9" width="24.33203125" bestFit="1" customWidth="1"/>
    <col min="10" max="10" width="19.5546875" customWidth="1"/>
    <col min="11" max="11" width="21.109375" bestFit="1" customWidth="1"/>
    <col min="12" max="12" width="12.109375" bestFit="1" customWidth="1"/>
    <col min="13" max="13" width="13.109375" bestFit="1" customWidth="1"/>
    <col min="15" max="15" width="22.6640625" bestFit="1" customWidth="1"/>
    <col min="16" max="16" width="16.44140625" bestFit="1" customWidth="1"/>
    <col min="17" max="17" width="12" bestFit="1" customWidth="1"/>
  </cols>
  <sheetData>
    <row r="1" spans="1:17" ht="27" customHeight="1" x14ac:dyDescent="0.3">
      <c r="A1" s="7" t="s">
        <v>0</v>
      </c>
      <c r="B1" s="8" t="s">
        <v>95</v>
      </c>
      <c r="C1" s="8" t="s">
        <v>96</v>
      </c>
      <c r="D1" s="8" t="s">
        <v>186</v>
      </c>
      <c r="E1" s="8" t="s">
        <v>187</v>
      </c>
      <c r="F1" s="8" t="s">
        <v>2</v>
      </c>
      <c r="G1" s="8" t="s">
        <v>3</v>
      </c>
      <c r="H1" s="8" t="s">
        <v>4</v>
      </c>
      <c r="I1" s="8" t="s">
        <v>6</v>
      </c>
      <c r="J1" s="8" t="s">
        <v>97</v>
      </c>
      <c r="K1" s="8" t="s">
        <v>98</v>
      </c>
      <c r="L1" s="8" t="s">
        <v>39</v>
      </c>
      <c r="M1" s="8" t="s">
        <v>7</v>
      </c>
      <c r="N1" s="8" t="s">
        <v>8</v>
      </c>
      <c r="O1" s="8" t="s">
        <v>9</v>
      </c>
      <c r="P1" s="8" t="s">
        <v>10</v>
      </c>
      <c r="Q1" s="9" t="s">
        <v>11</v>
      </c>
    </row>
    <row r="2" spans="1:17" x14ac:dyDescent="0.3">
      <c r="A2" s="1">
        <v>1</v>
      </c>
      <c r="B2" s="1" t="s">
        <v>467</v>
      </c>
      <c r="C2" s="1" t="s">
        <v>308</v>
      </c>
      <c r="D2" t="s">
        <v>472</v>
      </c>
      <c r="E2" s="1" t="str">
        <f>B2&amp;" "&amp;C2&amp;" in "&amp;H2&amp;" "&amp;$H$1</f>
        <v xml:space="preserve">ali Karm in Sales Department </v>
      </c>
      <c r="F2" s="2">
        <v>26835</v>
      </c>
      <c r="G2" s="1">
        <v>90</v>
      </c>
      <c r="H2" s="1" t="s">
        <v>12</v>
      </c>
      <c r="I2" s="2">
        <v>43313</v>
      </c>
      <c r="J2" s="3">
        <v>2433</v>
      </c>
      <c r="K2" s="3" t="s">
        <v>209</v>
      </c>
      <c r="L2" s="1">
        <v>3</v>
      </c>
      <c r="M2" s="1">
        <v>2015</v>
      </c>
      <c r="N2" s="1" t="s">
        <v>14</v>
      </c>
      <c r="O2" s="1">
        <v>1</v>
      </c>
      <c r="P2" s="1">
        <v>1234534455</v>
      </c>
      <c r="Q2" s="1" t="s">
        <v>15</v>
      </c>
    </row>
    <row r="3" spans="1:17" x14ac:dyDescent="0.3">
      <c r="A3" s="4">
        <v>2</v>
      </c>
      <c r="B3" s="1" t="s">
        <v>101</v>
      </c>
      <c r="C3" s="1" t="s">
        <v>102</v>
      </c>
      <c r="D3" t="s">
        <v>41</v>
      </c>
      <c r="E3" s="1" t="str">
        <f t="shared" ref="E3:E56" si="0">B3&amp;" "&amp;C3&amp;" in "&amp;H3&amp;" "&amp;$H$1</f>
        <v xml:space="preserve">Alaa Ayemn in Business Excellence Department </v>
      </c>
      <c r="F3" s="5">
        <v>30796</v>
      </c>
      <c r="G3" s="4">
        <v>37</v>
      </c>
      <c r="H3" s="4" t="s">
        <v>16</v>
      </c>
      <c r="I3" s="5">
        <v>43541</v>
      </c>
      <c r="J3" s="3">
        <v>2219</v>
      </c>
      <c r="K3" s="3" t="s">
        <v>210</v>
      </c>
      <c r="L3" s="4">
        <v>1</v>
      </c>
      <c r="M3" s="4">
        <v>2002</v>
      </c>
      <c r="N3" s="4" t="s">
        <v>14</v>
      </c>
      <c r="O3" s="4">
        <v>1</v>
      </c>
      <c r="P3" s="4">
        <v>1234534456</v>
      </c>
      <c r="Q3" s="4" t="s">
        <v>15</v>
      </c>
    </row>
    <row r="4" spans="1:17" x14ac:dyDescent="0.3">
      <c r="A4" s="4">
        <v>3</v>
      </c>
      <c r="B4" s="1" t="s">
        <v>99</v>
      </c>
      <c r="C4" s="1" t="s">
        <v>103</v>
      </c>
      <c r="D4" t="s">
        <v>473</v>
      </c>
      <c r="E4" s="1" t="str">
        <f t="shared" si="0"/>
        <v xml:space="preserve">Ahmed Taher in Accounts Management Department </v>
      </c>
      <c r="F4" s="5">
        <v>34998</v>
      </c>
      <c r="G4" s="4">
        <v>26</v>
      </c>
      <c r="H4" s="4" t="s">
        <v>295</v>
      </c>
      <c r="I4" s="5">
        <v>43348</v>
      </c>
      <c r="J4" s="3">
        <v>7640</v>
      </c>
      <c r="K4" s="3" t="s">
        <v>211</v>
      </c>
      <c r="L4" s="4">
        <v>2</v>
      </c>
      <c r="M4" s="4">
        <v>2008</v>
      </c>
      <c r="N4" s="4" t="s">
        <v>14</v>
      </c>
      <c r="O4" s="4">
        <v>1</v>
      </c>
      <c r="P4" s="4">
        <v>1234534457</v>
      </c>
      <c r="Q4" s="4" t="s">
        <v>15</v>
      </c>
    </row>
    <row r="5" spans="1:17" x14ac:dyDescent="0.3">
      <c r="A5" s="4">
        <v>4</v>
      </c>
      <c r="B5" s="1" t="s">
        <v>104</v>
      </c>
      <c r="C5" s="1" t="s">
        <v>105</v>
      </c>
      <c r="D5" t="s">
        <v>42</v>
      </c>
      <c r="E5" s="1" t="str">
        <f t="shared" si="0"/>
        <v xml:space="preserve">Anwar Gamal in Marketing Department </v>
      </c>
      <c r="F5" s="5">
        <v>33347</v>
      </c>
      <c r="G5" s="4">
        <v>30</v>
      </c>
      <c r="H5" s="4" t="s">
        <v>18</v>
      </c>
      <c r="I5" s="5">
        <v>43497</v>
      </c>
      <c r="J5" s="3">
        <v>337</v>
      </c>
      <c r="K5" s="3" t="s">
        <v>212</v>
      </c>
      <c r="L5" s="4">
        <v>3</v>
      </c>
      <c r="M5" s="4">
        <v>2018</v>
      </c>
      <c r="N5" s="4" t="s">
        <v>14</v>
      </c>
      <c r="O5" s="4">
        <v>1</v>
      </c>
      <c r="P5" s="4">
        <v>1234534458</v>
      </c>
      <c r="Q5" s="4" t="s">
        <v>15</v>
      </c>
    </row>
    <row r="6" spans="1:17" x14ac:dyDescent="0.3">
      <c r="A6" s="4">
        <v>5</v>
      </c>
      <c r="B6" s="1" t="s">
        <v>106</v>
      </c>
      <c r="C6" s="1" t="s">
        <v>99</v>
      </c>
      <c r="D6" t="s">
        <v>43</v>
      </c>
      <c r="E6" s="1" t="str">
        <f t="shared" si="0"/>
        <v xml:space="preserve">Aya Ahmed in Marketing Department </v>
      </c>
      <c r="F6" s="5">
        <v>29357</v>
      </c>
      <c r="G6" s="4">
        <v>41</v>
      </c>
      <c r="H6" s="4" t="s">
        <v>18</v>
      </c>
      <c r="I6" s="5">
        <v>43739</v>
      </c>
      <c r="J6" s="3">
        <v>8668</v>
      </c>
      <c r="K6" s="3" t="s">
        <v>213</v>
      </c>
      <c r="L6" s="4">
        <v>2</v>
      </c>
      <c r="M6" s="4">
        <v>2002</v>
      </c>
      <c r="N6" s="4" t="s">
        <v>21</v>
      </c>
      <c r="O6" s="4">
        <v>0</v>
      </c>
      <c r="P6" s="4">
        <v>1234534459</v>
      </c>
      <c r="Q6" s="4" t="s">
        <v>15</v>
      </c>
    </row>
    <row r="7" spans="1:17" x14ac:dyDescent="0.3">
      <c r="A7" s="4">
        <v>6</v>
      </c>
      <c r="B7" s="1" t="s">
        <v>106</v>
      </c>
      <c r="C7" s="1" t="s">
        <v>309</v>
      </c>
      <c r="D7" t="s">
        <v>474</v>
      </c>
      <c r="E7" s="1" t="str">
        <f t="shared" si="0"/>
        <v xml:space="preserve">Aya Ali in Accounts Management Department </v>
      </c>
      <c r="F7" s="5">
        <v>25973</v>
      </c>
      <c r="G7" s="4">
        <v>51</v>
      </c>
      <c r="H7" s="4" t="s">
        <v>295</v>
      </c>
      <c r="I7" s="5">
        <v>43313</v>
      </c>
      <c r="J7" s="3">
        <v>1619</v>
      </c>
      <c r="K7" s="3" t="s">
        <v>214</v>
      </c>
      <c r="L7" s="4">
        <v>1</v>
      </c>
      <c r="M7" s="4">
        <v>2011</v>
      </c>
      <c r="N7" s="4" t="s">
        <v>14</v>
      </c>
      <c r="O7" s="4">
        <v>1</v>
      </c>
      <c r="P7" s="4">
        <v>1234534460</v>
      </c>
      <c r="Q7" s="4" t="s">
        <v>15</v>
      </c>
    </row>
    <row r="8" spans="1:17" x14ac:dyDescent="0.3">
      <c r="A8" s="4">
        <v>7</v>
      </c>
      <c r="B8" s="1" t="s">
        <v>107</v>
      </c>
      <c r="C8" s="1" t="s">
        <v>108</v>
      </c>
      <c r="D8" t="s">
        <v>45</v>
      </c>
      <c r="E8" s="1" t="str">
        <f t="shared" si="0"/>
        <v xml:space="preserve">Beshoy Nagi in Supportive Functions Department </v>
      </c>
      <c r="F8" s="5">
        <v>34998</v>
      </c>
      <c r="G8" s="4">
        <v>26</v>
      </c>
      <c r="H8" s="4" t="s">
        <v>23</v>
      </c>
      <c r="I8" s="5">
        <v>43344</v>
      </c>
      <c r="J8" s="3">
        <v>2860</v>
      </c>
      <c r="K8" s="3" t="s">
        <v>215</v>
      </c>
      <c r="L8" s="4">
        <v>2</v>
      </c>
      <c r="M8" s="4">
        <v>2020</v>
      </c>
      <c r="N8" s="4" t="s">
        <v>14</v>
      </c>
      <c r="O8" s="4">
        <v>1</v>
      </c>
      <c r="P8" s="4">
        <v>1234534461</v>
      </c>
      <c r="Q8" s="4" t="s">
        <v>15</v>
      </c>
    </row>
    <row r="9" spans="1:17" x14ac:dyDescent="0.3">
      <c r="A9" s="4">
        <v>8</v>
      </c>
      <c r="B9" s="1" t="s">
        <v>107</v>
      </c>
      <c r="C9" s="1" t="s">
        <v>109</v>
      </c>
      <c r="D9" t="s">
        <v>46</v>
      </c>
      <c r="E9" s="1" t="str">
        <f t="shared" si="0"/>
        <v xml:space="preserve">Beshoy Telmiz in Marketing Department </v>
      </c>
      <c r="F9" s="5">
        <v>29014</v>
      </c>
      <c r="G9" s="4">
        <v>42</v>
      </c>
      <c r="H9" s="4" t="s">
        <v>18</v>
      </c>
      <c r="I9" s="5">
        <v>43525</v>
      </c>
      <c r="J9" s="3">
        <v>6064</v>
      </c>
      <c r="K9" s="3" t="s">
        <v>216</v>
      </c>
      <c r="L9" s="4">
        <v>2</v>
      </c>
      <c r="M9" s="4">
        <v>2006</v>
      </c>
      <c r="N9" s="4" t="s">
        <v>14</v>
      </c>
      <c r="O9" s="4">
        <v>1</v>
      </c>
      <c r="P9" s="4">
        <v>1234534462</v>
      </c>
      <c r="Q9" s="4" t="s">
        <v>15</v>
      </c>
    </row>
    <row r="10" spans="1:17" x14ac:dyDescent="0.3">
      <c r="A10" s="4">
        <v>9</v>
      </c>
      <c r="B10" s="1" t="s">
        <v>110</v>
      </c>
      <c r="C10" s="1" t="s">
        <v>111</v>
      </c>
      <c r="D10" t="s">
        <v>475</v>
      </c>
      <c r="E10" s="1" t="str">
        <f t="shared" si="0"/>
        <v xml:space="preserve">christine Kamal in Marketing Department </v>
      </c>
      <c r="F10" s="5">
        <v>29498</v>
      </c>
      <c r="G10" s="4">
        <v>41</v>
      </c>
      <c r="H10" s="4" t="s">
        <v>18</v>
      </c>
      <c r="I10" s="5">
        <v>43556</v>
      </c>
      <c r="J10" s="3">
        <v>7560</v>
      </c>
      <c r="K10" s="3" t="s">
        <v>217</v>
      </c>
      <c r="L10" s="4">
        <v>5</v>
      </c>
      <c r="M10" s="4">
        <v>2016</v>
      </c>
      <c r="N10" s="4" t="s">
        <v>14</v>
      </c>
      <c r="O10" s="4">
        <v>1</v>
      </c>
      <c r="P10" s="4">
        <v>1234534463</v>
      </c>
      <c r="Q10" s="4" t="s">
        <v>15</v>
      </c>
    </row>
    <row r="11" spans="1:17" x14ac:dyDescent="0.3">
      <c r="A11" s="4">
        <v>10</v>
      </c>
      <c r="B11" s="1" t="s">
        <v>112</v>
      </c>
      <c r="C11" s="1" t="s">
        <v>113</v>
      </c>
      <c r="D11" t="s">
        <v>48</v>
      </c>
      <c r="E11" s="1" t="str">
        <f t="shared" si="0"/>
        <v xml:space="preserve">Edward Hany in Marketing Department </v>
      </c>
      <c r="F11" s="5">
        <v>32230</v>
      </c>
      <c r="G11" s="4">
        <v>33</v>
      </c>
      <c r="H11" s="4" t="s">
        <v>18</v>
      </c>
      <c r="I11" s="5">
        <v>43857</v>
      </c>
      <c r="J11" s="3">
        <v>1019</v>
      </c>
      <c r="K11" s="3" t="s">
        <v>218</v>
      </c>
      <c r="L11" s="4">
        <v>4</v>
      </c>
      <c r="M11" s="4">
        <v>2012</v>
      </c>
      <c r="N11" s="4" t="s">
        <v>21</v>
      </c>
      <c r="O11" s="4">
        <v>0</v>
      </c>
      <c r="P11" s="4">
        <v>1234534464</v>
      </c>
      <c r="Q11" s="4" t="s">
        <v>15</v>
      </c>
    </row>
    <row r="12" spans="1:17" x14ac:dyDescent="0.3">
      <c r="A12" s="4">
        <v>11</v>
      </c>
      <c r="B12" s="1" t="s">
        <v>114</v>
      </c>
      <c r="C12" s="1" t="s">
        <v>99</v>
      </c>
      <c r="D12" t="s">
        <v>49</v>
      </c>
      <c r="E12" s="1" t="str">
        <f t="shared" si="0"/>
        <v xml:space="preserve">Esraa Ahmed in Operation Department </v>
      </c>
      <c r="F12" s="5">
        <v>27468</v>
      </c>
      <c r="G12" s="4">
        <v>46</v>
      </c>
      <c r="H12" s="4" t="s">
        <v>28</v>
      </c>
      <c r="I12" s="5">
        <v>43485</v>
      </c>
      <c r="J12" s="3">
        <v>5423</v>
      </c>
      <c r="K12" s="3" t="s">
        <v>219</v>
      </c>
      <c r="L12" s="4">
        <v>3</v>
      </c>
      <c r="M12" s="4">
        <v>2017</v>
      </c>
      <c r="N12" s="4" t="s">
        <v>14</v>
      </c>
      <c r="O12" s="4">
        <v>1</v>
      </c>
      <c r="P12" s="4">
        <v>1234534465</v>
      </c>
      <c r="Q12" s="4" t="s">
        <v>15</v>
      </c>
    </row>
    <row r="13" spans="1:17" x14ac:dyDescent="0.3">
      <c r="A13" s="4">
        <v>12</v>
      </c>
      <c r="B13" s="1" t="s">
        <v>114</v>
      </c>
      <c r="C13" s="1" t="s">
        <v>115</v>
      </c>
      <c r="D13" t="s">
        <v>50</v>
      </c>
      <c r="E13" s="1" t="str">
        <f t="shared" si="0"/>
        <v xml:space="preserve">Esraa Elsaid in Operation Department </v>
      </c>
      <c r="F13" s="5">
        <v>35194</v>
      </c>
      <c r="G13" s="4">
        <v>25</v>
      </c>
      <c r="H13" s="4" t="s">
        <v>28</v>
      </c>
      <c r="I13" s="5">
        <v>43497</v>
      </c>
      <c r="J13" s="3">
        <v>1792</v>
      </c>
      <c r="K13" s="3" t="s">
        <v>220</v>
      </c>
      <c r="L13" s="4">
        <v>2</v>
      </c>
      <c r="M13" s="4">
        <v>2002</v>
      </c>
      <c r="N13" s="4" t="s">
        <v>21</v>
      </c>
      <c r="O13" s="4">
        <v>1</v>
      </c>
      <c r="P13" s="4">
        <v>1234534466</v>
      </c>
      <c r="Q13" s="4" t="s">
        <v>15</v>
      </c>
    </row>
    <row r="14" spans="1:17" x14ac:dyDescent="0.3">
      <c r="A14" s="4">
        <v>13</v>
      </c>
      <c r="B14" s="1" t="s">
        <v>114</v>
      </c>
      <c r="C14" s="1" t="s">
        <v>116</v>
      </c>
      <c r="D14" t="s">
        <v>51</v>
      </c>
      <c r="E14" s="1" t="str">
        <f t="shared" si="0"/>
        <v xml:space="preserve">Esraa Mohamed in Finance Department </v>
      </c>
      <c r="F14" s="5">
        <v>32162</v>
      </c>
      <c r="G14" s="4">
        <v>34</v>
      </c>
      <c r="H14" s="4" t="s">
        <v>31</v>
      </c>
      <c r="I14" s="5">
        <v>43694</v>
      </c>
      <c r="J14" s="3">
        <v>3796</v>
      </c>
      <c r="K14" s="3" t="s">
        <v>221</v>
      </c>
      <c r="L14" s="4">
        <v>4</v>
      </c>
      <c r="M14" s="4">
        <v>2012</v>
      </c>
      <c r="N14" s="4" t="s">
        <v>21</v>
      </c>
      <c r="O14" s="4">
        <v>0</v>
      </c>
      <c r="P14" s="4">
        <v>1234534467</v>
      </c>
      <c r="Q14" s="4" t="s">
        <v>15</v>
      </c>
    </row>
    <row r="15" spans="1:17" x14ac:dyDescent="0.3">
      <c r="A15" s="4">
        <v>14</v>
      </c>
      <c r="B15" s="1" t="s">
        <v>117</v>
      </c>
      <c r="C15" s="1" t="s">
        <v>118</v>
      </c>
      <c r="D15" t="s">
        <v>52</v>
      </c>
      <c r="E15" s="1" t="str">
        <f t="shared" si="0"/>
        <v xml:space="preserve">Ester Henary in Accounts Management Department </v>
      </c>
      <c r="F15" s="5">
        <v>28326</v>
      </c>
      <c r="G15" s="4">
        <v>44</v>
      </c>
      <c r="H15" s="4" t="s">
        <v>295</v>
      </c>
      <c r="I15" s="5">
        <v>43694</v>
      </c>
      <c r="J15" s="3">
        <v>3074</v>
      </c>
      <c r="K15" s="3" t="s">
        <v>222</v>
      </c>
      <c r="L15" s="4">
        <v>3</v>
      </c>
      <c r="M15" s="4">
        <v>2008</v>
      </c>
      <c r="N15" s="4" t="s">
        <v>14</v>
      </c>
      <c r="O15" s="4">
        <v>0</v>
      </c>
      <c r="P15" s="4">
        <v>1234534468</v>
      </c>
      <c r="Q15" s="4" t="s">
        <v>15</v>
      </c>
    </row>
    <row r="16" spans="1:17" x14ac:dyDescent="0.3">
      <c r="A16" s="4">
        <v>15</v>
      </c>
      <c r="B16" s="1" t="s">
        <v>119</v>
      </c>
      <c r="C16" s="1" t="s">
        <v>120</v>
      </c>
      <c r="D16" t="s">
        <v>53</v>
      </c>
      <c r="E16" s="1" t="str">
        <f t="shared" si="0"/>
        <v xml:space="preserve">Fady Emad in Accounts Management Department </v>
      </c>
      <c r="F16" s="5">
        <v>32928</v>
      </c>
      <c r="G16" s="4">
        <v>32</v>
      </c>
      <c r="H16" s="4" t="s">
        <v>295</v>
      </c>
      <c r="I16" s="5">
        <v>43525</v>
      </c>
      <c r="J16" s="3">
        <v>7987</v>
      </c>
      <c r="K16" s="3" t="s">
        <v>223</v>
      </c>
      <c r="L16" s="4">
        <v>3</v>
      </c>
      <c r="M16" s="4">
        <v>2000</v>
      </c>
      <c r="N16" s="4" t="s">
        <v>14</v>
      </c>
      <c r="O16" s="4">
        <v>1</v>
      </c>
      <c r="P16" s="4">
        <v>1234534469</v>
      </c>
      <c r="Q16" s="4" t="s">
        <v>15</v>
      </c>
    </row>
    <row r="17" spans="1:17" x14ac:dyDescent="0.3">
      <c r="A17" s="4">
        <v>16</v>
      </c>
      <c r="B17" s="1" t="s">
        <v>113</v>
      </c>
      <c r="C17" s="1" t="s">
        <v>121</v>
      </c>
      <c r="D17" t="s">
        <v>54</v>
      </c>
      <c r="E17" s="1" t="str">
        <f t="shared" si="0"/>
        <v xml:space="preserve">Hany Girges in Sales Department </v>
      </c>
      <c r="F17" s="5">
        <v>31725</v>
      </c>
      <c r="G17" s="4">
        <v>35</v>
      </c>
      <c r="H17" s="4" t="s">
        <v>12</v>
      </c>
      <c r="I17" s="5">
        <v>43815</v>
      </c>
      <c r="J17" s="3">
        <v>4864</v>
      </c>
      <c r="K17" s="3" t="s">
        <v>224</v>
      </c>
      <c r="L17" s="4">
        <v>3</v>
      </c>
      <c r="M17" s="4">
        <v>2012</v>
      </c>
      <c r="N17" s="4" t="s">
        <v>14</v>
      </c>
      <c r="O17" s="4">
        <v>0</v>
      </c>
      <c r="P17" s="4">
        <v>1234534470</v>
      </c>
      <c r="Q17" s="4" t="s">
        <v>15</v>
      </c>
    </row>
    <row r="18" spans="1:17" x14ac:dyDescent="0.3">
      <c r="A18" s="4">
        <v>17</v>
      </c>
      <c r="B18" s="1" t="s">
        <v>113</v>
      </c>
      <c r="C18" s="1" t="s">
        <v>122</v>
      </c>
      <c r="D18" t="s">
        <v>55</v>
      </c>
      <c r="E18" s="1" t="str">
        <f t="shared" si="0"/>
        <v xml:space="preserve">Hany Samir in Sales Department </v>
      </c>
      <c r="F18" s="5">
        <v>31585</v>
      </c>
      <c r="G18" s="4">
        <v>35</v>
      </c>
      <c r="H18" s="4" t="s">
        <v>12</v>
      </c>
      <c r="I18" s="5">
        <v>43831</v>
      </c>
      <c r="J18" s="3">
        <v>2687</v>
      </c>
      <c r="K18" s="3" t="s">
        <v>225</v>
      </c>
      <c r="L18" s="4">
        <v>4</v>
      </c>
      <c r="M18" s="4">
        <v>2004</v>
      </c>
      <c r="N18" s="4" t="s">
        <v>14</v>
      </c>
      <c r="O18" s="4">
        <v>0</v>
      </c>
      <c r="P18" s="4">
        <v>1234534471</v>
      </c>
      <c r="Q18" s="4" t="s">
        <v>15</v>
      </c>
    </row>
    <row r="19" spans="1:17" x14ac:dyDescent="0.3">
      <c r="A19" s="4">
        <v>18</v>
      </c>
      <c r="B19" s="1" t="s">
        <v>123</v>
      </c>
      <c r="C19" s="1" t="s">
        <v>124</v>
      </c>
      <c r="D19" t="s">
        <v>476</v>
      </c>
      <c r="E19" s="1" t="str">
        <f t="shared" si="0"/>
        <v xml:space="preserve">hasna elsayed in Sales Department </v>
      </c>
      <c r="F19" s="5">
        <v>31951</v>
      </c>
      <c r="G19" s="4">
        <v>34</v>
      </c>
      <c r="H19" s="4" t="s">
        <v>12</v>
      </c>
      <c r="I19" s="5">
        <v>43715</v>
      </c>
      <c r="J19" s="3">
        <v>2473</v>
      </c>
      <c r="K19" s="3" t="s">
        <v>226</v>
      </c>
      <c r="L19" s="4">
        <v>2</v>
      </c>
      <c r="M19" s="4">
        <v>2020</v>
      </c>
      <c r="N19" s="4" t="s">
        <v>14</v>
      </c>
      <c r="O19" s="4">
        <v>0</v>
      </c>
      <c r="P19" s="4">
        <v>1234534472</v>
      </c>
      <c r="Q19" s="4" t="s">
        <v>15</v>
      </c>
    </row>
    <row r="20" spans="1:17" x14ac:dyDescent="0.3">
      <c r="A20" s="4">
        <v>19</v>
      </c>
      <c r="B20" s="1" t="s">
        <v>125</v>
      </c>
      <c r="C20" s="1" t="s">
        <v>126</v>
      </c>
      <c r="D20" t="s">
        <v>57</v>
      </c>
      <c r="E20" s="1" t="str">
        <f t="shared" si="0"/>
        <v xml:space="preserve">Hisham shafik in Sales Department </v>
      </c>
      <c r="F20" s="5">
        <v>31868</v>
      </c>
      <c r="G20" s="4">
        <v>34</v>
      </c>
      <c r="H20" s="4" t="s">
        <v>12</v>
      </c>
      <c r="I20" s="5">
        <v>43695</v>
      </c>
      <c r="J20" s="3">
        <v>551</v>
      </c>
      <c r="K20" s="3" t="s">
        <v>227</v>
      </c>
      <c r="L20" s="4">
        <v>4</v>
      </c>
      <c r="M20" s="4">
        <v>2006</v>
      </c>
      <c r="N20" s="4" t="s">
        <v>14</v>
      </c>
      <c r="O20" s="4">
        <v>0</v>
      </c>
      <c r="P20" s="4">
        <v>1234534473</v>
      </c>
      <c r="Q20" s="4" t="s">
        <v>15</v>
      </c>
    </row>
    <row r="21" spans="1:17" x14ac:dyDescent="0.3">
      <c r="A21" s="4">
        <v>20</v>
      </c>
      <c r="B21" s="1" t="s">
        <v>127</v>
      </c>
      <c r="C21" s="1" t="s">
        <v>128</v>
      </c>
      <c r="D21" t="s">
        <v>58</v>
      </c>
      <c r="E21" s="1" t="str">
        <f t="shared" si="0"/>
        <v xml:space="preserve">Jasmen Elsawy in Sales Department </v>
      </c>
      <c r="F21" s="5">
        <v>27355</v>
      </c>
      <c r="G21" s="4">
        <v>47</v>
      </c>
      <c r="H21" s="4" t="s">
        <v>12</v>
      </c>
      <c r="I21" s="5">
        <v>43701</v>
      </c>
      <c r="J21" s="3">
        <v>591</v>
      </c>
      <c r="K21" s="3" t="s">
        <v>228</v>
      </c>
      <c r="L21" s="4">
        <v>2</v>
      </c>
      <c r="M21" s="4">
        <v>2006</v>
      </c>
      <c r="N21" s="4" t="s">
        <v>14</v>
      </c>
      <c r="O21" s="4">
        <v>0</v>
      </c>
      <c r="P21" s="4">
        <v>1234534474</v>
      </c>
      <c r="Q21" s="4" t="s">
        <v>15</v>
      </c>
    </row>
    <row r="22" spans="1:17" x14ac:dyDescent="0.3">
      <c r="A22" s="4">
        <v>21</v>
      </c>
      <c r="B22" s="1" t="s">
        <v>129</v>
      </c>
      <c r="C22" s="1" t="s">
        <v>130</v>
      </c>
      <c r="D22" t="s">
        <v>59</v>
      </c>
      <c r="E22" s="1" t="str">
        <f t="shared" si="0"/>
        <v xml:space="preserve">John Gamel in Sales Department </v>
      </c>
      <c r="F22" s="5">
        <v>32874</v>
      </c>
      <c r="G22" s="4">
        <v>32</v>
      </c>
      <c r="H22" s="4" t="s">
        <v>12</v>
      </c>
      <c r="I22" s="5">
        <v>43702</v>
      </c>
      <c r="J22" s="3">
        <v>1579</v>
      </c>
      <c r="K22" s="3" t="s">
        <v>229</v>
      </c>
      <c r="L22" s="4">
        <v>1</v>
      </c>
      <c r="M22" s="4">
        <v>2014</v>
      </c>
      <c r="N22" s="4" t="s">
        <v>14</v>
      </c>
      <c r="O22" s="4">
        <v>0</v>
      </c>
      <c r="P22" s="4">
        <v>1234534475</v>
      </c>
      <c r="Q22" s="4" t="s">
        <v>15</v>
      </c>
    </row>
    <row r="23" spans="1:17" x14ac:dyDescent="0.3">
      <c r="A23" s="4">
        <v>22</v>
      </c>
      <c r="B23" s="1" t="s">
        <v>131</v>
      </c>
      <c r="C23" s="1" t="s">
        <v>132</v>
      </c>
      <c r="D23" t="s">
        <v>60</v>
      </c>
      <c r="E23" s="1" t="str">
        <f t="shared" si="0"/>
        <v xml:space="preserve">Karim Besher in Sales Department </v>
      </c>
      <c r="F23" s="5">
        <v>34773</v>
      </c>
      <c r="G23" s="4">
        <v>26</v>
      </c>
      <c r="H23" s="4" t="s">
        <v>12</v>
      </c>
      <c r="I23" s="5">
        <v>43507</v>
      </c>
      <c r="J23" s="3">
        <v>337</v>
      </c>
      <c r="K23" s="3" t="s">
        <v>212</v>
      </c>
      <c r="L23" s="4">
        <v>3</v>
      </c>
      <c r="M23" s="4">
        <v>2013</v>
      </c>
      <c r="N23" s="4" t="s">
        <v>21</v>
      </c>
      <c r="O23" s="4">
        <v>1</v>
      </c>
      <c r="P23" s="4">
        <v>1234534476</v>
      </c>
      <c r="Q23" s="4" t="s">
        <v>15</v>
      </c>
    </row>
    <row r="24" spans="1:17" x14ac:dyDescent="0.3">
      <c r="A24" s="4">
        <v>23</v>
      </c>
      <c r="B24" s="1" t="s">
        <v>133</v>
      </c>
      <c r="C24" s="1" t="s">
        <v>112</v>
      </c>
      <c r="D24" t="s">
        <v>61</v>
      </c>
      <c r="E24" s="1" t="str">
        <f t="shared" si="0"/>
        <v xml:space="preserve">Maggy Edward in Sales Department </v>
      </c>
      <c r="F24" s="5">
        <v>33604</v>
      </c>
      <c r="G24" s="4">
        <v>30</v>
      </c>
      <c r="H24" s="4" t="s">
        <v>12</v>
      </c>
      <c r="I24" s="5">
        <v>43703</v>
      </c>
      <c r="J24" s="3">
        <v>8668</v>
      </c>
      <c r="K24" s="3" t="s">
        <v>213</v>
      </c>
      <c r="L24" s="4">
        <v>2</v>
      </c>
      <c r="M24" s="4">
        <v>2014</v>
      </c>
      <c r="N24" s="4" t="s">
        <v>14</v>
      </c>
      <c r="O24" s="4">
        <v>0</v>
      </c>
      <c r="P24" s="4">
        <v>1234534477</v>
      </c>
      <c r="Q24" s="4" t="s">
        <v>15</v>
      </c>
    </row>
    <row r="25" spans="1:17" x14ac:dyDescent="0.3">
      <c r="A25" s="4">
        <v>24</v>
      </c>
      <c r="B25" s="1" t="s">
        <v>134</v>
      </c>
      <c r="C25" s="1" t="s">
        <v>135</v>
      </c>
      <c r="D25" t="s">
        <v>62</v>
      </c>
      <c r="E25" s="1" t="str">
        <f t="shared" si="0"/>
        <v xml:space="preserve">Mahmoud Eid in Sales Department </v>
      </c>
      <c r="F25" s="5">
        <v>33239</v>
      </c>
      <c r="G25" s="4">
        <v>31</v>
      </c>
      <c r="H25" s="4" t="s">
        <v>12</v>
      </c>
      <c r="I25" s="5">
        <v>43717</v>
      </c>
      <c r="J25" s="3">
        <v>2433</v>
      </c>
      <c r="K25" s="3" t="s">
        <v>209</v>
      </c>
      <c r="L25" s="4">
        <v>3</v>
      </c>
      <c r="M25" s="4">
        <v>2009</v>
      </c>
      <c r="N25" s="4" t="s">
        <v>21</v>
      </c>
      <c r="O25" s="6"/>
      <c r="P25" s="4">
        <v>1234534478</v>
      </c>
      <c r="Q25" s="4" t="s">
        <v>15</v>
      </c>
    </row>
    <row r="26" spans="1:17" x14ac:dyDescent="0.3">
      <c r="A26" s="4">
        <v>25</v>
      </c>
      <c r="B26" s="1" t="s">
        <v>136</v>
      </c>
      <c r="C26" s="1" t="s">
        <v>137</v>
      </c>
      <c r="D26" t="s">
        <v>63</v>
      </c>
      <c r="E26" s="1" t="str">
        <f t="shared" si="0"/>
        <v xml:space="preserve">Mai Helmy in Sales Department </v>
      </c>
      <c r="F26" s="5">
        <v>32293</v>
      </c>
      <c r="G26" s="4">
        <v>33</v>
      </c>
      <c r="H26" s="4" t="s">
        <v>12</v>
      </c>
      <c r="I26" s="5">
        <v>43771</v>
      </c>
      <c r="J26" s="3">
        <v>2219</v>
      </c>
      <c r="K26" s="3" t="s">
        <v>210</v>
      </c>
      <c r="L26" s="4">
        <v>4</v>
      </c>
      <c r="M26" s="4">
        <v>2001</v>
      </c>
      <c r="N26" s="4" t="s">
        <v>14</v>
      </c>
      <c r="O26" s="6"/>
      <c r="P26" s="4">
        <v>1234534479</v>
      </c>
      <c r="Q26" s="4" t="s">
        <v>15</v>
      </c>
    </row>
    <row r="27" spans="1:17" x14ac:dyDescent="0.3">
      <c r="A27" s="4">
        <v>26</v>
      </c>
      <c r="B27" s="1" t="s">
        <v>138</v>
      </c>
      <c r="C27" s="1" t="s">
        <v>139</v>
      </c>
      <c r="D27" t="s">
        <v>64</v>
      </c>
      <c r="E27" s="1" t="str">
        <f t="shared" si="0"/>
        <v xml:space="preserve">Marco Fahmy in Sales Department </v>
      </c>
      <c r="F27" s="5">
        <v>35221</v>
      </c>
      <c r="G27" s="4">
        <v>25</v>
      </c>
      <c r="H27" s="4" t="s">
        <v>12</v>
      </c>
      <c r="I27" s="5">
        <v>43703</v>
      </c>
      <c r="J27" s="3">
        <v>7640</v>
      </c>
      <c r="K27" s="3" t="s">
        <v>211</v>
      </c>
      <c r="L27" s="4">
        <v>5</v>
      </c>
      <c r="M27" s="4">
        <v>2009</v>
      </c>
      <c r="N27" s="4" t="s">
        <v>21</v>
      </c>
      <c r="O27" s="6"/>
      <c r="P27" s="4">
        <v>1234534480</v>
      </c>
      <c r="Q27" s="4" t="s">
        <v>15</v>
      </c>
    </row>
    <row r="28" spans="1:17" x14ac:dyDescent="0.3">
      <c r="A28" s="4">
        <v>27</v>
      </c>
      <c r="B28" s="1" t="s">
        <v>140</v>
      </c>
      <c r="C28" s="1" t="s">
        <v>141</v>
      </c>
      <c r="D28" t="s">
        <v>65</v>
      </c>
      <c r="E28" s="1" t="str">
        <f t="shared" si="0"/>
        <v xml:space="preserve">Mariem Ehab in Sales Department </v>
      </c>
      <c r="F28" s="5">
        <v>35336</v>
      </c>
      <c r="G28" s="4">
        <v>25</v>
      </c>
      <c r="H28" s="4" t="s">
        <v>12</v>
      </c>
      <c r="I28" s="5">
        <v>43549</v>
      </c>
      <c r="J28" s="3">
        <v>337</v>
      </c>
      <c r="K28" s="3" t="s">
        <v>212</v>
      </c>
      <c r="L28" s="4">
        <v>1</v>
      </c>
      <c r="M28" s="4">
        <v>2015</v>
      </c>
      <c r="N28" s="4" t="s">
        <v>21</v>
      </c>
      <c r="O28" s="6"/>
      <c r="P28" s="4">
        <v>1234534481</v>
      </c>
      <c r="Q28" s="4" t="s">
        <v>15</v>
      </c>
    </row>
    <row r="29" spans="1:17" x14ac:dyDescent="0.3">
      <c r="A29" s="4">
        <v>28</v>
      </c>
      <c r="B29" s="1" t="s">
        <v>142</v>
      </c>
      <c r="C29" s="1" t="s">
        <v>143</v>
      </c>
      <c r="D29" t="s">
        <v>66</v>
      </c>
      <c r="E29" s="1" t="str">
        <f t="shared" si="0"/>
        <v xml:space="preserve">Michel Ashraf in Sales Department </v>
      </c>
      <c r="F29" s="5">
        <v>33989</v>
      </c>
      <c r="G29" s="4">
        <v>29</v>
      </c>
      <c r="H29" s="4" t="s">
        <v>12</v>
      </c>
      <c r="I29" s="5">
        <v>43766</v>
      </c>
      <c r="J29" s="3">
        <v>8668</v>
      </c>
      <c r="K29" s="3" t="s">
        <v>213</v>
      </c>
      <c r="L29" s="4">
        <v>4</v>
      </c>
      <c r="M29" s="4">
        <v>2003</v>
      </c>
      <c r="N29" s="4" t="s">
        <v>21</v>
      </c>
      <c r="O29" s="6"/>
      <c r="P29" s="4">
        <v>1234534482</v>
      </c>
      <c r="Q29" s="4" t="s">
        <v>15</v>
      </c>
    </row>
    <row r="30" spans="1:17" x14ac:dyDescent="0.3">
      <c r="A30" s="4">
        <v>29</v>
      </c>
      <c r="B30" s="1" t="s">
        <v>144</v>
      </c>
      <c r="C30" s="1" t="s">
        <v>145</v>
      </c>
      <c r="D30" t="s">
        <v>67</v>
      </c>
      <c r="E30" s="1" t="str">
        <f t="shared" si="0"/>
        <v xml:space="preserve">Mina Jony in Sales Department </v>
      </c>
      <c r="F30" s="5">
        <v>35004</v>
      </c>
      <c r="G30" s="4">
        <v>26</v>
      </c>
      <c r="H30" s="4" t="s">
        <v>12</v>
      </c>
      <c r="I30" s="5">
        <v>43730</v>
      </c>
      <c r="J30" s="3">
        <v>1619</v>
      </c>
      <c r="K30" s="3" t="s">
        <v>214</v>
      </c>
      <c r="L30" s="4">
        <v>2</v>
      </c>
      <c r="M30" s="4">
        <v>2009</v>
      </c>
      <c r="N30" s="4" t="s">
        <v>21</v>
      </c>
      <c r="O30" s="6"/>
      <c r="P30" s="4">
        <v>1234534483</v>
      </c>
      <c r="Q30" s="4" t="s">
        <v>15</v>
      </c>
    </row>
    <row r="31" spans="1:17" x14ac:dyDescent="0.3">
      <c r="A31" s="4">
        <v>30</v>
      </c>
      <c r="B31" s="1" t="s">
        <v>144</v>
      </c>
      <c r="C31" s="1" t="s">
        <v>146</v>
      </c>
      <c r="D31" t="s">
        <v>68</v>
      </c>
      <c r="E31" s="1" t="str">
        <f t="shared" si="0"/>
        <v xml:space="preserve">Mina Louiz in Sales Department </v>
      </c>
      <c r="F31" s="5">
        <v>32907</v>
      </c>
      <c r="G31" s="4">
        <v>32</v>
      </c>
      <c r="H31" s="4" t="s">
        <v>12</v>
      </c>
      <c r="I31" s="5">
        <v>43470</v>
      </c>
      <c r="J31" s="3">
        <v>2860</v>
      </c>
      <c r="K31" s="3" t="s">
        <v>215</v>
      </c>
      <c r="L31" s="4">
        <v>4</v>
      </c>
      <c r="M31" s="4">
        <v>2004</v>
      </c>
      <c r="N31" s="4" t="s">
        <v>14</v>
      </c>
      <c r="O31" s="6"/>
      <c r="P31" s="4">
        <v>1234534484</v>
      </c>
      <c r="Q31" s="4" t="s">
        <v>15</v>
      </c>
    </row>
    <row r="32" spans="1:17" x14ac:dyDescent="0.3">
      <c r="A32" s="4">
        <v>31</v>
      </c>
      <c r="B32" s="1" t="s">
        <v>144</v>
      </c>
      <c r="C32" s="1" t="s">
        <v>147</v>
      </c>
      <c r="D32" t="s">
        <v>69</v>
      </c>
      <c r="E32" s="1" t="str">
        <f t="shared" si="0"/>
        <v xml:space="preserve">Mina Ragheb in Sales Department </v>
      </c>
      <c r="F32" s="5">
        <v>35333</v>
      </c>
      <c r="G32" s="4">
        <v>25</v>
      </c>
      <c r="H32" s="4" t="s">
        <v>12</v>
      </c>
      <c r="I32" s="5">
        <v>43703</v>
      </c>
      <c r="J32" s="3">
        <v>6064</v>
      </c>
      <c r="K32" s="3" t="s">
        <v>216</v>
      </c>
      <c r="L32" s="4">
        <v>2</v>
      </c>
      <c r="M32" s="4">
        <v>2003</v>
      </c>
      <c r="N32" s="4" t="s">
        <v>21</v>
      </c>
      <c r="O32" s="6"/>
      <c r="P32" s="4">
        <v>1234534485</v>
      </c>
      <c r="Q32" s="4" t="s">
        <v>15</v>
      </c>
    </row>
    <row r="33" spans="1:17" x14ac:dyDescent="0.3">
      <c r="A33" s="4">
        <v>32</v>
      </c>
      <c r="B33" s="1" t="s">
        <v>148</v>
      </c>
      <c r="C33" s="1" t="s">
        <v>149</v>
      </c>
      <c r="D33" t="s">
        <v>70</v>
      </c>
      <c r="E33" s="1" t="str">
        <f t="shared" si="0"/>
        <v xml:space="preserve">Minna Elsayed in Sales Department </v>
      </c>
      <c r="F33" s="5">
        <v>35125</v>
      </c>
      <c r="G33" s="4">
        <v>25</v>
      </c>
      <c r="H33" s="4" t="s">
        <v>12</v>
      </c>
      <c r="I33" s="5">
        <v>43703</v>
      </c>
      <c r="J33" s="3">
        <v>7560</v>
      </c>
      <c r="K33" s="3" t="s">
        <v>217</v>
      </c>
      <c r="L33" s="4">
        <v>2</v>
      </c>
      <c r="M33" s="4">
        <v>2016</v>
      </c>
      <c r="N33" s="4" t="s">
        <v>21</v>
      </c>
      <c r="O33" s="6"/>
      <c r="P33" s="4">
        <v>1234534486</v>
      </c>
      <c r="Q33" s="4" t="s">
        <v>15</v>
      </c>
    </row>
    <row r="34" spans="1:17" x14ac:dyDescent="0.3">
      <c r="A34" s="4">
        <v>33</v>
      </c>
      <c r="B34" s="1" t="s">
        <v>150</v>
      </c>
      <c r="C34" s="1" t="s">
        <v>100</v>
      </c>
      <c r="D34" t="s">
        <v>71</v>
      </c>
      <c r="E34" s="1" t="str">
        <f t="shared" si="0"/>
        <v xml:space="preserve">Moahmed Karem in Sales Department </v>
      </c>
      <c r="F34" s="5">
        <v>32984</v>
      </c>
      <c r="G34" s="4">
        <v>31</v>
      </c>
      <c r="H34" s="4" t="s">
        <v>12</v>
      </c>
      <c r="I34" s="5">
        <v>43497</v>
      </c>
      <c r="J34" s="3">
        <v>1019</v>
      </c>
      <c r="K34" s="3" t="s">
        <v>218</v>
      </c>
      <c r="L34" s="4">
        <v>1</v>
      </c>
      <c r="M34" s="4">
        <v>2002</v>
      </c>
      <c r="N34" s="4" t="s">
        <v>14</v>
      </c>
      <c r="O34" s="6"/>
      <c r="P34" s="4">
        <v>1234534487</v>
      </c>
      <c r="Q34" s="4" t="s">
        <v>15</v>
      </c>
    </row>
    <row r="35" spans="1:17" x14ac:dyDescent="0.3">
      <c r="A35" s="4">
        <v>34</v>
      </c>
      <c r="B35" s="1" t="s">
        <v>150</v>
      </c>
      <c r="C35" s="1" t="s">
        <v>151</v>
      </c>
      <c r="D35" t="s">
        <v>72</v>
      </c>
      <c r="E35" s="1" t="str">
        <f t="shared" si="0"/>
        <v xml:space="preserve">Moahmed Khaled in Sales Department </v>
      </c>
      <c r="F35" s="5">
        <v>35264</v>
      </c>
      <c r="G35" s="4">
        <v>25</v>
      </c>
      <c r="H35" s="4" t="s">
        <v>12</v>
      </c>
      <c r="I35" s="5">
        <v>43703</v>
      </c>
      <c r="J35" s="3">
        <v>5423</v>
      </c>
      <c r="K35" s="3" t="s">
        <v>219</v>
      </c>
      <c r="L35" s="4">
        <v>1</v>
      </c>
      <c r="M35" s="4">
        <v>2008</v>
      </c>
      <c r="N35" s="4" t="s">
        <v>21</v>
      </c>
      <c r="O35" s="6"/>
      <c r="P35" s="4">
        <v>1234534488</v>
      </c>
      <c r="Q35" s="4" t="s">
        <v>15</v>
      </c>
    </row>
    <row r="36" spans="1:17" x14ac:dyDescent="0.3">
      <c r="A36" s="4">
        <v>35</v>
      </c>
      <c r="B36" s="1" t="s">
        <v>152</v>
      </c>
      <c r="C36" s="1" t="s">
        <v>153</v>
      </c>
      <c r="D36" t="s">
        <v>73</v>
      </c>
      <c r="E36" s="1" t="str">
        <f t="shared" si="0"/>
        <v xml:space="preserve">Mohmoud Osman in Sales Department </v>
      </c>
      <c r="F36" s="5">
        <v>34608</v>
      </c>
      <c r="G36" s="4">
        <v>27</v>
      </c>
      <c r="H36" s="4" t="s">
        <v>12</v>
      </c>
      <c r="I36" s="5">
        <v>43779</v>
      </c>
      <c r="J36" s="3">
        <v>1792</v>
      </c>
      <c r="K36" s="3" t="s">
        <v>220</v>
      </c>
      <c r="L36" s="4">
        <v>3</v>
      </c>
      <c r="M36" s="4">
        <v>2010</v>
      </c>
      <c r="N36" s="4" t="s">
        <v>14</v>
      </c>
      <c r="O36" s="6"/>
      <c r="P36" s="4">
        <v>1234534489</v>
      </c>
      <c r="Q36" s="4" t="s">
        <v>15</v>
      </c>
    </row>
    <row r="37" spans="1:17" x14ac:dyDescent="0.3">
      <c r="A37" s="4">
        <v>36</v>
      </c>
      <c r="B37" s="1" t="s">
        <v>154</v>
      </c>
      <c r="C37" s="1" t="s">
        <v>143</v>
      </c>
      <c r="D37" t="s">
        <v>74</v>
      </c>
      <c r="E37" s="1" t="str">
        <f t="shared" si="0"/>
        <v xml:space="preserve">Monica Ashraf in Accounts Management Department </v>
      </c>
      <c r="F37" s="5">
        <v>34377</v>
      </c>
      <c r="G37" s="4">
        <v>28</v>
      </c>
      <c r="H37" s="4" t="s">
        <v>295</v>
      </c>
      <c r="I37" s="5">
        <v>43543</v>
      </c>
      <c r="J37" s="3">
        <v>3796</v>
      </c>
      <c r="K37" s="3" t="s">
        <v>221</v>
      </c>
      <c r="L37" s="4">
        <v>3</v>
      </c>
      <c r="M37" s="4">
        <v>2005</v>
      </c>
      <c r="N37" s="4" t="s">
        <v>21</v>
      </c>
      <c r="O37" s="6"/>
      <c r="P37" s="4">
        <v>1234534490</v>
      </c>
      <c r="Q37" s="4" t="s">
        <v>15</v>
      </c>
    </row>
    <row r="38" spans="1:17" x14ac:dyDescent="0.3">
      <c r="A38" s="4">
        <v>37</v>
      </c>
      <c r="B38" s="1" t="s">
        <v>154</v>
      </c>
      <c r="C38" s="1" t="s">
        <v>155</v>
      </c>
      <c r="D38" t="s">
        <v>75</v>
      </c>
      <c r="E38" s="1" t="str">
        <f t="shared" si="0"/>
        <v xml:space="preserve">Monica Moheb in Accounts Management Department </v>
      </c>
      <c r="F38" s="5">
        <v>33992</v>
      </c>
      <c r="G38" s="4">
        <v>29</v>
      </c>
      <c r="H38" s="4" t="s">
        <v>295</v>
      </c>
      <c r="I38" s="5">
        <v>43703</v>
      </c>
      <c r="J38" s="3">
        <v>3074</v>
      </c>
      <c r="K38" s="3" t="s">
        <v>222</v>
      </c>
      <c r="L38" s="4">
        <v>1</v>
      </c>
      <c r="M38" s="4">
        <v>2001</v>
      </c>
      <c r="N38" s="4" t="s">
        <v>14</v>
      </c>
      <c r="O38" s="6"/>
      <c r="P38" s="4">
        <v>1234534491</v>
      </c>
      <c r="Q38" s="4" t="s">
        <v>15</v>
      </c>
    </row>
    <row r="39" spans="1:17" x14ac:dyDescent="0.3">
      <c r="A39" s="4">
        <v>38</v>
      </c>
      <c r="B39" s="1" t="s">
        <v>156</v>
      </c>
      <c r="C39" s="1" t="s">
        <v>141</v>
      </c>
      <c r="D39" t="s">
        <v>76</v>
      </c>
      <c r="E39" s="1" t="str">
        <f t="shared" si="0"/>
        <v xml:space="preserve">Monika Ehab in Finance Department </v>
      </c>
      <c r="F39" s="5">
        <v>26072</v>
      </c>
      <c r="G39" s="4">
        <v>50</v>
      </c>
      <c r="H39" s="4" t="s">
        <v>31</v>
      </c>
      <c r="I39" s="5">
        <v>43647</v>
      </c>
      <c r="J39" s="3">
        <v>7987</v>
      </c>
      <c r="K39" s="3" t="s">
        <v>223</v>
      </c>
      <c r="L39" s="4">
        <v>1</v>
      </c>
      <c r="M39" s="4">
        <v>2010</v>
      </c>
      <c r="N39" s="4" t="s">
        <v>14</v>
      </c>
      <c r="O39" s="6"/>
      <c r="P39" s="4">
        <v>1234534492</v>
      </c>
      <c r="Q39" s="4" t="s">
        <v>15</v>
      </c>
    </row>
    <row r="40" spans="1:17" x14ac:dyDescent="0.3">
      <c r="A40" s="4">
        <v>39</v>
      </c>
      <c r="B40" s="1" t="s">
        <v>157</v>
      </c>
      <c r="C40" s="1" t="s">
        <v>158</v>
      </c>
      <c r="D40" t="s">
        <v>77</v>
      </c>
      <c r="E40" s="1" t="str">
        <f t="shared" si="0"/>
        <v xml:space="preserve">Mostafa Kenawy in Finance Department </v>
      </c>
      <c r="F40" s="5">
        <v>32949</v>
      </c>
      <c r="G40" s="4">
        <v>31</v>
      </c>
      <c r="H40" s="4" t="s">
        <v>31</v>
      </c>
      <c r="I40" s="5">
        <v>43647</v>
      </c>
      <c r="J40" s="3">
        <v>4864</v>
      </c>
      <c r="K40" s="3" t="s">
        <v>224</v>
      </c>
      <c r="L40" s="4">
        <v>2</v>
      </c>
      <c r="M40" s="4">
        <v>2002</v>
      </c>
      <c r="N40" s="4" t="s">
        <v>14</v>
      </c>
      <c r="O40" s="6"/>
      <c r="P40" s="4">
        <v>1234534493</v>
      </c>
      <c r="Q40" s="4" t="s">
        <v>15</v>
      </c>
    </row>
    <row r="41" spans="1:17" x14ac:dyDescent="0.3">
      <c r="A41" s="4">
        <v>40</v>
      </c>
      <c r="B41" s="1" t="s">
        <v>159</v>
      </c>
      <c r="C41" s="1" t="s">
        <v>160</v>
      </c>
      <c r="D41" t="s">
        <v>78</v>
      </c>
      <c r="E41" s="1" t="str">
        <f t="shared" si="0"/>
        <v xml:space="preserve">Mouhamed Mounir in Accounts Management Department </v>
      </c>
      <c r="F41" s="5">
        <v>34750</v>
      </c>
      <c r="G41" s="4">
        <v>27</v>
      </c>
      <c r="H41" s="4" t="s">
        <v>295</v>
      </c>
      <c r="I41" s="5">
        <v>43820</v>
      </c>
      <c r="J41" s="3">
        <v>2687</v>
      </c>
      <c r="K41" s="3" t="s">
        <v>225</v>
      </c>
      <c r="L41" s="4">
        <v>5</v>
      </c>
      <c r="M41" s="4">
        <v>2010</v>
      </c>
      <c r="N41" s="4" t="s">
        <v>14</v>
      </c>
      <c r="O41" s="6"/>
      <c r="P41" s="4">
        <v>1234534494</v>
      </c>
      <c r="Q41" s="4" t="s">
        <v>15</v>
      </c>
    </row>
    <row r="42" spans="1:17" x14ac:dyDescent="0.3">
      <c r="A42" s="4">
        <v>41</v>
      </c>
      <c r="B42" s="1" t="s">
        <v>161</v>
      </c>
      <c r="C42" s="1" t="s">
        <v>139</v>
      </c>
      <c r="D42" t="s">
        <v>79</v>
      </c>
      <c r="E42" s="1" t="str">
        <f t="shared" si="0"/>
        <v xml:space="preserve">Nader Fahmy in Accounts Management Department </v>
      </c>
      <c r="F42" s="5">
        <v>34700</v>
      </c>
      <c r="G42" s="4">
        <v>27</v>
      </c>
      <c r="H42" s="4" t="s">
        <v>295</v>
      </c>
      <c r="I42" s="5">
        <v>43400</v>
      </c>
      <c r="J42" s="3">
        <v>2473</v>
      </c>
      <c r="K42" s="3" t="s">
        <v>226</v>
      </c>
      <c r="L42" s="4">
        <v>1</v>
      </c>
      <c r="M42" s="4">
        <v>2008</v>
      </c>
      <c r="N42" s="4" t="s">
        <v>14</v>
      </c>
      <c r="O42" s="6"/>
      <c r="P42" s="4">
        <v>1234534495</v>
      </c>
      <c r="Q42" s="4" t="s">
        <v>15</v>
      </c>
    </row>
    <row r="43" spans="1:17" x14ac:dyDescent="0.3">
      <c r="A43" s="4">
        <v>42</v>
      </c>
      <c r="B43" s="1" t="s">
        <v>162</v>
      </c>
      <c r="C43" s="1" t="s">
        <v>163</v>
      </c>
      <c r="D43" t="s">
        <v>80</v>
      </c>
      <c r="E43" s="1" t="str">
        <f t="shared" si="0"/>
        <v xml:space="preserve">Naser kamal in Accounts Management Department </v>
      </c>
      <c r="F43" s="5">
        <v>34901</v>
      </c>
      <c r="G43" s="4">
        <v>26</v>
      </c>
      <c r="H43" s="4" t="s">
        <v>295</v>
      </c>
      <c r="I43" s="5">
        <v>43525</v>
      </c>
      <c r="J43" s="3">
        <v>551</v>
      </c>
      <c r="K43" s="3" t="s">
        <v>227</v>
      </c>
      <c r="L43" s="4">
        <v>2</v>
      </c>
      <c r="M43" s="4">
        <v>2005</v>
      </c>
      <c r="N43" s="4" t="s">
        <v>21</v>
      </c>
      <c r="O43" s="6"/>
      <c r="P43" s="4">
        <v>1234534496</v>
      </c>
      <c r="Q43" s="4" t="s">
        <v>15</v>
      </c>
    </row>
    <row r="44" spans="1:17" x14ac:dyDescent="0.3">
      <c r="A44" s="4">
        <v>43</v>
      </c>
      <c r="B44" s="1" t="s">
        <v>164</v>
      </c>
      <c r="C44" s="1" t="s">
        <v>165</v>
      </c>
      <c r="D44" t="s">
        <v>81</v>
      </c>
      <c r="E44" s="1" t="str">
        <f t="shared" si="0"/>
        <v xml:space="preserve">Nermine Adel in Accounts Management Department </v>
      </c>
      <c r="F44" s="5">
        <v>35783</v>
      </c>
      <c r="G44" s="4">
        <v>24</v>
      </c>
      <c r="H44" s="4" t="s">
        <v>295</v>
      </c>
      <c r="I44" s="5">
        <v>43703</v>
      </c>
      <c r="J44" s="3">
        <v>591</v>
      </c>
      <c r="K44" s="3" t="s">
        <v>228</v>
      </c>
      <c r="L44" s="4">
        <v>5</v>
      </c>
      <c r="M44" s="4">
        <v>2004</v>
      </c>
      <c r="N44" s="4" t="s">
        <v>21</v>
      </c>
      <c r="O44" s="6"/>
      <c r="P44" s="4">
        <v>1234534497</v>
      </c>
      <c r="Q44" s="4" t="s">
        <v>15</v>
      </c>
    </row>
    <row r="45" spans="1:17" x14ac:dyDescent="0.3">
      <c r="A45" s="4">
        <v>44</v>
      </c>
      <c r="B45" s="1" t="s">
        <v>166</v>
      </c>
      <c r="C45" s="1" t="s">
        <v>105</v>
      </c>
      <c r="D45" t="s">
        <v>82</v>
      </c>
      <c r="E45" s="1" t="str">
        <f t="shared" si="0"/>
        <v xml:space="preserve">Nesma Gamal in Accounts Management Department </v>
      </c>
      <c r="F45" s="5">
        <v>34569</v>
      </c>
      <c r="G45" s="4">
        <v>27</v>
      </c>
      <c r="H45" s="4" t="s">
        <v>295</v>
      </c>
      <c r="I45" s="5">
        <v>43703</v>
      </c>
      <c r="J45" s="3">
        <v>1579</v>
      </c>
      <c r="K45" s="3" t="s">
        <v>229</v>
      </c>
      <c r="L45" s="4">
        <v>4</v>
      </c>
      <c r="M45" s="4">
        <v>2007</v>
      </c>
      <c r="N45" s="4" t="s">
        <v>21</v>
      </c>
      <c r="O45" s="6"/>
      <c r="P45" s="4">
        <v>1234534498</v>
      </c>
      <c r="Q45" s="4" t="s">
        <v>15</v>
      </c>
    </row>
    <row r="46" spans="1:17" x14ac:dyDescent="0.3">
      <c r="A46" s="4">
        <v>45</v>
      </c>
      <c r="B46" s="1" t="s">
        <v>167</v>
      </c>
      <c r="C46" s="1" t="s">
        <v>168</v>
      </c>
      <c r="D46" t="s">
        <v>83</v>
      </c>
      <c r="E46" s="1" t="str">
        <f t="shared" si="0"/>
        <v xml:space="preserve">Noha Awny in Accounts Management Department </v>
      </c>
      <c r="F46" s="5">
        <v>33095</v>
      </c>
      <c r="G46" s="4">
        <v>31</v>
      </c>
      <c r="H46" s="4" t="s">
        <v>295</v>
      </c>
      <c r="I46" s="5">
        <v>43556</v>
      </c>
      <c r="J46" s="3">
        <v>337</v>
      </c>
      <c r="K46" s="3" t="s">
        <v>212</v>
      </c>
      <c r="L46" s="4">
        <v>2</v>
      </c>
      <c r="M46" s="4">
        <v>2006</v>
      </c>
      <c r="N46" s="4" t="s">
        <v>14</v>
      </c>
      <c r="O46" s="6"/>
      <c r="P46" s="4">
        <v>1234534499</v>
      </c>
      <c r="Q46" s="4" t="s">
        <v>15</v>
      </c>
    </row>
    <row r="47" spans="1:17" x14ac:dyDescent="0.3">
      <c r="A47" s="4">
        <v>46</v>
      </c>
      <c r="B47" s="1" t="s">
        <v>169</v>
      </c>
      <c r="C47" s="1" t="s">
        <v>149</v>
      </c>
      <c r="D47" t="s">
        <v>84</v>
      </c>
      <c r="E47" s="1" t="str">
        <f t="shared" si="0"/>
        <v xml:space="preserve">Nourhan Elsayed in Accounts Management Department </v>
      </c>
      <c r="F47" s="5">
        <v>33202</v>
      </c>
      <c r="G47" s="4">
        <v>31</v>
      </c>
      <c r="H47" s="4" t="s">
        <v>295</v>
      </c>
      <c r="I47" s="5">
        <v>43845</v>
      </c>
      <c r="J47" s="3">
        <v>8668</v>
      </c>
      <c r="K47" s="3" t="s">
        <v>213</v>
      </c>
      <c r="L47" s="4">
        <v>5</v>
      </c>
      <c r="M47" s="4">
        <v>2016</v>
      </c>
      <c r="N47" s="4" t="s">
        <v>14</v>
      </c>
      <c r="O47" s="6"/>
      <c r="P47" s="4">
        <v>1234534500</v>
      </c>
      <c r="Q47" s="4" t="s">
        <v>15</v>
      </c>
    </row>
    <row r="48" spans="1:17" x14ac:dyDescent="0.3">
      <c r="A48" s="4">
        <v>47</v>
      </c>
      <c r="B48" s="1" t="s">
        <v>170</v>
      </c>
      <c r="C48" s="1" t="s">
        <v>171</v>
      </c>
      <c r="D48" t="s">
        <v>85</v>
      </c>
      <c r="E48" s="1" t="str">
        <f t="shared" si="0"/>
        <v xml:space="preserve">Rana Maged in Accounts Management Department </v>
      </c>
      <c r="F48" s="5">
        <v>34031</v>
      </c>
      <c r="G48" s="4">
        <v>28</v>
      </c>
      <c r="H48" s="4" t="s">
        <v>295</v>
      </c>
      <c r="I48" s="5">
        <v>43527</v>
      </c>
      <c r="J48" s="3">
        <v>3074</v>
      </c>
      <c r="K48" s="3" t="s">
        <v>222</v>
      </c>
      <c r="L48" s="4">
        <v>4</v>
      </c>
      <c r="M48" s="4">
        <v>2019</v>
      </c>
      <c r="N48" s="4" t="s">
        <v>21</v>
      </c>
      <c r="O48" s="6"/>
      <c r="P48" s="4">
        <v>1234534501</v>
      </c>
      <c r="Q48" s="4" t="s">
        <v>15</v>
      </c>
    </row>
    <row r="49" spans="1:17" x14ac:dyDescent="0.3">
      <c r="A49" s="4">
        <v>48</v>
      </c>
      <c r="B49" s="1" t="s">
        <v>172</v>
      </c>
      <c r="C49" s="1" t="s">
        <v>173</v>
      </c>
      <c r="D49" t="s">
        <v>86</v>
      </c>
      <c r="E49" s="1" t="str">
        <f t="shared" si="0"/>
        <v xml:space="preserve">Sally Saeed in Operation Department </v>
      </c>
      <c r="F49" s="5">
        <v>29854</v>
      </c>
      <c r="G49" s="4">
        <v>40</v>
      </c>
      <c r="H49" s="4" t="s">
        <v>28</v>
      </c>
      <c r="I49" s="5">
        <v>43466</v>
      </c>
      <c r="J49" s="3">
        <v>7987</v>
      </c>
      <c r="K49" s="3" t="s">
        <v>223</v>
      </c>
      <c r="L49" s="4">
        <v>5</v>
      </c>
      <c r="M49" s="4">
        <v>2019</v>
      </c>
      <c r="N49" s="4" t="s">
        <v>14</v>
      </c>
      <c r="O49" s="6"/>
      <c r="P49" s="4">
        <v>1234534502</v>
      </c>
      <c r="Q49" s="4" t="s">
        <v>15</v>
      </c>
    </row>
    <row r="50" spans="1:17" x14ac:dyDescent="0.3">
      <c r="A50" s="4">
        <v>49</v>
      </c>
      <c r="B50" s="1" t="s">
        <v>174</v>
      </c>
      <c r="C50" s="1" t="s">
        <v>175</v>
      </c>
      <c r="D50" t="s">
        <v>87</v>
      </c>
      <c r="E50" s="1" t="str">
        <f t="shared" si="0"/>
        <v xml:space="preserve">Salma Yassin in Accounts Management Department </v>
      </c>
      <c r="F50" s="5">
        <v>34444</v>
      </c>
      <c r="G50" s="4">
        <v>27</v>
      </c>
      <c r="H50" s="4" t="s">
        <v>295</v>
      </c>
      <c r="I50" s="5">
        <v>43525</v>
      </c>
      <c r="J50" s="3">
        <v>4864</v>
      </c>
      <c r="K50" s="3" t="s">
        <v>224</v>
      </c>
      <c r="L50" s="4">
        <v>3</v>
      </c>
      <c r="M50" s="4">
        <v>2002</v>
      </c>
      <c r="N50" s="4" t="s">
        <v>21</v>
      </c>
      <c r="O50" s="6"/>
      <c r="P50" s="4">
        <v>1234534503</v>
      </c>
      <c r="Q50" s="4" t="s">
        <v>15</v>
      </c>
    </row>
    <row r="51" spans="1:17" x14ac:dyDescent="0.3">
      <c r="A51" s="4">
        <v>50</v>
      </c>
      <c r="B51" s="1" t="s">
        <v>176</v>
      </c>
      <c r="C51" s="1" t="s">
        <v>177</v>
      </c>
      <c r="D51" t="s">
        <v>88</v>
      </c>
      <c r="E51" s="1" t="str">
        <f t="shared" si="0"/>
        <v xml:space="preserve">Samy Nabil in Accounts Management Department </v>
      </c>
      <c r="F51" s="5">
        <v>34711</v>
      </c>
      <c r="G51" s="4">
        <v>27</v>
      </c>
      <c r="H51" s="4" t="s">
        <v>295</v>
      </c>
      <c r="I51" s="5">
        <v>43525</v>
      </c>
      <c r="J51" s="3">
        <v>2687</v>
      </c>
      <c r="K51" s="3" t="s">
        <v>225</v>
      </c>
      <c r="L51" s="4">
        <v>2</v>
      </c>
      <c r="M51" s="4">
        <v>2011</v>
      </c>
      <c r="N51" s="4" t="s">
        <v>21</v>
      </c>
      <c r="O51" s="6"/>
      <c r="P51" s="4">
        <v>1234534504</v>
      </c>
      <c r="Q51" s="4" t="s">
        <v>15</v>
      </c>
    </row>
    <row r="52" spans="1:17" x14ac:dyDescent="0.3">
      <c r="A52" s="4">
        <v>51</v>
      </c>
      <c r="B52" s="1" t="s">
        <v>178</v>
      </c>
      <c r="C52" s="1" t="s">
        <v>176</v>
      </c>
      <c r="D52" t="s">
        <v>89</v>
      </c>
      <c r="E52" s="1" t="str">
        <f t="shared" si="0"/>
        <v xml:space="preserve">Sara Samy in Accounts Management Department </v>
      </c>
      <c r="F52" s="5">
        <v>32779</v>
      </c>
      <c r="G52" s="4">
        <v>32</v>
      </c>
      <c r="H52" s="4" t="s">
        <v>295</v>
      </c>
      <c r="I52" s="5">
        <v>43525</v>
      </c>
      <c r="J52" s="3">
        <v>2473</v>
      </c>
      <c r="K52" s="3" t="s">
        <v>226</v>
      </c>
      <c r="L52" s="4">
        <v>1</v>
      </c>
      <c r="M52" s="4">
        <v>2019</v>
      </c>
      <c r="N52" s="4" t="s">
        <v>14</v>
      </c>
      <c r="O52" s="6"/>
      <c r="P52" s="4">
        <v>1234534505</v>
      </c>
      <c r="Q52" s="4" t="s">
        <v>15</v>
      </c>
    </row>
    <row r="53" spans="1:17" x14ac:dyDescent="0.3">
      <c r="A53" s="4">
        <v>52</v>
      </c>
      <c r="B53" s="1" t="s">
        <v>179</v>
      </c>
      <c r="C53" s="1" t="s">
        <v>180</v>
      </c>
      <c r="D53" t="s">
        <v>90</v>
      </c>
      <c r="E53" s="1" t="str">
        <f t="shared" si="0"/>
        <v xml:space="preserve">Sherouk Ossama in Marketing Department </v>
      </c>
      <c r="F53" s="5">
        <v>35347</v>
      </c>
      <c r="G53" s="4">
        <v>25</v>
      </c>
      <c r="H53" s="4" t="s">
        <v>18</v>
      </c>
      <c r="I53" s="5">
        <v>43845</v>
      </c>
      <c r="J53" s="3">
        <v>551</v>
      </c>
      <c r="K53" s="3" t="s">
        <v>227</v>
      </c>
      <c r="L53" s="4">
        <v>3</v>
      </c>
      <c r="M53" s="4">
        <v>2006</v>
      </c>
      <c r="N53" s="4" t="s">
        <v>21</v>
      </c>
      <c r="O53" s="6"/>
      <c r="P53" s="4">
        <v>1234534506</v>
      </c>
      <c r="Q53" s="4" t="s">
        <v>15</v>
      </c>
    </row>
    <row r="54" spans="1:17" x14ac:dyDescent="0.3">
      <c r="A54" s="4">
        <v>53</v>
      </c>
      <c r="B54" s="1" t="s">
        <v>181</v>
      </c>
      <c r="C54" s="1" t="s">
        <v>182</v>
      </c>
      <c r="D54" t="s">
        <v>91</v>
      </c>
      <c r="E54" s="1" t="str">
        <f t="shared" si="0"/>
        <v xml:space="preserve">Shimaa mohamed in Accounts Management Department </v>
      </c>
      <c r="F54" s="5">
        <v>32084</v>
      </c>
      <c r="G54" s="4">
        <v>34</v>
      </c>
      <c r="H54" s="4" t="s">
        <v>295</v>
      </c>
      <c r="I54" s="5">
        <v>43527</v>
      </c>
      <c r="J54" s="3">
        <v>591</v>
      </c>
      <c r="K54" s="3" t="s">
        <v>228</v>
      </c>
      <c r="L54" s="4">
        <v>5</v>
      </c>
      <c r="M54" s="4">
        <v>2009</v>
      </c>
      <c r="N54" s="4" t="s">
        <v>21</v>
      </c>
      <c r="O54" s="6"/>
      <c r="P54" s="4">
        <v>1234534507</v>
      </c>
      <c r="Q54" s="4" t="s">
        <v>15</v>
      </c>
    </row>
    <row r="55" spans="1:17" x14ac:dyDescent="0.3">
      <c r="A55" s="4">
        <v>54</v>
      </c>
      <c r="B55" s="1" t="s">
        <v>183</v>
      </c>
      <c r="C55" s="1" t="s">
        <v>105</v>
      </c>
      <c r="D55" t="s">
        <v>92</v>
      </c>
      <c r="E55" s="1" t="str">
        <f t="shared" si="0"/>
        <v xml:space="preserve">Vena Gamal in Sales Department </v>
      </c>
      <c r="F55" s="5">
        <v>34526</v>
      </c>
      <c r="G55" s="4">
        <v>27</v>
      </c>
      <c r="H55" s="4" t="s">
        <v>12</v>
      </c>
      <c r="I55" s="5">
        <v>43799</v>
      </c>
      <c r="J55" s="3">
        <v>1579</v>
      </c>
      <c r="K55" s="3" t="s">
        <v>229</v>
      </c>
      <c r="L55" s="4">
        <v>5</v>
      </c>
      <c r="M55" s="4">
        <v>2001</v>
      </c>
      <c r="N55" s="4" t="s">
        <v>14</v>
      </c>
      <c r="O55" s="6"/>
      <c r="P55" s="4">
        <v>1234534508</v>
      </c>
      <c r="Q55" s="4" t="s">
        <v>15</v>
      </c>
    </row>
    <row r="56" spans="1:17" x14ac:dyDescent="0.3">
      <c r="A56" s="4">
        <v>55</v>
      </c>
      <c r="B56" s="1" t="s">
        <v>184</v>
      </c>
      <c r="C56" s="1" t="s">
        <v>103</v>
      </c>
      <c r="D56" t="s">
        <v>93</v>
      </c>
      <c r="E56" s="1" t="str">
        <f t="shared" si="0"/>
        <v xml:space="preserve">Yossuf Taher in Accounts Management Department </v>
      </c>
      <c r="F56" s="5">
        <v>34078</v>
      </c>
      <c r="G56" s="4">
        <v>28</v>
      </c>
      <c r="H56" s="4" t="s">
        <v>295</v>
      </c>
      <c r="I56" s="5">
        <v>43525</v>
      </c>
      <c r="J56" s="3">
        <v>337</v>
      </c>
      <c r="K56" s="3" t="s">
        <v>212</v>
      </c>
      <c r="L56" s="4">
        <v>1</v>
      </c>
      <c r="M56" s="4">
        <v>2000</v>
      </c>
      <c r="N56" s="4" t="s">
        <v>14</v>
      </c>
      <c r="O56" s="6"/>
      <c r="P56" s="4">
        <v>1234534509</v>
      </c>
      <c r="Q56" s="4" t="s">
        <v>15</v>
      </c>
    </row>
  </sheetData>
  <customSheetViews>
    <customSheetView guid="{9D0EE210-45A7-43FD-BDB8-BD6779AFDBA5}">
      <selection activeCell="E15" sqref="E15"/>
      <pageMargins left="0.7" right="0.7" top="0.75" bottom="0.75" header="0.3" footer="0.3"/>
    </customSheetView>
  </customSheetViews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N14"/>
  <sheetViews>
    <sheetView workbookViewId="0">
      <selection activeCell="C2" sqref="C2"/>
    </sheetView>
  </sheetViews>
  <sheetFormatPr defaultRowHeight="14.4" x14ac:dyDescent="0.3"/>
  <cols>
    <col min="1" max="1" width="9" customWidth="1"/>
    <col min="2" max="2" width="24.88671875" customWidth="1"/>
    <col min="3" max="3" width="30.33203125" customWidth="1"/>
    <col min="4" max="4" width="17.33203125" customWidth="1"/>
    <col min="5" max="5" width="16" customWidth="1"/>
    <col min="6" max="6" width="23" bestFit="1" customWidth="1"/>
    <col min="7" max="7" width="24.33203125" bestFit="1" customWidth="1"/>
    <col min="8" max="8" width="21.109375" bestFit="1" customWidth="1"/>
    <col min="9" max="9" width="12.109375" bestFit="1" customWidth="1"/>
    <col min="10" max="10" width="13.109375" bestFit="1" customWidth="1"/>
    <col min="12" max="12" width="22.6640625" bestFit="1" customWidth="1"/>
    <col min="13" max="13" width="16.44140625" bestFit="1" customWidth="1"/>
    <col min="14" max="14" width="12" bestFit="1" customWidth="1"/>
  </cols>
  <sheetData>
    <row r="1" spans="1:14" ht="25.5" customHeight="1" x14ac:dyDescent="0.3">
      <c r="A1" s="7" t="s">
        <v>0</v>
      </c>
      <c r="B1" s="8" t="s">
        <v>185</v>
      </c>
      <c r="C1" s="8" t="s">
        <v>378</v>
      </c>
      <c r="D1" s="8" t="s">
        <v>2</v>
      </c>
      <c r="E1" s="8" t="s">
        <v>3</v>
      </c>
      <c r="F1" s="8" t="s">
        <v>4</v>
      </c>
      <c r="G1" s="8" t="s">
        <v>6</v>
      </c>
      <c r="H1" s="8" t="s">
        <v>98</v>
      </c>
      <c r="I1" s="8" t="s">
        <v>39</v>
      </c>
      <c r="J1" s="8" t="s">
        <v>7</v>
      </c>
      <c r="K1" s="8" t="s">
        <v>8</v>
      </c>
      <c r="L1" s="8" t="s">
        <v>9</v>
      </c>
      <c r="M1" s="8" t="s">
        <v>10</v>
      </c>
      <c r="N1" s="9" t="s">
        <v>11</v>
      </c>
    </row>
    <row r="2" spans="1:14" ht="22.5" customHeight="1" x14ac:dyDescent="0.3">
      <c r="A2" s="1">
        <v>1</v>
      </c>
      <c r="B2" s="1" t="s">
        <v>379</v>
      </c>
      <c r="C2" s="1" t="str">
        <f>TRIM(B2)</f>
        <v>Ahmed Karem</v>
      </c>
      <c r="D2" s="2">
        <v>26835</v>
      </c>
      <c r="E2" s="1">
        <v>48</v>
      </c>
      <c r="F2" s="1" t="s">
        <v>12</v>
      </c>
      <c r="G2" s="2">
        <v>43313</v>
      </c>
      <c r="H2" s="3" t="s">
        <v>209</v>
      </c>
      <c r="I2" s="1">
        <v>3</v>
      </c>
      <c r="J2" s="1">
        <v>2015</v>
      </c>
      <c r="K2" s="1" t="s">
        <v>14</v>
      </c>
      <c r="L2" s="1">
        <v>1</v>
      </c>
      <c r="M2" s="1">
        <v>1234534455</v>
      </c>
      <c r="N2" s="1" t="s">
        <v>15</v>
      </c>
    </row>
    <row r="3" spans="1:14" ht="22.5" customHeight="1" x14ac:dyDescent="0.3">
      <c r="A3" s="4">
        <v>2</v>
      </c>
      <c r="B3" s="1" t="s">
        <v>380</v>
      </c>
      <c r="C3" s="1" t="str">
        <f t="shared" ref="C3:C14" si="0">TRIM(B3)</f>
        <v>Alaa Ayemn</v>
      </c>
      <c r="D3" s="5">
        <v>30796</v>
      </c>
      <c r="E3" s="4">
        <v>37</v>
      </c>
      <c r="F3" s="4" t="s">
        <v>16</v>
      </c>
      <c r="G3" s="5">
        <v>43541</v>
      </c>
      <c r="H3" s="3" t="s">
        <v>210</v>
      </c>
      <c r="I3" s="4">
        <v>1</v>
      </c>
      <c r="J3" s="4">
        <v>2002</v>
      </c>
      <c r="K3" s="4" t="s">
        <v>14</v>
      </c>
      <c r="L3" s="4">
        <v>1</v>
      </c>
      <c r="M3" s="4">
        <v>1234534456</v>
      </c>
      <c r="N3" s="4" t="s">
        <v>15</v>
      </c>
    </row>
    <row r="4" spans="1:14" ht="22.5" customHeight="1" x14ac:dyDescent="0.3">
      <c r="A4" s="4">
        <v>3</v>
      </c>
      <c r="B4" s="1" t="s">
        <v>381</v>
      </c>
      <c r="C4" s="1" t="str">
        <f t="shared" si="0"/>
        <v>Ahmed Hosam</v>
      </c>
      <c r="D4" s="5">
        <v>34998</v>
      </c>
      <c r="E4" s="4">
        <v>26</v>
      </c>
      <c r="F4" s="4" t="s">
        <v>295</v>
      </c>
      <c r="G4" s="5">
        <v>43348</v>
      </c>
      <c r="H4" s="3" t="s">
        <v>211</v>
      </c>
      <c r="I4" s="4">
        <v>2</v>
      </c>
      <c r="J4" s="4">
        <v>2008</v>
      </c>
      <c r="K4" s="4" t="s">
        <v>14</v>
      </c>
      <c r="L4" s="4">
        <v>1</v>
      </c>
      <c r="M4" s="4">
        <v>1234534457</v>
      </c>
      <c r="N4" s="4" t="s">
        <v>15</v>
      </c>
    </row>
    <row r="5" spans="1:14" ht="22.5" customHeight="1" x14ac:dyDescent="0.3">
      <c r="A5" s="4">
        <v>4</v>
      </c>
      <c r="B5" s="1" t="s">
        <v>382</v>
      </c>
      <c r="C5" s="1" t="str">
        <f t="shared" si="0"/>
        <v>Anwar Gamal</v>
      </c>
      <c r="D5" s="5">
        <v>33347</v>
      </c>
      <c r="E5" s="4">
        <v>30</v>
      </c>
      <c r="F5" s="4" t="s">
        <v>18</v>
      </c>
      <c r="G5" s="5">
        <v>43497</v>
      </c>
      <c r="H5" s="3" t="s">
        <v>212</v>
      </c>
      <c r="I5" s="4">
        <v>3</v>
      </c>
      <c r="J5" s="4">
        <v>2018</v>
      </c>
      <c r="K5" s="4" t="s">
        <v>14</v>
      </c>
      <c r="L5" s="4">
        <v>1</v>
      </c>
      <c r="M5" s="4">
        <v>1234534458</v>
      </c>
      <c r="N5" s="4" t="s">
        <v>15</v>
      </c>
    </row>
    <row r="6" spans="1:14" ht="22.5" customHeight="1" x14ac:dyDescent="0.3">
      <c r="A6" s="4">
        <v>5</v>
      </c>
      <c r="B6" s="1" t="s">
        <v>383</v>
      </c>
      <c r="C6" s="1" t="str">
        <f t="shared" si="0"/>
        <v>Aya Ahmed</v>
      </c>
      <c r="D6" s="5">
        <v>29357</v>
      </c>
      <c r="E6" s="4">
        <v>41</v>
      </c>
      <c r="F6" s="4" t="s">
        <v>18</v>
      </c>
      <c r="G6" s="5">
        <v>43739</v>
      </c>
      <c r="H6" s="3" t="s">
        <v>213</v>
      </c>
      <c r="I6" s="4">
        <v>2</v>
      </c>
      <c r="J6" s="4">
        <v>2002</v>
      </c>
      <c r="K6" s="4" t="s">
        <v>21</v>
      </c>
      <c r="L6" s="4">
        <v>0</v>
      </c>
      <c r="M6" s="4">
        <v>1234534459</v>
      </c>
      <c r="N6" s="4" t="s">
        <v>15</v>
      </c>
    </row>
    <row r="7" spans="1:14" ht="22.5" customHeight="1" x14ac:dyDescent="0.3">
      <c r="A7" s="4">
        <v>6</v>
      </c>
      <c r="B7" s="1" t="s">
        <v>384</v>
      </c>
      <c r="C7" s="1" t="str">
        <f t="shared" si="0"/>
        <v>Aya Lotfy</v>
      </c>
      <c r="D7" s="5">
        <v>25973</v>
      </c>
      <c r="E7" s="4">
        <v>51</v>
      </c>
      <c r="F7" s="4" t="s">
        <v>295</v>
      </c>
      <c r="G7" s="5">
        <v>43313</v>
      </c>
      <c r="H7" s="3" t="s">
        <v>214</v>
      </c>
      <c r="I7" s="4">
        <v>1</v>
      </c>
      <c r="J7" s="4">
        <v>2011</v>
      </c>
      <c r="K7" s="4" t="s">
        <v>14</v>
      </c>
      <c r="L7" s="4">
        <v>1</v>
      </c>
      <c r="M7" s="4">
        <v>1234534460</v>
      </c>
      <c r="N7" s="4" t="s">
        <v>15</v>
      </c>
    </row>
    <row r="8" spans="1:14" ht="22.5" customHeight="1" x14ac:dyDescent="0.3">
      <c r="A8" s="4">
        <v>7</v>
      </c>
      <c r="B8" s="1" t="s">
        <v>385</v>
      </c>
      <c r="C8" s="1" t="str">
        <f t="shared" si="0"/>
        <v>Beshoy Nagi</v>
      </c>
      <c r="D8" s="5">
        <v>34998</v>
      </c>
      <c r="E8" s="4">
        <v>26</v>
      </c>
      <c r="F8" s="4" t="s">
        <v>23</v>
      </c>
      <c r="G8" s="5">
        <v>43344</v>
      </c>
      <c r="H8" s="3" t="s">
        <v>215</v>
      </c>
      <c r="I8" s="4">
        <v>2</v>
      </c>
      <c r="J8" s="4">
        <v>2020</v>
      </c>
      <c r="K8" s="4" t="s">
        <v>14</v>
      </c>
      <c r="L8" s="4">
        <v>1</v>
      </c>
      <c r="M8" s="4">
        <v>1234534461</v>
      </c>
      <c r="N8" s="4" t="s">
        <v>15</v>
      </c>
    </row>
    <row r="9" spans="1:14" ht="22.5" customHeight="1" x14ac:dyDescent="0.3">
      <c r="A9" s="4">
        <v>8</v>
      </c>
      <c r="B9" s="1" t="s">
        <v>386</v>
      </c>
      <c r="C9" s="1" t="str">
        <f t="shared" si="0"/>
        <v>Beshoy Telmiz</v>
      </c>
      <c r="D9" s="5">
        <v>29014</v>
      </c>
      <c r="E9" s="4">
        <v>42</v>
      </c>
      <c r="F9" s="4" t="s">
        <v>18</v>
      </c>
      <c r="G9" s="5">
        <v>43525</v>
      </c>
      <c r="H9" s="3" t="s">
        <v>216</v>
      </c>
      <c r="I9" s="4">
        <v>2</v>
      </c>
      <c r="J9" s="4">
        <v>2006</v>
      </c>
      <c r="K9" s="4" t="s">
        <v>14</v>
      </c>
      <c r="L9" s="4">
        <v>1</v>
      </c>
      <c r="M9" s="4">
        <v>1234534462</v>
      </c>
      <c r="N9" s="4" t="s">
        <v>15</v>
      </c>
    </row>
    <row r="10" spans="1:14" ht="22.5" customHeight="1" x14ac:dyDescent="0.3">
      <c r="A10" s="4">
        <v>9</v>
      </c>
      <c r="B10" s="1" t="s">
        <v>387</v>
      </c>
      <c r="C10" s="1" t="str">
        <f t="shared" si="0"/>
        <v>christine Kamal</v>
      </c>
      <c r="D10" s="5">
        <v>29498</v>
      </c>
      <c r="E10" s="4">
        <v>41</v>
      </c>
      <c r="F10" s="4" t="s">
        <v>18</v>
      </c>
      <c r="G10" s="5">
        <v>43556</v>
      </c>
      <c r="H10" s="3" t="s">
        <v>217</v>
      </c>
      <c r="I10" s="4">
        <v>5</v>
      </c>
      <c r="J10" s="4">
        <v>2016</v>
      </c>
      <c r="K10" s="4" t="s">
        <v>14</v>
      </c>
      <c r="L10" s="4">
        <v>1</v>
      </c>
      <c r="M10" s="4">
        <v>1234534463</v>
      </c>
      <c r="N10" s="4" t="s">
        <v>15</v>
      </c>
    </row>
    <row r="11" spans="1:14" ht="22.5" customHeight="1" x14ac:dyDescent="0.3">
      <c r="A11" s="4">
        <v>10</v>
      </c>
      <c r="B11" s="1" t="s">
        <v>388</v>
      </c>
      <c r="C11" s="1" t="str">
        <f t="shared" si="0"/>
        <v>Edward Hany</v>
      </c>
      <c r="D11" s="5">
        <v>32230</v>
      </c>
      <c r="E11" s="4">
        <v>33</v>
      </c>
      <c r="F11" s="4" t="s">
        <v>18</v>
      </c>
      <c r="G11" s="5">
        <v>43857</v>
      </c>
      <c r="H11" s="3" t="s">
        <v>218</v>
      </c>
      <c r="I11" s="4">
        <v>4</v>
      </c>
      <c r="J11" s="4">
        <v>2012</v>
      </c>
      <c r="K11" s="4" t="s">
        <v>21</v>
      </c>
      <c r="L11" s="4">
        <v>0</v>
      </c>
      <c r="M11" s="4">
        <v>1234534464</v>
      </c>
      <c r="N11" s="4" t="s">
        <v>15</v>
      </c>
    </row>
    <row r="12" spans="1:14" ht="22.5" customHeight="1" x14ac:dyDescent="0.3">
      <c r="A12" s="4">
        <v>11</v>
      </c>
      <c r="B12" s="1" t="s">
        <v>389</v>
      </c>
      <c r="C12" s="1" t="str">
        <f t="shared" si="0"/>
        <v>Esraa Ahmed</v>
      </c>
      <c r="D12" s="5">
        <v>27468</v>
      </c>
      <c r="E12" s="4">
        <v>46</v>
      </c>
      <c r="F12" s="4" t="s">
        <v>28</v>
      </c>
      <c r="G12" s="5">
        <v>43485</v>
      </c>
      <c r="H12" s="3" t="s">
        <v>219</v>
      </c>
      <c r="I12" s="4">
        <v>3</v>
      </c>
      <c r="J12" s="4">
        <v>2017</v>
      </c>
      <c r="K12" s="4" t="s">
        <v>14</v>
      </c>
      <c r="L12" s="4">
        <v>1</v>
      </c>
      <c r="M12" s="4">
        <v>1234534465</v>
      </c>
      <c r="N12" s="4" t="s">
        <v>15</v>
      </c>
    </row>
    <row r="13" spans="1:14" ht="22.5" customHeight="1" x14ac:dyDescent="0.3">
      <c r="A13" s="4">
        <v>12</v>
      </c>
      <c r="B13" s="1" t="s">
        <v>390</v>
      </c>
      <c r="C13" s="1" t="str">
        <f t="shared" si="0"/>
        <v>Esraa Elsaid</v>
      </c>
      <c r="D13" s="5">
        <v>35194</v>
      </c>
      <c r="E13" s="4">
        <v>25</v>
      </c>
      <c r="F13" s="4" t="s">
        <v>28</v>
      </c>
      <c r="G13" s="5">
        <v>43497</v>
      </c>
      <c r="H13" s="3" t="s">
        <v>220</v>
      </c>
      <c r="I13" s="4">
        <v>2</v>
      </c>
      <c r="J13" s="4">
        <v>2002</v>
      </c>
      <c r="K13" s="4" t="s">
        <v>21</v>
      </c>
      <c r="L13" s="4">
        <v>1</v>
      </c>
      <c r="M13" s="4">
        <v>1234534466</v>
      </c>
      <c r="N13" s="4" t="s">
        <v>15</v>
      </c>
    </row>
    <row r="14" spans="1:14" ht="22.5" customHeight="1" x14ac:dyDescent="0.3">
      <c r="A14" s="4">
        <v>13</v>
      </c>
      <c r="B14" s="1" t="s">
        <v>391</v>
      </c>
      <c r="C14" s="1" t="str">
        <f t="shared" si="0"/>
        <v>Esraa Mohamed</v>
      </c>
      <c r="D14" s="5">
        <v>32162</v>
      </c>
      <c r="E14" s="4">
        <v>34</v>
      </c>
      <c r="F14" s="4" t="s">
        <v>31</v>
      </c>
      <c r="G14" s="5">
        <v>43694</v>
      </c>
      <c r="H14" s="3" t="s">
        <v>221</v>
      </c>
      <c r="I14" s="4">
        <v>4</v>
      </c>
      <c r="J14" s="4">
        <v>2012</v>
      </c>
      <c r="K14" s="4" t="s">
        <v>21</v>
      </c>
      <c r="L14" s="4">
        <v>0</v>
      </c>
      <c r="M14" s="4">
        <v>1234534467</v>
      </c>
      <c r="N14" s="4" t="s">
        <v>15</v>
      </c>
    </row>
  </sheetData>
  <customSheetViews>
    <customSheetView guid="{9D0EE210-45A7-43FD-BDB8-BD6779AFDBA5}">
      <selection activeCell="D7" sqref="D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14999847407452621"/>
  </sheetPr>
  <dimension ref="A1:P56"/>
  <sheetViews>
    <sheetView workbookViewId="0">
      <selection activeCell="E2" sqref="E2:E56"/>
    </sheetView>
  </sheetViews>
  <sheetFormatPr defaultRowHeight="14.4" x14ac:dyDescent="0.3"/>
  <cols>
    <col min="1" max="1" width="5.5546875" customWidth="1"/>
    <col min="2" max="2" width="19.33203125" customWidth="1"/>
    <col min="3" max="5" width="25" customWidth="1"/>
    <col min="6" max="6" width="16.33203125" customWidth="1"/>
    <col min="7" max="7" width="8.109375" customWidth="1"/>
    <col min="8" max="8" width="27" customWidth="1"/>
    <col min="9" max="9" width="24.33203125" bestFit="1" customWidth="1"/>
    <col min="10" max="10" width="25.33203125" bestFit="1" customWidth="1"/>
    <col min="11" max="11" width="12.109375" bestFit="1" customWidth="1"/>
    <col min="12" max="12" width="13.109375" bestFit="1" customWidth="1"/>
    <col min="14" max="14" width="22.6640625" bestFit="1" customWidth="1"/>
    <col min="15" max="15" width="16.44140625" bestFit="1" customWidth="1"/>
    <col min="16" max="16" width="12" bestFit="1" customWidth="1"/>
  </cols>
  <sheetData>
    <row r="1" spans="1:16" ht="25.5" customHeight="1" x14ac:dyDescent="0.3">
      <c r="A1" s="7" t="s">
        <v>0</v>
      </c>
      <c r="B1" s="8" t="s">
        <v>185</v>
      </c>
      <c r="C1" s="8" t="s">
        <v>283</v>
      </c>
      <c r="D1" s="8" t="s">
        <v>284</v>
      </c>
      <c r="E1" s="8" t="s">
        <v>285</v>
      </c>
      <c r="F1" s="8" t="s">
        <v>2</v>
      </c>
      <c r="G1" s="8" t="s">
        <v>3</v>
      </c>
      <c r="H1" s="8" t="s">
        <v>4</v>
      </c>
      <c r="I1" s="8" t="s">
        <v>6</v>
      </c>
      <c r="J1" s="8" t="s">
        <v>94</v>
      </c>
      <c r="K1" s="8" t="s">
        <v>39</v>
      </c>
      <c r="L1" s="8" t="s">
        <v>7</v>
      </c>
      <c r="M1" s="8" t="s">
        <v>8</v>
      </c>
      <c r="N1" s="8" t="s">
        <v>9</v>
      </c>
      <c r="O1" s="8" t="s">
        <v>10</v>
      </c>
      <c r="P1" s="9" t="s">
        <v>11</v>
      </c>
    </row>
    <row r="2" spans="1:16" ht="25.5" customHeight="1" x14ac:dyDescent="0.3">
      <c r="A2" s="1">
        <v>1</v>
      </c>
      <c r="B2" s="1" t="s">
        <v>230</v>
      </c>
      <c r="C2" s="1" t="str">
        <f>UPPER(B2)</f>
        <v>AHMED KAREM</v>
      </c>
      <c r="D2" s="1" t="str">
        <f>LOWER(C2)</f>
        <v>ahmed karem</v>
      </c>
      <c r="E2" s="1" t="str">
        <f>PROPER(B2)</f>
        <v>Ahmed Karem</v>
      </c>
      <c r="F2" s="2">
        <v>26835</v>
      </c>
      <c r="G2" s="1">
        <v>48</v>
      </c>
      <c r="H2" s="1" t="s">
        <v>12</v>
      </c>
      <c r="I2" s="2">
        <v>43313</v>
      </c>
      <c r="J2" s="3" t="s">
        <v>188</v>
      </c>
      <c r="K2" s="1">
        <v>3</v>
      </c>
      <c r="L2" s="1">
        <v>2015</v>
      </c>
      <c r="M2" s="1" t="s">
        <v>14</v>
      </c>
      <c r="N2" s="1">
        <v>1</v>
      </c>
      <c r="O2" s="1">
        <v>1234534455</v>
      </c>
      <c r="P2" s="1" t="s">
        <v>15</v>
      </c>
    </row>
    <row r="3" spans="1:16" ht="25.5" customHeight="1" x14ac:dyDescent="0.3">
      <c r="A3" s="4">
        <v>2</v>
      </c>
      <c r="B3" s="1" t="s">
        <v>231</v>
      </c>
      <c r="C3" s="1" t="str">
        <f t="shared" ref="C3:C56" si="0">UPPER(B3)</f>
        <v>ALAA AYEMN</v>
      </c>
      <c r="D3" s="1" t="str">
        <f t="shared" ref="D3:D56" si="1">LOWER(C3)</f>
        <v>alaa ayemn</v>
      </c>
      <c r="E3" s="1" t="str">
        <f t="shared" ref="E3:E56" si="2">PROPER(B3)</f>
        <v>Alaa Ayemn</v>
      </c>
      <c r="F3" s="5">
        <v>30796</v>
      </c>
      <c r="G3" s="4">
        <v>37</v>
      </c>
      <c r="H3" s="4" t="s">
        <v>16</v>
      </c>
      <c r="I3" s="5">
        <v>43541</v>
      </c>
      <c r="J3" s="3" t="s">
        <v>189</v>
      </c>
      <c r="K3" s="4">
        <v>1</v>
      </c>
      <c r="L3" s="4">
        <v>2002</v>
      </c>
      <c r="M3" s="4" t="s">
        <v>14</v>
      </c>
      <c r="N3" s="4">
        <v>1</v>
      </c>
      <c r="O3" s="4">
        <v>1234534456</v>
      </c>
      <c r="P3" s="4" t="s">
        <v>15</v>
      </c>
    </row>
    <row r="4" spans="1:16" ht="25.5" customHeight="1" x14ac:dyDescent="0.3">
      <c r="A4" s="4">
        <v>3</v>
      </c>
      <c r="B4" s="1" t="s">
        <v>301</v>
      </c>
      <c r="C4" s="1" t="str">
        <f t="shared" si="0"/>
        <v>AHMED HOSAM</v>
      </c>
      <c r="D4" s="1" t="str">
        <f t="shared" si="1"/>
        <v>ahmed hosam</v>
      </c>
      <c r="E4" s="1" t="str">
        <f t="shared" si="2"/>
        <v>Ahmed Hosam</v>
      </c>
      <c r="F4" s="5">
        <v>34998</v>
      </c>
      <c r="G4" s="4">
        <v>26</v>
      </c>
      <c r="H4" s="4" t="s">
        <v>295</v>
      </c>
      <c r="I4" s="5">
        <v>43348</v>
      </c>
      <c r="J4" s="3" t="s">
        <v>190</v>
      </c>
      <c r="K4" s="4">
        <v>2</v>
      </c>
      <c r="L4" s="4">
        <v>2008</v>
      </c>
      <c r="M4" s="4" t="s">
        <v>14</v>
      </c>
      <c r="N4" s="4">
        <v>1</v>
      </c>
      <c r="O4" s="4">
        <v>1234534457</v>
      </c>
      <c r="P4" s="4" t="s">
        <v>15</v>
      </c>
    </row>
    <row r="5" spans="1:16" ht="25.5" customHeight="1" x14ac:dyDescent="0.3">
      <c r="A5" s="4">
        <v>4</v>
      </c>
      <c r="B5" s="1" t="s">
        <v>232</v>
      </c>
      <c r="C5" s="1" t="str">
        <f t="shared" si="0"/>
        <v>ANWAR GAMAL</v>
      </c>
      <c r="D5" s="1" t="str">
        <f t="shared" si="1"/>
        <v>anwar gamal</v>
      </c>
      <c r="E5" s="1" t="str">
        <f t="shared" si="2"/>
        <v>Anwar Gamal</v>
      </c>
      <c r="F5" s="5">
        <v>33347</v>
      </c>
      <c r="G5" s="4">
        <v>30</v>
      </c>
      <c r="H5" s="4" t="s">
        <v>18</v>
      </c>
      <c r="I5" s="5">
        <v>43497</v>
      </c>
      <c r="J5" s="3" t="s">
        <v>191</v>
      </c>
      <c r="K5" s="4">
        <v>3</v>
      </c>
      <c r="L5" s="4">
        <v>2018</v>
      </c>
      <c r="M5" s="4" t="s">
        <v>14</v>
      </c>
      <c r="N5" s="4">
        <v>1</v>
      </c>
      <c r="O5" s="4">
        <v>1234534458</v>
      </c>
      <c r="P5" s="4" t="s">
        <v>15</v>
      </c>
    </row>
    <row r="6" spans="1:16" ht="25.5" customHeight="1" x14ac:dyDescent="0.3">
      <c r="A6" s="4">
        <v>5</v>
      </c>
      <c r="B6" s="1" t="s">
        <v>233</v>
      </c>
      <c r="C6" s="1" t="str">
        <f t="shared" si="0"/>
        <v>AYA AHMED</v>
      </c>
      <c r="D6" s="1" t="str">
        <f t="shared" si="1"/>
        <v>aya ahmed</v>
      </c>
      <c r="E6" s="1" t="str">
        <f t="shared" si="2"/>
        <v>Aya Ahmed</v>
      </c>
      <c r="F6" s="5">
        <v>29357</v>
      </c>
      <c r="G6" s="4">
        <v>41</v>
      </c>
      <c r="H6" s="4" t="s">
        <v>18</v>
      </c>
      <c r="I6" s="5">
        <v>43739</v>
      </c>
      <c r="J6" s="3" t="s">
        <v>192</v>
      </c>
      <c r="K6" s="4">
        <v>2</v>
      </c>
      <c r="L6" s="4">
        <v>2002</v>
      </c>
      <c r="M6" s="4" t="s">
        <v>21</v>
      </c>
      <c r="N6" s="4">
        <v>0</v>
      </c>
      <c r="O6" s="4">
        <v>1234534459</v>
      </c>
      <c r="P6" s="4" t="s">
        <v>15</v>
      </c>
    </row>
    <row r="7" spans="1:16" ht="25.5" customHeight="1" x14ac:dyDescent="0.3">
      <c r="A7" s="4">
        <v>6</v>
      </c>
      <c r="B7" s="1" t="s">
        <v>234</v>
      </c>
      <c r="C7" s="1" t="str">
        <f t="shared" si="0"/>
        <v>AYA LOTFY</v>
      </c>
      <c r="D7" s="1" t="str">
        <f t="shared" si="1"/>
        <v>aya lotfy</v>
      </c>
      <c r="E7" s="1" t="str">
        <f t="shared" si="2"/>
        <v>Aya Lotfy</v>
      </c>
      <c r="F7" s="5">
        <v>25973</v>
      </c>
      <c r="G7" s="4">
        <v>51</v>
      </c>
      <c r="H7" s="4" t="s">
        <v>295</v>
      </c>
      <c r="I7" s="5">
        <v>43313</v>
      </c>
      <c r="J7" s="3" t="s">
        <v>193</v>
      </c>
      <c r="K7" s="4">
        <v>1</v>
      </c>
      <c r="L7" s="4">
        <v>2011</v>
      </c>
      <c r="M7" s="4" t="s">
        <v>14</v>
      </c>
      <c r="N7" s="4">
        <v>1</v>
      </c>
      <c r="O7" s="4">
        <v>1234534460</v>
      </c>
      <c r="P7" s="4" t="s">
        <v>15</v>
      </c>
    </row>
    <row r="8" spans="1:16" ht="25.5" customHeight="1" x14ac:dyDescent="0.3">
      <c r="A8" s="4">
        <v>7</v>
      </c>
      <c r="B8" s="1" t="s">
        <v>235</v>
      </c>
      <c r="C8" s="1" t="str">
        <f t="shared" si="0"/>
        <v>BESHOY NAGI</v>
      </c>
      <c r="D8" s="1" t="str">
        <f t="shared" si="1"/>
        <v>beshoy nagi</v>
      </c>
      <c r="E8" s="1" t="str">
        <f t="shared" si="2"/>
        <v>Beshoy Nagi</v>
      </c>
      <c r="F8" s="5">
        <v>34998</v>
      </c>
      <c r="G8" s="4">
        <v>26</v>
      </c>
      <c r="H8" s="4" t="s">
        <v>23</v>
      </c>
      <c r="I8" s="5">
        <v>43344</v>
      </c>
      <c r="J8" s="3" t="s">
        <v>194</v>
      </c>
      <c r="K8" s="4">
        <v>2</v>
      </c>
      <c r="L8" s="4">
        <v>2020</v>
      </c>
      <c r="M8" s="4" t="s">
        <v>14</v>
      </c>
      <c r="N8" s="4">
        <v>1</v>
      </c>
      <c r="O8" s="4">
        <v>1234534461</v>
      </c>
      <c r="P8" s="4" t="s">
        <v>15</v>
      </c>
    </row>
    <row r="9" spans="1:16" ht="25.5" customHeight="1" x14ac:dyDescent="0.3">
      <c r="A9" s="4">
        <v>8</v>
      </c>
      <c r="B9" s="1" t="s">
        <v>236</v>
      </c>
      <c r="C9" s="1" t="str">
        <f t="shared" si="0"/>
        <v>BESHOY TELMIZ</v>
      </c>
      <c r="D9" s="1" t="str">
        <f t="shared" si="1"/>
        <v>beshoy telmiz</v>
      </c>
      <c r="E9" s="1" t="str">
        <f t="shared" si="2"/>
        <v>Beshoy Telmiz</v>
      </c>
      <c r="F9" s="5">
        <v>29014</v>
      </c>
      <c r="G9" s="4">
        <v>42</v>
      </c>
      <c r="H9" s="4" t="s">
        <v>18</v>
      </c>
      <c r="I9" s="5">
        <v>43525</v>
      </c>
      <c r="J9" s="3" t="s">
        <v>195</v>
      </c>
      <c r="K9" s="4">
        <v>2</v>
      </c>
      <c r="L9" s="4">
        <v>2006</v>
      </c>
      <c r="M9" s="4" t="s">
        <v>14</v>
      </c>
      <c r="N9" s="4">
        <v>1</v>
      </c>
      <c r="O9" s="4">
        <v>1234534462</v>
      </c>
      <c r="P9" s="4" t="s">
        <v>15</v>
      </c>
    </row>
    <row r="10" spans="1:16" ht="25.5" customHeight="1" x14ac:dyDescent="0.3">
      <c r="A10" s="4">
        <v>9</v>
      </c>
      <c r="B10" s="1" t="s">
        <v>237</v>
      </c>
      <c r="C10" s="1" t="str">
        <f t="shared" si="0"/>
        <v>CHRISTINE KAMAL</v>
      </c>
      <c r="D10" s="1" t="str">
        <f t="shared" si="1"/>
        <v>christine kamal</v>
      </c>
      <c r="E10" s="1" t="str">
        <f t="shared" si="2"/>
        <v>Christine Kamal</v>
      </c>
      <c r="F10" s="5">
        <v>29498</v>
      </c>
      <c r="G10" s="4">
        <v>41</v>
      </c>
      <c r="H10" s="4" t="s">
        <v>18</v>
      </c>
      <c r="I10" s="5">
        <v>43556</v>
      </c>
      <c r="J10" s="3" t="s">
        <v>196</v>
      </c>
      <c r="K10" s="4">
        <v>5</v>
      </c>
      <c r="L10" s="4">
        <v>2016</v>
      </c>
      <c r="M10" s="4" t="s">
        <v>14</v>
      </c>
      <c r="N10" s="4">
        <v>1</v>
      </c>
      <c r="O10" s="4">
        <v>1234534463</v>
      </c>
      <c r="P10" s="4" t="s">
        <v>15</v>
      </c>
    </row>
    <row r="11" spans="1:16" ht="25.5" customHeight="1" x14ac:dyDescent="0.3">
      <c r="A11" s="4">
        <v>10</v>
      </c>
      <c r="B11" s="1" t="s">
        <v>238</v>
      </c>
      <c r="C11" s="1" t="str">
        <f t="shared" si="0"/>
        <v>EDWARD HANY</v>
      </c>
      <c r="D11" s="1" t="str">
        <f t="shared" si="1"/>
        <v>edward hany</v>
      </c>
      <c r="E11" s="1" t="str">
        <f t="shared" si="2"/>
        <v>Edward Hany</v>
      </c>
      <c r="F11" s="5">
        <v>32230</v>
      </c>
      <c r="G11" s="4">
        <v>33</v>
      </c>
      <c r="H11" s="4" t="s">
        <v>18</v>
      </c>
      <c r="I11" s="5">
        <v>43857</v>
      </c>
      <c r="J11" s="3" t="s">
        <v>197</v>
      </c>
      <c r="K11" s="4">
        <v>4</v>
      </c>
      <c r="L11" s="4">
        <v>2012</v>
      </c>
      <c r="M11" s="4" t="s">
        <v>21</v>
      </c>
      <c r="N11" s="4">
        <v>0</v>
      </c>
      <c r="O11" s="4">
        <v>1234534464</v>
      </c>
      <c r="P11" s="4" t="s">
        <v>15</v>
      </c>
    </row>
    <row r="12" spans="1:16" ht="25.5" customHeight="1" x14ac:dyDescent="0.3">
      <c r="A12" s="4">
        <v>11</v>
      </c>
      <c r="B12" s="1" t="s">
        <v>239</v>
      </c>
      <c r="C12" s="1" t="str">
        <f t="shared" si="0"/>
        <v>ESRAA AHMED</v>
      </c>
      <c r="D12" s="1" t="str">
        <f t="shared" si="1"/>
        <v>esraa ahmed</v>
      </c>
      <c r="E12" s="1" t="str">
        <f t="shared" si="2"/>
        <v>Esraa Ahmed</v>
      </c>
      <c r="F12" s="5">
        <v>27468</v>
      </c>
      <c r="G12" s="4">
        <v>46</v>
      </c>
      <c r="H12" s="4" t="s">
        <v>28</v>
      </c>
      <c r="I12" s="5">
        <v>43485</v>
      </c>
      <c r="J12" s="3" t="s">
        <v>198</v>
      </c>
      <c r="K12" s="4">
        <v>3</v>
      </c>
      <c r="L12" s="4">
        <v>2017</v>
      </c>
      <c r="M12" s="4" t="s">
        <v>14</v>
      </c>
      <c r="N12" s="4">
        <v>1</v>
      </c>
      <c r="O12" s="4">
        <v>1234534465</v>
      </c>
      <c r="P12" s="4" t="s">
        <v>15</v>
      </c>
    </row>
    <row r="13" spans="1:16" ht="25.5" customHeight="1" x14ac:dyDescent="0.3">
      <c r="A13" s="4">
        <v>12</v>
      </c>
      <c r="B13" s="1" t="s">
        <v>240</v>
      </c>
      <c r="C13" s="1" t="str">
        <f t="shared" si="0"/>
        <v>ESRAA ELSAID</v>
      </c>
      <c r="D13" s="1" t="str">
        <f t="shared" si="1"/>
        <v>esraa elsaid</v>
      </c>
      <c r="E13" s="1" t="str">
        <f t="shared" si="2"/>
        <v>Esraa Elsaid</v>
      </c>
      <c r="F13" s="5">
        <v>35194</v>
      </c>
      <c r="G13" s="4">
        <v>25</v>
      </c>
      <c r="H13" s="4" t="s">
        <v>28</v>
      </c>
      <c r="I13" s="5">
        <v>43497</v>
      </c>
      <c r="J13" s="3" t="s">
        <v>199</v>
      </c>
      <c r="K13" s="4">
        <v>2</v>
      </c>
      <c r="L13" s="4">
        <v>2002</v>
      </c>
      <c r="M13" s="4" t="s">
        <v>21</v>
      </c>
      <c r="N13" s="4">
        <v>1</v>
      </c>
      <c r="O13" s="4">
        <v>1234534466</v>
      </c>
      <c r="P13" s="4" t="s">
        <v>15</v>
      </c>
    </row>
    <row r="14" spans="1:16" ht="25.5" customHeight="1" x14ac:dyDescent="0.3">
      <c r="A14" s="4">
        <v>13</v>
      </c>
      <c r="B14" s="1" t="s">
        <v>241</v>
      </c>
      <c r="C14" s="1" t="str">
        <f t="shared" si="0"/>
        <v>ESRAA MOHAMED</v>
      </c>
      <c r="D14" s="1" t="str">
        <f t="shared" si="1"/>
        <v>esraa mohamed</v>
      </c>
      <c r="E14" s="1" t="str">
        <f t="shared" si="2"/>
        <v>Esraa Mohamed</v>
      </c>
      <c r="F14" s="5">
        <v>32162</v>
      </c>
      <c r="G14" s="4">
        <v>34</v>
      </c>
      <c r="H14" s="4" t="s">
        <v>31</v>
      </c>
      <c r="I14" s="5">
        <v>43694</v>
      </c>
      <c r="J14" s="3" t="s">
        <v>200</v>
      </c>
      <c r="K14" s="4">
        <v>4</v>
      </c>
      <c r="L14" s="4">
        <v>2012</v>
      </c>
      <c r="M14" s="4" t="s">
        <v>21</v>
      </c>
      <c r="N14" s="4">
        <v>0</v>
      </c>
      <c r="O14" s="4">
        <v>1234534467</v>
      </c>
      <c r="P14" s="4" t="s">
        <v>15</v>
      </c>
    </row>
    <row r="15" spans="1:16" ht="25.5" customHeight="1" x14ac:dyDescent="0.3">
      <c r="A15" s="4">
        <v>14</v>
      </c>
      <c r="B15" s="1" t="s">
        <v>242</v>
      </c>
      <c r="C15" s="1" t="str">
        <f t="shared" si="0"/>
        <v>ESTER HENARY</v>
      </c>
      <c r="D15" s="1" t="str">
        <f t="shared" si="1"/>
        <v>ester henary</v>
      </c>
      <c r="E15" s="1" t="str">
        <f t="shared" si="2"/>
        <v>Ester Henary</v>
      </c>
      <c r="F15" s="5">
        <v>28326</v>
      </c>
      <c r="G15" s="4">
        <v>44</v>
      </c>
      <c r="H15" s="4" t="s">
        <v>295</v>
      </c>
      <c r="I15" s="5">
        <v>43694</v>
      </c>
      <c r="J15" s="3" t="s">
        <v>201</v>
      </c>
      <c r="K15" s="4">
        <v>3</v>
      </c>
      <c r="L15" s="4">
        <v>2008</v>
      </c>
      <c r="M15" s="4" t="s">
        <v>14</v>
      </c>
      <c r="N15" s="4">
        <v>0</v>
      </c>
      <c r="O15" s="4">
        <v>1234534468</v>
      </c>
      <c r="P15" s="4" t="s">
        <v>15</v>
      </c>
    </row>
    <row r="16" spans="1:16" ht="25.5" customHeight="1" x14ac:dyDescent="0.3">
      <c r="A16" s="4">
        <v>15</v>
      </c>
      <c r="B16" s="1" t="s">
        <v>243</v>
      </c>
      <c r="C16" s="1" t="str">
        <f t="shared" si="0"/>
        <v>FADY EMAD</v>
      </c>
      <c r="D16" s="1" t="str">
        <f t="shared" si="1"/>
        <v>fady emad</v>
      </c>
      <c r="E16" s="1" t="str">
        <f t="shared" si="2"/>
        <v>Fady Emad</v>
      </c>
      <c r="F16" s="5">
        <v>32928</v>
      </c>
      <c r="G16" s="4">
        <v>32</v>
      </c>
      <c r="H16" s="4" t="s">
        <v>295</v>
      </c>
      <c r="I16" s="5">
        <v>43525</v>
      </c>
      <c r="J16" s="3" t="s">
        <v>202</v>
      </c>
      <c r="K16" s="4">
        <v>3</v>
      </c>
      <c r="L16" s="4">
        <v>2000</v>
      </c>
      <c r="M16" s="4" t="s">
        <v>14</v>
      </c>
      <c r="N16" s="4">
        <v>1</v>
      </c>
      <c r="O16" s="4">
        <v>1234534469</v>
      </c>
      <c r="P16" s="4" t="s">
        <v>15</v>
      </c>
    </row>
    <row r="17" spans="1:16" ht="25.5" customHeight="1" x14ac:dyDescent="0.3">
      <c r="A17" s="4">
        <v>16</v>
      </c>
      <c r="B17" s="1" t="s">
        <v>244</v>
      </c>
      <c r="C17" s="1" t="str">
        <f t="shared" si="0"/>
        <v>HANY GIRGES</v>
      </c>
      <c r="D17" s="1" t="str">
        <f t="shared" si="1"/>
        <v>hany girges</v>
      </c>
      <c r="E17" s="1" t="str">
        <f t="shared" si="2"/>
        <v>Hany Girges</v>
      </c>
      <c r="F17" s="5">
        <v>31725</v>
      </c>
      <c r="G17" s="4">
        <v>35</v>
      </c>
      <c r="H17" s="4" t="s">
        <v>12</v>
      </c>
      <c r="I17" s="5">
        <v>43815</v>
      </c>
      <c r="J17" s="3" t="s">
        <v>203</v>
      </c>
      <c r="K17" s="4">
        <v>3</v>
      </c>
      <c r="L17" s="4">
        <v>2012</v>
      </c>
      <c r="M17" s="4" t="s">
        <v>14</v>
      </c>
      <c r="N17" s="4">
        <v>0</v>
      </c>
      <c r="O17" s="4">
        <v>1234534470</v>
      </c>
      <c r="P17" s="4" t="s">
        <v>15</v>
      </c>
    </row>
    <row r="18" spans="1:16" ht="25.5" customHeight="1" x14ac:dyDescent="0.3">
      <c r="A18" s="4">
        <v>17</v>
      </c>
      <c r="B18" s="1" t="s">
        <v>245</v>
      </c>
      <c r="C18" s="1" t="str">
        <f t="shared" si="0"/>
        <v>HANY SAMIR</v>
      </c>
      <c r="D18" s="1" t="str">
        <f t="shared" si="1"/>
        <v>hany samir</v>
      </c>
      <c r="E18" s="1" t="str">
        <f t="shared" si="2"/>
        <v>Hany Samir</v>
      </c>
      <c r="F18" s="5">
        <v>31585</v>
      </c>
      <c r="G18" s="4">
        <v>35</v>
      </c>
      <c r="H18" s="4" t="s">
        <v>12</v>
      </c>
      <c r="I18" s="5">
        <v>43831</v>
      </c>
      <c r="J18" s="3" t="s">
        <v>204</v>
      </c>
      <c r="K18" s="4">
        <v>4</v>
      </c>
      <c r="L18" s="4">
        <v>2004</v>
      </c>
      <c r="M18" s="4" t="s">
        <v>14</v>
      </c>
      <c r="N18" s="4">
        <v>0</v>
      </c>
      <c r="O18" s="4">
        <v>1234534471</v>
      </c>
      <c r="P18" s="4" t="s">
        <v>15</v>
      </c>
    </row>
    <row r="19" spans="1:16" ht="25.5" customHeight="1" x14ac:dyDescent="0.3">
      <c r="A19" s="4">
        <v>18</v>
      </c>
      <c r="B19" s="1" t="s">
        <v>56</v>
      </c>
      <c r="C19" s="1" t="str">
        <f t="shared" si="0"/>
        <v>HASNA ELSAYED</v>
      </c>
      <c r="D19" s="1" t="str">
        <f t="shared" si="1"/>
        <v>hasna elsayed</v>
      </c>
      <c r="E19" s="1" t="str">
        <f t="shared" si="2"/>
        <v>Hasna Elsayed</v>
      </c>
      <c r="F19" s="5">
        <v>31951</v>
      </c>
      <c r="G19" s="4">
        <v>34</v>
      </c>
      <c r="H19" s="4" t="s">
        <v>12</v>
      </c>
      <c r="I19" s="5">
        <v>43715</v>
      </c>
      <c r="J19" s="3" t="s">
        <v>205</v>
      </c>
      <c r="K19" s="4">
        <v>2</v>
      </c>
      <c r="L19" s="4">
        <v>2020</v>
      </c>
      <c r="M19" s="4" t="s">
        <v>14</v>
      </c>
      <c r="N19" s="4">
        <v>0</v>
      </c>
      <c r="O19" s="4">
        <v>1234534472</v>
      </c>
      <c r="P19" s="4" t="s">
        <v>15</v>
      </c>
    </row>
    <row r="20" spans="1:16" ht="25.5" customHeight="1" x14ac:dyDescent="0.3">
      <c r="A20" s="4">
        <v>19</v>
      </c>
      <c r="B20" s="1" t="s">
        <v>246</v>
      </c>
      <c r="C20" s="1" t="str">
        <f t="shared" si="0"/>
        <v>HISHAM SHAFIK</v>
      </c>
      <c r="D20" s="1" t="str">
        <f t="shared" si="1"/>
        <v>hisham shafik</v>
      </c>
      <c r="E20" s="1" t="str">
        <f t="shared" si="2"/>
        <v>Hisham Shafik</v>
      </c>
      <c r="F20" s="5">
        <v>31868</v>
      </c>
      <c r="G20" s="4">
        <v>34</v>
      </c>
      <c r="H20" s="4" t="s">
        <v>12</v>
      </c>
      <c r="I20" s="5">
        <v>43695</v>
      </c>
      <c r="J20" s="3" t="s">
        <v>206</v>
      </c>
      <c r="K20" s="4">
        <v>4</v>
      </c>
      <c r="L20" s="4">
        <v>2006</v>
      </c>
      <c r="M20" s="4" t="s">
        <v>14</v>
      </c>
      <c r="N20" s="4">
        <v>0</v>
      </c>
      <c r="O20" s="4">
        <v>1234534473</v>
      </c>
      <c r="P20" s="4" t="s">
        <v>15</v>
      </c>
    </row>
    <row r="21" spans="1:16" ht="25.5" customHeight="1" x14ac:dyDescent="0.3">
      <c r="A21" s="4">
        <v>20</v>
      </c>
      <c r="B21" s="1" t="s">
        <v>247</v>
      </c>
      <c r="C21" s="1" t="str">
        <f t="shared" si="0"/>
        <v>JASMEN ELSAWY</v>
      </c>
      <c r="D21" s="1" t="str">
        <f t="shared" si="1"/>
        <v>jasmen elsawy</v>
      </c>
      <c r="E21" s="1" t="str">
        <f t="shared" si="2"/>
        <v>Jasmen Elsawy</v>
      </c>
      <c r="F21" s="5">
        <v>27355</v>
      </c>
      <c r="G21" s="4">
        <v>47</v>
      </c>
      <c r="H21" s="4" t="s">
        <v>12</v>
      </c>
      <c r="I21" s="5">
        <v>43701</v>
      </c>
      <c r="J21" s="3" t="s">
        <v>207</v>
      </c>
      <c r="K21" s="4">
        <v>2</v>
      </c>
      <c r="L21" s="4">
        <v>2006</v>
      </c>
      <c r="M21" s="4" t="s">
        <v>14</v>
      </c>
      <c r="N21" s="4">
        <v>0</v>
      </c>
      <c r="O21" s="4">
        <v>1234534474</v>
      </c>
      <c r="P21" s="4" t="s">
        <v>15</v>
      </c>
    </row>
    <row r="22" spans="1:16" ht="25.5" customHeight="1" x14ac:dyDescent="0.3">
      <c r="A22" s="4">
        <v>21</v>
      </c>
      <c r="B22" s="1" t="s">
        <v>248</v>
      </c>
      <c r="C22" s="1" t="str">
        <f t="shared" si="0"/>
        <v>JOHN GAMEL</v>
      </c>
      <c r="D22" s="1" t="str">
        <f t="shared" si="1"/>
        <v>john gamel</v>
      </c>
      <c r="E22" s="1" t="str">
        <f t="shared" si="2"/>
        <v>John Gamel</v>
      </c>
      <c r="F22" s="5">
        <v>32874</v>
      </c>
      <c r="G22" s="4">
        <v>32</v>
      </c>
      <c r="H22" s="4" t="s">
        <v>12</v>
      </c>
      <c r="I22" s="5">
        <v>43702</v>
      </c>
      <c r="J22" s="3" t="s">
        <v>208</v>
      </c>
      <c r="K22" s="4">
        <v>1</v>
      </c>
      <c r="L22" s="4">
        <v>2014</v>
      </c>
      <c r="M22" s="4" t="s">
        <v>14</v>
      </c>
      <c r="N22" s="4">
        <v>0</v>
      </c>
      <c r="O22" s="4">
        <v>1234534475</v>
      </c>
      <c r="P22" s="4" t="s">
        <v>15</v>
      </c>
    </row>
    <row r="23" spans="1:16" ht="25.5" customHeight="1" x14ac:dyDescent="0.3">
      <c r="A23" s="4">
        <v>22</v>
      </c>
      <c r="B23" s="1" t="s">
        <v>249</v>
      </c>
      <c r="C23" s="1" t="str">
        <f t="shared" si="0"/>
        <v>KARIM BESHER</v>
      </c>
      <c r="D23" s="1" t="str">
        <f t="shared" si="1"/>
        <v>karim besher</v>
      </c>
      <c r="E23" s="1" t="str">
        <f t="shared" si="2"/>
        <v>Karim Besher</v>
      </c>
      <c r="F23" s="5">
        <v>34773</v>
      </c>
      <c r="G23" s="4">
        <v>26</v>
      </c>
      <c r="H23" s="4" t="s">
        <v>12</v>
      </c>
      <c r="I23" s="5">
        <v>43507</v>
      </c>
      <c r="J23" s="3" t="s">
        <v>191</v>
      </c>
      <c r="K23" s="4">
        <v>3</v>
      </c>
      <c r="L23" s="4">
        <v>2013</v>
      </c>
      <c r="M23" s="4" t="s">
        <v>21</v>
      </c>
      <c r="N23" s="4">
        <v>1</v>
      </c>
      <c r="O23" s="4">
        <v>1234534476</v>
      </c>
      <c r="P23" s="4" t="s">
        <v>15</v>
      </c>
    </row>
    <row r="24" spans="1:16" ht="25.5" customHeight="1" x14ac:dyDescent="0.3">
      <c r="A24" s="4">
        <v>23</v>
      </c>
      <c r="B24" s="1" t="s">
        <v>250</v>
      </c>
      <c r="C24" s="1" t="str">
        <f t="shared" si="0"/>
        <v>MAGGY EDWARD</v>
      </c>
      <c r="D24" s="1" t="str">
        <f t="shared" si="1"/>
        <v>maggy edward</v>
      </c>
      <c r="E24" s="1" t="str">
        <f t="shared" si="2"/>
        <v>Maggy Edward</v>
      </c>
      <c r="F24" s="5">
        <v>33604</v>
      </c>
      <c r="G24" s="4">
        <v>30</v>
      </c>
      <c r="H24" s="4" t="s">
        <v>12</v>
      </c>
      <c r="I24" s="5">
        <v>43703</v>
      </c>
      <c r="J24" s="3" t="s">
        <v>192</v>
      </c>
      <c r="K24" s="4">
        <v>2</v>
      </c>
      <c r="L24" s="4">
        <v>2014</v>
      </c>
      <c r="M24" s="4" t="s">
        <v>14</v>
      </c>
      <c r="N24" s="4">
        <v>0</v>
      </c>
      <c r="O24" s="4">
        <v>1234534477</v>
      </c>
      <c r="P24" s="4" t="s">
        <v>15</v>
      </c>
    </row>
    <row r="25" spans="1:16" ht="25.5" customHeight="1" x14ac:dyDescent="0.3">
      <c r="A25" s="4">
        <v>24</v>
      </c>
      <c r="B25" s="1" t="s">
        <v>251</v>
      </c>
      <c r="C25" s="1" t="str">
        <f t="shared" si="0"/>
        <v>MAHMOUD EID</v>
      </c>
      <c r="D25" s="1" t="str">
        <f t="shared" si="1"/>
        <v>mahmoud eid</v>
      </c>
      <c r="E25" s="1" t="str">
        <f t="shared" si="2"/>
        <v>Mahmoud Eid</v>
      </c>
      <c r="F25" s="5">
        <v>33239</v>
      </c>
      <c r="G25" s="4">
        <v>31</v>
      </c>
      <c r="H25" s="4" t="s">
        <v>12</v>
      </c>
      <c r="I25" s="5">
        <v>43717</v>
      </c>
      <c r="J25" s="3" t="s">
        <v>188</v>
      </c>
      <c r="K25" s="4">
        <v>3</v>
      </c>
      <c r="L25" s="4">
        <v>2009</v>
      </c>
      <c r="M25" s="4" t="s">
        <v>21</v>
      </c>
      <c r="N25" s="6"/>
      <c r="O25" s="4">
        <v>1234534478</v>
      </c>
      <c r="P25" s="4" t="s">
        <v>15</v>
      </c>
    </row>
    <row r="26" spans="1:16" ht="25.5" customHeight="1" x14ac:dyDescent="0.3">
      <c r="A26" s="4">
        <v>25</v>
      </c>
      <c r="B26" s="1" t="s">
        <v>252</v>
      </c>
      <c r="C26" s="1" t="str">
        <f t="shared" si="0"/>
        <v>MAI HELMY</v>
      </c>
      <c r="D26" s="1" t="str">
        <f t="shared" si="1"/>
        <v>mai helmy</v>
      </c>
      <c r="E26" s="1" t="str">
        <f t="shared" si="2"/>
        <v>Mai Helmy</v>
      </c>
      <c r="F26" s="5">
        <v>32293</v>
      </c>
      <c r="G26" s="4">
        <v>33</v>
      </c>
      <c r="H26" s="4" t="s">
        <v>12</v>
      </c>
      <c r="I26" s="5">
        <v>43771</v>
      </c>
      <c r="J26" s="3" t="s">
        <v>189</v>
      </c>
      <c r="K26" s="4">
        <v>4</v>
      </c>
      <c r="L26" s="4">
        <v>2001</v>
      </c>
      <c r="M26" s="4" t="s">
        <v>14</v>
      </c>
      <c r="N26" s="6"/>
      <c r="O26" s="4">
        <v>1234534479</v>
      </c>
      <c r="P26" s="4" t="s">
        <v>15</v>
      </c>
    </row>
    <row r="27" spans="1:16" ht="25.5" customHeight="1" x14ac:dyDescent="0.3">
      <c r="A27" s="4">
        <v>26</v>
      </c>
      <c r="B27" s="1" t="s">
        <v>253</v>
      </c>
      <c r="C27" s="1" t="str">
        <f t="shared" si="0"/>
        <v>MARCO FAHMY</v>
      </c>
      <c r="D27" s="1" t="str">
        <f t="shared" si="1"/>
        <v>marco fahmy</v>
      </c>
      <c r="E27" s="1" t="str">
        <f t="shared" si="2"/>
        <v>Marco Fahmy</v>
      </c>
      <c r="F27" s="5">
        <v>35221</v>
      </c>
      <c r="G27" s="4">
        <v>25</v>
      </c>
      <c r="H27" s="4" t="s">
        <v>12</v>
      </c>
      <c r="I27" s="5">
        <v>43703</v>
      </c>
      <c r="J27" s="3" t="s">
        <v>190</v>
      </c>
      <c r="K27" s="4">
        <v>5</v>
      </c>
      <c r="L27" s="4">
        <v>2009</v>
      </c>
      <c r="M27" s="4" t="s">
        <v>21</v>
      </c>
      <c r="N27" s="6"/>
      <c r="O27" s="4">
        <v>1234534480</v>
      </c>
      <c r="P27" s="4" t="s">
        <v>15</v>
      </c>
    </row>
    <row r="28" spans="1:16" ht="25.5" customHeight="1" x14ac:dyDescent="0.3">
      <c r="A28" s="4">
        <v>27</v>
      </c>
      <c r="B28" s="1" t="s">
        <v>254</v>
      </c>
      <c r="C28" s="1" t="str">
        <f t="shared" si="0"/>
        <v>MARIEM EHAB</v>
      </c>
      <c r="D28" s="1" t="str">
        <f t="shared" si="1"/>
        <v>mariem ehab</v>
      </c>
      <c r="E28" s="1" t="str">
        <f t="shared" si="2"/>
        <v>Mariem Ehab</v>
      </c>
      <c r="F28" s="5">
        <v>35336</v>
      </c>
      <c r="G28" s="4">
        <v>25</v>
      </c>
      <c r="H28" s="4" t="s">
        <v>12</v>
      </c>
      <c r="I28" s="5">
        <v>43549</v>
      </c>
      <c r="J28" s="3" t="s">
        <v>191</v>
      </c>
      <c r="K28" s="4">
        <v>1</v>
      </c>
      <c r="L28" s="4">
        <v>2015</v>
      </c>
      <c r="M28" s="4" t="s">
        <v>21</v>
      </c>
      <c r="N28" s="6"/>
      <c r="O28" s="4">
        <v>1234534481</v>
      </c>
      <c r="P28" s="4" t="s">
        <v>15</v>
      </c>
    </row>
    <row r="29" spans="1:16" ht="25.5" customHeight="1" x14ac:dyDescent="0.3">
      <c r="A29" s="4">
        <v>28</v>
      </c>
      <c r="B29" s="1" t="s">
        <v>255</v>
      </c>
      <c r="C29" s="1" t="str">
        <f t="shared" si="0"/>
        <v>MICHEL ASHRAF</v>
      </c>
      <c r="D29" s="1" t="str">
        <f t="shared" si="1"/>
        <v>michel ashraf</v>
      </c>
      <c r="E29" s="1" t="str">
        <f t="shared" si="2"/>
        <v>Michel Ashraf</v>
      </c>
      <c r="F29" s="5">
        <v>33989</v>
      </c>
      <c r="G29" s="4">
        <v>29</v>
      </c>
      <c r="H29" s="4" t="s">
        <v>12</v>
      </c>
      <c r="I29" s="5">
        <v>43766</v>
      </c>
      <c r="J29" s="3" t="s">
        <v>192</v>
      </c>
      <c r="K29" s="4">
        <v>4</v>
      </c>
      <c r="L29" s="4">
        <v>2003</v>
      </c>
      <c r="M29" s="4" t="s">
        <v>21</v>
      </c>
      <c r="N29" s="6"/>
      <c r="O29" s="4">
        <v>1234534482</v>
      </c>
      <c r="P29" s="4" t="s">
        <v>15</v>
      </c>
    </row>
    <row r="30" spans="1:16" ht="25.5" customHeight="1" x14ac:dyDescent="0.3">
      <c r="A30" s="4">
        <v>29</v>
      </c>
      <c r="B30" s="1" t="s">
        <v>256</v>
      </c>
      <c r="C30" s="1" t="str">
        <f t="shared" si="0"/>
        <v>MINA JONY</v>
      </c>
      <c r="D30" s="1" t="str">
        <f t="shared" si="1"/>
        <v>mina jony</v>
      </c>
      <c r="E30" s="1" t="str">
        <f t="shared" si="2"/>
        <v>Mina Jony</v>
      </c>
      <c r="F30" s="5">
        <v>35004</v>
      </c>
      <c r="G30" s="4">
        <v>26</v>
      </c>
      <c r="H30" s="4" t="s">
        <v>12</v>
      </c>
      <c r="I30" s="5">
        <v>43730</v>
      </c>
      <c r="J30" s="3" t="s">
        <v>193</v>
      </c>
      <c r="K30" s="4">
        <v>2</v>
      </c>
      <c r="L30" s="4">
        <v>2009</v>
      </c>
      <c r="M30" s="4" t="s">
        <v>21</v>
      </c>
      <c r="N30" s="6"/>
      <c r="O30" s="4">
        <v>1234534483</v>
      </c>
      <c r="P30" s="4" t="s">
        <v>15</v>
      </c>
    </row>
    <row r="31" spans="1:16" ht="25.5" customHeight="1" x14ac:dyDescent="0.3">
      <c r="A31" s="4">
        <v>30</v>
      </c>
      <c r="B31" s="1" t="s">
        <v>257</v>
      </c>
      <c r="C31" s="1" t="str">
        <f t="shared" si="0"/>
        <v>MINA LOUIZ</v>
      </c>
      <c r="D31" s="1" t="str">
        <f t="shared" si="1"/>
        <v>mina louiz</v>
      </c>
      <c r="E31" s="1" t="str">
        <f t="shared" si="2"/>
        <v>Mina Louiz</v>
      </c>
      <c r="F31" s="5">
        <v>32907</v>
      </c>
      <c r="G31" s="4">
        <v>32</v>
      </c>
      <c r="H31" s="4" t="s">
        <v>12</v>
      </c>
      <c r="I31" s="5">
        <v>43470</v>
      </c>
      <c r="J31" s="3" t="s">
        <v>194</v>
      </c>
      <c r="K31" s="4">
        <v>4</v>
      </c>
      <c r="L31" s="4">
        <v>2004</v>
      </c>
      <c r="M31" s="4" t="s">
        <v>14</v>
      </c>
      <c r="N31" s="6"/>
      <c r="O31" s="4">
        <v>1234534484</v>
      </c>
      <c r="P31" s="4" t="s">
        <v>15</v>
      </c>
    </row>
    <row r="32" spans="1:16" ht="25.5" customHeight="1" x14ac:dyDescent="0.3">
      <c r="A32" s="4">
        <v>31</v>
      </c>
      <c r="B32" s="1" t="s">
        <v>258</v>
      </c>
      <c r="C32" s="1" t="str">
        <f t="shared" si="0"/>
        <v>MINA RAGHEB</v>
      </c>
      <c r="D32" s="1" t="str">
        <f t="shared" si="1"/>
        <v>mina ragheb</v>
      </c>
      <c r="E32" s="1" t="str">
        <f t="shared" si="2"/>
        <v>Mina Ragheb</v>
      </c>
      <c r="F32" s="5">
        <v>35333</v>
      </c>
      <c r="G32" s="4">
        <v>25</v>
      </c>
      <c r="H32" s="4" t="s">
        <v>12</v>
      </c>
      <c r="I32" s="5">
        <v>43703</v>
      </c>
      <c r="J32" s="3" t="s">
        <v>195</v>
      </c>
      <c r="K32" s="4">
        <v>2</v>
      </c>
      <c r="L32" s="4">
        <v>2003</v>
      </c>
      <c r="M32" s="4" t="s">
        <v>21</v>
      </c>
      <c r="N32" s="6"/>
      <c r="O32" s="4">
        <v>1234534485</v>
      </c>
      <c r="P32" s="4" t="s">
        <v>15</v>
      </c>
    </row>
    <row r="33" spans="1:16" ht="25.5" customHeight="1" x14ac:dyDescent="0.3">
      <c r="A33" s="4">
        <v>32</v>
      </c>
      <c r="B33" s="1" t="s">
        <v>259</v>
      </c>
      <c r="C33" s="1" t="str">
        <f t="shared" si="0"/>
        <v>MINNA ELSAYED</v>
      </c>
      <c r="D33" s="1" t="str">
        <f t="shared" si="1"/>
        <v>minna elsayed</v>
      </c>
      <c r="E33" s="1" t="str">
        <f t="shared" si="2"/>
        <v>Minna Elsayed</v>
      </c>
      <c r="F33" s="5">
        <v>35125</v>
      </c>
      <c r="G33" s="4">
        <v>25</v>
      </c>
      <c r="H33" s="4" t="s">
        <v>12</v>
      </c>
      <c r="I33" s="5">
        <v>43703</v>
      </c>
      <c r="J33" s="3" t="s">
        <v>196</v>
      </c>
      <c r="K33" s="4">
        <v>2</v>
      </c>
      <c r="L33" s="4">
        <v>2016</v>
      </c>
      <c r="M33" s="4" t="s">
        <v>21</v>
      </c>
      <c r="N33" s="6"/>
      <c r="O33" s="4">
        <v>1234534486</v>
      </c>
      <c r="P33" s="4" t="s">
        <v>15</v>
      </c>
    </row>
    <row r="34" spans="1:16" ht="25.5" customHeight="1" x14ac:dyDescent="0.3">
      <c r="A34" s="4">
        <v>33</v>
      </c>
      <c r="B34" s="1" t="s">
        <v>260</v>
      </c>
      <c r="C34" s="1" t="str">
        <f t="shared" si="0"/>
        <v>MOAHMED KAREM</v>
      </c>
      <c r="D34" s="1" t="str">
        <f t="shared" si="1"/>
        <v>moahmed karem</v>
      </c>
      <c r="E34" s="1" t="str">
        <f t="shared" si="2"/>
        <v>Moahmed Karem</v>
      </c>
      <c r="F34" s="5">
        <v>32984</v>
      </c>
      <c r="G34" s="4">
        <v>31</v>
      </c>
      <c r="H34" s="4" t="s">
        <v>12</v>
      </c>
      <c r="I34" s="5">
        <v>43497</v>
      </c>
      <c r="J34" s="3" t="s">
        <v>197</v>
      </c>
      <c r="K34" s="4">
        <v>1</v>
      </c>
      <c r="L34" s="4">
        <v>2002</v>
      </c>
      <c r="M34" s="4" t="s">
        <v>14</v>
      </c>
      <c r="N34" s="6"/>
      <c r="O34" s="4">
        <v>1234534487</v>
      </c>
      <c r="P34" s="4" t="s">
        <v>15</v>
      </c>
    </row>
    <row r="35" spans="1:16" ht="25.5" customHeight="1" x14ac:dyDescent="0.3">
      <c r="A35" s="4">
        <v>34</v>
      </c>
      <c r="B35" s="1" t="s">
        <v>261</v>
      </c>
      <c r="C35" s="1" t="str">
        <f t="shared" si="0"/>
        <v>MOAHMED KHALED</v>
      </c>
      <c r="D35" s="1" t="str">
        <f t="shared" si="1"/>
        <v>moahmed khaled</v>
      </c>
      <c r="E35" s="1" t="str">
        <f t="shared" si="2"/>
        <v>Moahmed Khaled</v>
      </c>
      <c r="F35" s="5">
        <v>35264</v>
      </c>
      <c r="G35" s="4">
        <v>25</v>
      </c>
      <c r="H35" s="4" t="s">
        <v>12</v>
      </c>
      <c r="I35" s="5">
        <v>43703</v>
      </c>
      <c r="J35" s="3" t="s">
        <v>198</v>
      </c>
      <c r="K35" s="4">
        <v>1</v>
      </c>
      <c r="L35" s="4">
        <v>2008</v>
      </c>
      <c r="M35" s="4" t="s">
        <v>21</v>
      </c>
      <c r="N35" s="6"/>
      <c r="O35" s="4">
        <v>1234534488</v>
      </c>
      <c r="P35" s="4" t="s">
        <v>15</v>
      </c>
    </row>
    <row r="36" spans="1:16" ht="25.5" customHeight="1" x14ac:dyDescent="0.3">
      <c r="A36" s="4">
        <v>35</v>
      </c>
      <c r="B36" s="1" t="s">
        <v>262</v>
      </c>
      <c r="C36" s="1" t="str">
        <f t="shared" si="0"/>
        <v>MOHMOUD OSMAN</v>
      </c>
      <c r="D36" s="1" t="str">
        <f t="shared" si="1"/>
        <v>mohmoud osman</v>
      </c>
      <c r="E36" s="1" t="str">
        <f t="shared" si="2"/>
        <v>Mohmoud Osman</v>
      </c>
      <c r="F36" s="5">
        <v>34608</v>
      </c>
      <c r="G36" s="4">
        <v>27</v>
      </c>
      <c r="H36" s="4" t="s">
        <v>12</v>
      </c>
      <c r="I36" s="5">
        <v>43779</v>
      </c>
      <c r="J36" s="3" t="s">
        <v>199</v>
      </c>
      <c r="K36" s="4">
        <v>3</v>
      </c>
      <c r="L36" s="4">
        <v>2010</v>
      </c>
      <c r="M36" s="4" t="s">
        <v>14</v>
      </c>
      <c r="N36" s="6"/>
      <c r="O36" s="4">
        <v>1234534489</v>
      </c>
      <c r="P36" s="4" t="s">
        <v>15</v>
      </c>
    </row>
    <row r="37" spans="1:16" ht="25.5" customHeight="1" x14ac:dyDescent="0.3">
      <c r="A37" s="4">
        <v>36</v>
      </c>
      <c r="B37" s="1" t="s">
        <v>263</v>
      </c>
      <c r="C37" s="1" t="str">
        <f t="shared" si="0"/>
        <v>MONICA ASHRAF</v>
      </c>
      <c r="D37" s="1" t="str">
        <f t="shared" si="1"/>
        <v>monica ashraf</v>
      </c>
      <c r="E37" s="1" t="str">
        <f t="shared" si="2"/>
        <v>Monica Ashraf</v>
      </c>
      <c r="F37" s="5">
        <v>34377</v>
      </c>
      <c r="G37" s="4">
        <v>28</v>
      </c>
      <c r="H37" s="4" t="s">
        <v>295</v>
      </c>
      <c r="I37" s="5">
        <v>43543</v>
      </c>
      <c r="J37" s="3" t="s">
        <v>200</v>
      </c>
      <c r="K37" s="4">
        <v>3</v>
      </c>
      <c r="L37" s="4">
        <v>2005</v>
      </c>
      <c r="M37" s="4" t="s">
        <v>21</v>
      </c>
      <c r="N37" s="6"/>
      <c r="O37" s="4">
        <v>1234534490</v>
      </c>
      <c r="P37" s="4" t="s">
        <v>15</v>
      </c>
    </row>
    <row r="38" spans="1:16" ht="25.5" customHeight="1" x14ac:dyDescent="0.3">
      <c r="A38" s="4">
        <v>37</v>
      </c>
      <c r="B38" s="1" t="s">
        <v>264</v>
      </c>
      <c r="C38" s="1" t="str">
        <f t="shared" si="0"/>
        <v>MONICA MOHEB</v>
      </c>
      <c r="D38" s="1" t="str">
        <f t="shared" si="1"/>
        <v>monica moheb</v>
      </c>
      <c r="E38" s="1" t="str">
        <f t="shared" si="2"/>
        <v>Monica Moheb</v>
      </c>
      <c r="F38" s="5">
        <v>33992</v>
      </c>
      <c r="G38" s="4">
        <v>29</v>
      </c>
      <c r="H38" s="4" t="s">
        <v>295</v>
      </c>
      <c r="I38" s="5">
        <v>43703</v>
      </c>
      <c r="J38" s="3" t="s">
        <v>201</v>
      </c>
      <c r="K38" s="4">
        <v>1</v>
      </c>
      <c r="L38" s="4">
        <v>2001</v>
      </c>
      <c r="M38" s="4" t="s">
        <v>14</v>
      </c>
      <c r="N38" s="6"/>
      <c r="O38" s="4">
        <v>1234534491</v>
      </c>
      <c r="P38" s="4" t="s">
        <v>15</v>
      </c>
    </row>
    <row r="39" spans="1:16" ht="25.5" customHeight="1" x14ac:dyDescent="0.3">
      <c r="A39" s="4">
        <v>38</v>
      </c>
      <c r="B39" s="1" t="s">
        <v>265</v>
      </c>
      <c r="C39" s="1" t="str">
        <f t="shared" si="0"/>
        <v>MONIKA EHAB</v>
      </c>
      <c r="D39" s="1" t="str">
        <f t="shared" si="1"/>
        <v>monika ehab</v>
      </c>
      <c r="E39" s="1" t="str">
        <f t="shared" si="2"/>
        <v>Monika Ehab</v>
      </c>
      <c r="F39" s="5">
        <v>26072</v>
      </c>
      <c r="G39" s="4">
        <v>50</v>
      </c>
      <c r="H39" s="4" t="s">
        <v>31</v>
      </c>
      <c r="I39" s="5">
        <v>43647</v>
      </c>
      <c r="J39" s="3" t="s">
        <v>202</v>
      </c>
      <c r="K39" s="4">
        <v>1</v>
      </c>
      <c r="L39" s="4">
        <v>2010</v>
      </c>
      <c r="M39" s="4" t="s">
        <v>14</v>
      </c>
      <c r="N39" s="6"/>
      <c r="O39" s="4">
        <v>1234534492</v>
      </c>
      <c r="P39" s="4" t="s">
        <v>15</v>
      </c>
    </row>
    <row r="40" spans="1:16" ht="25.5" customHeight="1" x14ac:dyDescent="0.3">
      <c r="A40" s="4">
        <v>39</v>
      </c>
      <c r="B40" s="1" t="s">
        <v>266</v>
      </c>
      <c r="C40" s="1" t="str">
        <f t="shared" si="0"/>
        <v>MOSTAFA KENAWY</v>
      </c>
      <c r="D40" s="1" t="str">
        <f t="shared" si="1"/>
        <v>mostafa kenawy</v>
      </c>
      <c r="E40" s="1" t="str">
        <f t="shared" si="2"/>
        <v>Mostafa Kenawy</v>
      </c>
      <c r="F40" s="5">
        <v>32949</v>
      </c>
      <c r="G40" s="4">
        <v>31</v>
      </c>
      <c r="H40" s="4" t="s">
        <v>31</v>
      </c>
      <c r="I40" s="5">
        <v>43647</v>
      </c>
      <c r="J40" s="3" t="s">
        <v>203</v>
      </c>
      <c r="K40" s="4">
        <v>2</v>
      </c>
      <c r="L40" s="4">
        <v>2002</v>
      </c>
      <c r="M40" s="4" t="s">
        <v>14</v>
      </c>
      <c r="N40" s="6"/>
      <c r="O40" s="4">
        <v>1234534493</v>
      </c>
      <c r="P40" s="4" t="s">
        <v>15</v>
      </c>
    </row>
    <row r="41" spans="1:16" ht="25.5" customHeight="1" x14ac:dyDescent="0.3">
      <c r="A41" s="4">
        <v>40</v>
      </c>
      <c r="B41" s="1" t="s">
        <v>267</v>
      </c>
      <c r="C41" s="1" t="str">
        <f t="shared" si="0"/>
        <v>MOUHAMED MOUNIR</v>
      </c>
      <c r="D41" s="1" t="str">
        <f t="shared" si="1"/>
        <v>mouhamed mounir</v>
      </c>
      <c r="E41" s="1" t="str">
        <f t="shared" si="2"/>
        <v>Mouhamed Mounir</v>
      </c>
      <c r="F41" s="5">
        <v>34750</v>
      </c>
      <c r="G41" s="4">
        <v>27</v>
      </c>
      <c r="H41" s="4" t="s">
        <v>295</v>
      </c>
      <c r="I41" s="5">
        <v>43820</v>
      </c>
      <c r="J41" s="3" t="s">
        <v>204</v>
      </c>
      <c r="K41" s="4">
        <v>5</v>
      </c>
      <c r="L41" s="4">
        <v>2010</v>
      </c>
      <c r="M41" s="4" t="s">
        <v>14</v>
      </c>
      <c r="N41" s="6"/>
      <c r="O41" s="4">
        <v>1234534494</v>
      </c>
      <c r="P41" s="4" t="s">
        <v>15</v>
      </c>
    </row>
    <row r="42" spans="1:16" ht="25.5" customHeight="1" x14ac:dyDescent="0.3">
      <c r="A42" s="4">
        <v>41</v>
      </c>
      <c r="B42" s="1" t="s">
        <v>268</v>
      </c>
      <c r="C42" s="1" t="str">
        <f t="shared" si="0"/>
        <v>NADER FAHMY</v>
      </c>
      <c r="D42" s="1" t="str">
        <f t="shared" si="1"/>
        <v>nader fahmy</v>
      </c>
      <c r="E42" s="1" t="str">
        <f t="shared" si="2"/>
        <v>Nader Fahmy</v>
      </c>
      <c r="F42" s="5">
        <v>34700</v>
      </c>
      <c r="G42" s="4">
        <v>27</v>
      </c>
      <c r="H42" s="4" t="s">
        <v>295</v>
      </c>
      <c r="I42" s="5">
        <v>43400</v>
      </c>
      <c r="J42" s="3" t="s">
        <v>205</v>
      </c>
      <c r="K42" s="4">
        <v>1</v>
      </c>
      <c r="L42" s="4">
        <v>2008</v>
      </c>
      <c r="M42" s="4" t="s">
        <v>14</v>
      </c>
      <c r="N42" s="6"/>
      <c r="O42" s="4">
        <v>1234534495</v>
      </c>
      <c r="P42" s="4" t="s">
        <v>15</v>
      </c>
    </row>
    <row r="43" spans="1:16" ht="25.5" customHeight="1" x14ac:dyDescent="0.3">
      <c r="A43" s="4">
        <v>42</v>
      </c>
      <c r="B43" s="1" t="s">
        <v>269</v>
      </c>
      <c r="C43" s="1" t="str">
        <f t="shared" si="0"/>
        <v>NASER KAMAL</v>
      </c>
      <c r="D43" s="1" t="str">
        <f t="shared" si="1"/>
        <v>naser kamal</v>
      </c>
      <c r="E43" s="1" t="str">
        <f t="shared" si="2"/>
        <v>Naser Kamal</v>
      </c>
      <c r="F43" s="5">
        <v>34901</v>
      </c>
      <c r="G43" s="4">
        <v>26</v>
      </c>
      <c r="H43" s="4" t="s">
        <v>295</v>
      </c>
      <c r="I43" s="5">
        <v>43525</v>
      </c>
      <c r="J43" s="3" t="s">
        <v>206</v>
      </c>
      <c r="K43" s="4">
        <v>2</v>
      </c>
      <c r="L43" s="4">
        <v>2005</v>
      </c>
      <c r="M43" s="4" t="s">
        <v>21</v>
      </c>
      <c r="N43" s="6"/>
      <c r="O43" s="4">
        <v>1234534496</v>
      </c>
      <c r="P43" s="4" t="s">
        <v>15</v>
      </c>
    </row>
    <row r="44" spans="1:16" ht="25.5" customHeight="1" x14ac:dyDescent="0.3">
      <c r="A44" s="4">
        <v>43</v>
      </c>
      <c r="B44" s="1" t="s">
        <v>270</v>
      </c>
      <c r="C44" s="1" t="str">
        <f t="shared" si="0"/>
        <v>NERMINE ADEL</v>
      </c>
      <c r="D44" s="1" t="str">
        <f t="shared" si="1"/>
        <v>nermine adel</v>
      </c>
      <c r="E44" s="1" t="str">
        <f t="shared" si="2"/>
        <v>Nermine Adel</v>
      </c>
      <c r="F44" s="5">
        <v>35783</v>
      </c>
      <c r="G44" s="4">
        <v>24</v>
      </c>
      <c r="H44" s="4" t="s">
        <v>295</v>
      </c>
      <c r="I44" s="5">
        <v>43703</v>
      </c>
      <c r="J44" s="3" t="s">
        <v>207</v>
      </c>
      <c r="K44" s="4">
        <v>5</v>
      </c>
      <c r="L44" s="4">
        <v>2004</v>
      </c>
      <c r="M44" s="4" t="s">
        <v>21</v>
      </c>
      <c r="N44" s="6"/>
      <c r="O44" s="4">
        <v>1234534497</v>
      </c>
      <c r="P44" s="4" t="s">
        <v>15</v>
      </c>
    </row>
    <row r="45" spans="1:16" ht="25.5" customHeight="1" x14ac:dyDescent="0.3">
      <c r="A45" s="4">
        <v>44</v>
      </c>
      <c r="B45" s="1" t="s">
        <v>271</v>
      </c>
      <c r="C45" s="1" t="str">
        <f t="shared" si="0"/>
        <v>NESMA GAMAL</v>
      </c>
      <c r="D45" s="1" t="str">
        <f t="shared" si="1"/>
        <v>nesma gamal</v>
      </c>
      <c r="E45" s="1" t="str">
        <f t="shared" si="2"/>
        <v>Nesma Gamal</v>
      </c>
      <c r="F45" s="5">
        <v>34569</v>
      </c>
      <c r="G45" s="4">
        <v>27</v>
      </c>
      <c r="H45" s="4" t="s">
        <v>295</v>
      </c>
      <c r="I45" s="5">
        <v>43703</v>
      </c>
      <c r="J45" s="3" t="s">
        <v>208</v>
      </c>
      <c r="K45" s="4">
        <v>4</v>
      </c>
      <c r="L45" s="4">
        <v>2007</v>
      </c>
      <c r="M45" s="4" t="s">
        <v>21</v>
      </c>
      <c r="N45" s="6"/>
      <c r="O45" s="4">
        <v>1234534498</v>
      </c>
      <c r="P45" s="4" t="s">
        <v>15</v>
      </c>
    </row>
    <row r="46" spans="1:16" ht="25.5" customHeight="1" x14ac:dyDescent="0.3">
      <c r="A46" s="4">
        <v>45</v>
      </c>
      <c r="B46" s="1" t="s">
        <v>272</v>
      </c>
      <c r="C46" s="1" t="str">
        <f t="shared" si="0"/>
        <v>NOHA AWNY</v>
      </c>
      <c r="D46" s="1" t="str">
        <f t="shared" si="1"/>
        <v>noha awny</v>
      </c>
      <c r="E46" s="1" t="str">
        <f t="shared" si="2"/>
        <v>Noha Awny</v>
      </c>
      <c r="F46" s="5">
        <v>33095</v>
      </c>
      <c r="G46" s="4">
        <v>31</v>
      </c>
      <c r="H46" s="4" t="s">
        <v>295</v>
      </c>
      <c r="I46" s="5">
        <v>43556</v>
      </c>
      <c r="J46" s="3" t="s">
        <v>191</v>
      </c>
      <c r="K46" s="4">
        <v>2</v>
      </c>
      <c r="L46" s="4">
        <v>2006</v>
      </c>
      <c r="M46" s="4" t="s">
        <v>14</v>
      </c>
      <c r="N46" s="6"/>
      <c r="O46" s="4">
        <v>1234534499</v>
      </c>
      <c r="P46" s="4" t="s">
        <v>15</v>
      </c>
    </row>
    <row r="47" spans="1:16" ht="25.5" customHeight="1" x14ac:dyDescent="0.3">
      <c r="A47" s="4">
        <v>46</v>
      </c>
      <c r="B47" s="1" t="s">
        <v>273</v>
      </c>
      <c r="C47" s="1" t="str">
        <f t="shared" si="0"/>
        <v>NOURHAN ELSAYED</v>
      </c>
      <c r="D47" s="1" t="str">
        <f t="shared" si="1"/>
        <v>nourhan elsayed</v>
      </c>
      <c r="E47" s="1" t="str">
        <f t="shared" si="2"/>
        <v>Nourhan Elsayed</v>
      </c>
      <c r="F47" s="5">
        <v>33202</v>
      </c>
      <c r="G47" s="4">
        <v>31</v>
      </c>
      <c r="H47" s="4" t="s">
        <v>295</v>
      </c>
      <c r="I47" s="5">
        <v>43845</v>
      </c>
      <c r="J47" s="3" t="s">
        <v>192</v>
      </c>
      <c r="K47" s="4">
        <v>5</v>
      </c>
      <c r="L47" s="4">
        <v>2016</v>
      </c>
      <c r="M47" s="4" t="s">
        <v>14</v>
      </c>
      <c r="N47" s="6"/>
      <c r="O47" s="4">
        <v>1234534500</v>
      </c>
      <c r="P47" s="4" t="s">
        <v>15</v>
      </c>
    </row>
    <row r="48" spans="1:16" ht="25.5" customHeight="1" x14ac:dyDescent="0.3">
      <c r="A48" s="4">
        <v>47</v>
      </c>
      <c r="B48" s="1" t="s">
        <v>274</v>
      </c>
      <c r="C48" s="1" t="str">
        <f t="shared" si="0"/>
        <v>RANA MAGED</v>
      </c>
      <c r="D48" s="1" t="str">
        <f t="shared" si="1"/>
        <v>rana maged</v>
      </c>
      <c r="E48" s="1" t="str">
        <f t="shared" si="2"/>
        <v>Rana Maged</v>
      </c>
      <c r="F48" s="5">
        <v>34031</v>
      </c>
      <c r="G48" s="4">
        <v>28</v>
      </c>
      <c r="H48" s="4" t="s">
        <v>295</v>
      </c>
      <c r="I48" s="5">
        <v>43527</v>
      </c>
      <c r="J48" s="3" t="s">
        <v>201</v>
      </c>
      <c r="K48" s="4">
        <v>4</v>
      </c>
      <c r="L48" s="4">
        <v>2019</v>
      </c>
      <c r="M48" s="4" t="s">
        <v>21</v>
      </c>
      <c r="N48" s="6"/>
      <c r="O48" s="4">
        <v>1234534501</v>
      </c>
      <c r="P48" s="4" t="s">
        <v>15</v>
      </c>
    </row>
    <row r="49" spans="1:16" ht="25.5" customHeight="1" x14ac:dyDescent="0.3">
      <c r="A49" s="4">
        <v>48</v>
      </c>
      <c r="B49" s="1" t="s">
        <v>275</v>
      </c>
      <c r="C49" s="1" t="str">
        <f t="shared" si="0"/>
        <v>SALLY SAEED</v>
      </c>
      <c r="D49" s="1" t="str">
        <f t="shared" si="1"/>
        <v>sally saeed</v>
      </c>
      <c r="E49" s="1" t="str">
        <f t="shared" si="2"/>
        <v>Sally Saeed</v>
      </c>
      <c r="F49" s="5">
        <v>29854</v>
      </c>
      <c r="G49" s="4">
        <v>40</v>
      </c>
      <c r="H49" s="4" t="s">
        <v>28</v>
      </c>
      <c r="I49" s="5">
        <v>43466</v>
      </c>
      <c r="J49" s="3" t="s">
        <v>202</v>
      </c>
      <c r="K49" s="4">
        <v>5</v>
      </c>
      <c r="L49" s="4">
        <v>2019</v>
      </c>
      <c r="M49" s="4" t="s">
        <v>14</v>
      </c>
      <c r="N49" s="6"/>
      <c r="O49" s="4">
        <v>1234534502</v>
      </c>
      <c r="P49" s="4" t="s">
        <v>15</v>
      </c>
    </row>
    <row r="50" spans="1:16" ht="25.5" customHeight="1" x14ac:dyDescent="0.3">
      <c r="A50" s="4">
        <v>49</v>
      </c>
      <c r="B50" s="1" t="s">
        <v>276</v>
      </c>
      <c r="C50" s="1" t="str">
        <f t="shared" si="0"/>
        <v>SALMA YASSIN</v>
      </c>
      <c r="D50" s="1" t="str">
        <f t="shared" si="1"/>
        <v>salma yassin</v>
      </c>
      <c r="E50" s="1" t="str">
        <f t="shared" si="2"/>
        <v>Salma Yassin</v>
      </c>
      <c r="F50" s="5">
        <v>34444</v>
      </c>
      <c r="G50" s="4">
        <v>27</v>
      </c>
      <c r="H50" s="4" t="s">
        <v>295</v>
      </c>
      <c r="I50" s="5">
        <v>43525</v>
      </c>
      <c r="J50" s="3" t="s">
        <v>203</v>
      </c>
      <c r="K50" s="4">
        <v>3</v>
      </c>
      <c r="L50" s="4">
        <v>2002</v>
      </c>
      <c r="M50" s="4" t="s">
        <v>21</v>
      </c>
      <c r="N50" s="6"/>
      <c r="O50" s="4">
        <v>1234534503</v>
      </c>
      <c r="P50" s="4" t="s">
        <v>15</v>
      </c>
    </row>
    <row r="51" spans="1:16" ht="25.5" customHeight="1" x14ac:dyDescent="0.3">
      <c r="A51" s="4">
        <v>50</v>
      </c>
      <c r="B51" s="1" t="s">
        <v>277</v>
      </c>
      <c r="C51" s="1" t="str">
        <f t="shared" si="0"/>
        <v>SAMY NABIL</v>
      </c>
      <c r="D51" s="1" t="str">
        <f t="shared" si="1"/>
        <v>samy nabil</v>
      </c>
      <c r="E51" s="1" t="str">
        <f t="shared" si="2"/>
        <v>Samy Nabil</v>
      </c>
      <c r="F51" s="5">
        <v>34711</v>
      </c>
      <c r="G51" s="4">
        <v>27</v>
      </c>
      <c r="H51" s="4" t="s">
        <v>295</v>
      </c>
      <c r="I51" s="5">
        <v>43525</v>
      </c>
      <c r="J51" s="3" t="s">
        <v>204</v>
      </c>
      <c r="K51" s="4">
        <v>2</v>
      </c>
      <c r="L51" s="4">
        <v>2011</v>
      </c>
      <c r="M51" s="4" t="s">
        <v>21</v>
      </c>
      <c r="N51" s="6"/>
      <c r="O51" s="4">
        <v>1234534504</v>
      </c>
      <c r="P51" s="4" t="s">
        <v>15</v>
      </c>
    </row>
    <row r="52" spans="1:16" ht="25.5" customHeight="1" x14ac:dyDescent="0.3">
      <c r="A52" s="4">
        <v>51</v>
      </c>
      <c r="B52" s="1" t="s">
        <v>278</v>
      </c>
      <c r="C52" s="1" t="str">
        <f t="shared" si="0"/>
        <v>SARA SAMY</v>
      </c>
      <c r="D52" s="1" t="str">
        <f t="shared" si="1"/>
        <v>sara samy</v>
      </c>
      <c r="E52" s="1" t="str">
        <f t="shared" si="2"/>
        <v>Sara Samy</v>
      </c>
      <c r="F52" s="5">
        <v>32779</v>
      </c>
      <c r="G52" s="4">
        <v>32</v>
      </c>
      <c r="H52" s="4" t="s">
        <v>295</v>
      </c>
      <c r="I52" s="5">
        <v>43525</v>
      </c>
      <c r="J52" s="3" t="s">
        <v>205</v>
      </c>
      <c r="K52" s="4">
        <v>1</v>
      </c>
      <c r="L52" s="4">
        <v>2019</v>
      </c>
      <c r="M52" s="4" t="s">
        <v>14</v>
      </c>
      <c r="N52" s="6"/>
      <c r="O52" s="4">
        <v>1234534505</v>
      </c>
      <c r="P52" s="4" t="s">
        <v>15</v>
      </c>
    </row>
    <row r="53" spans="1:16" ht="25.5" customHeight="1" x14ac:dyDescent="0.3">
      <c r="A53" s="4">
        <v>52</v>
      </c>
      <c r="B53" s="1" t="s">
        <v>279</v>
      </c>
      <c r="C53" s="1" t="str">
        <f t="shared" si="0"/>
        <v>SHEROUK OSSAMA</v>
      </c>
      <c r="D53" s="1" t="str">
        <f t="shared" si="1"/>
        <v>sherouk ossama</v>
      </c>
      <c r="E53" s="1" t="str">
        <f t="shared" si="2"/>
        <v>Sherouk Ossama</v>
      </c>
      <c r="F53" s="5">
        <v>35347</v>
      </c>
      <c r="G53" s="4">
        <v>25</v>
      </c>
      <c r="H53" s="4" t="s">
        <v>18</v>
      </c>
      <c r="I53" s="5">
        <v>43845</v>
      </c>
      <c r="J53" s="3" t="s">
        <v>206</v>
      </c>
      <c r="K53" s="4">
        <v>3</v>
      </c>
      <c r="L53" s="4">
        <v>2006</v>
      </c>
      <c r="M53" s="4" t="s">
        <v>21</v>
      </c>
      <c r="N53" s="6"/>
      <c r="O53" s="4">
        <v>1234534506</v>
      </c>
      <c r="P53" s="4" t="s">
        <v>15</v>
      </c>
    </row>
    <row r="54" spans="1:16" ht="25.5" customHeight="1" x14ac:dyDescent="0.3">
      <c r="A54" s="4">
        <v>53</v>
      </c>
      <c r="B54" s="1" t="s">
        <v>280</v>
      </c>
      <c r="C54" s="1" t="str">
        <f t="shared" si="0"/>
        <v>SHIMAA MOHAMED</v>
      </c>
      <c r="D54" s="1" t="str">
        <f t="shared" si="1"/>
        <v>shimaa mohamed</v>
      </c>
      <c r="E54" s="1" t="str">
        <f t="shared" si="2"/>
        <v>Shimaa Mohamed</v>
      </c>
      <c r="F54" s="5">
        <v>32084</v>
      </c>
      <c r="G54" s="4">
        <v>34</v>
      </c>
      <c r="H54" s="4" t="s">
        <v>295</v>
      </c>
      <c r="I54" s="5">
        <v>43527</v>
      </c>
      <c r="J54" s="3" t="s">
        <v>207</v>
      </c>
      <c r="K54" s="4">
        <v>5</v>
      </c>
      <c r="L54" s="4">
        <v>2009</v>
      </c>
      <c r="M54" s="4" t="s">
        <v>21</v>
      </c>
      <c r="N54" s="6"/>
      <c r="O54" s="4">
        <v>1234534507</v>
      </c>
      <c r="P54" s="4" t="s">
        <v>15</v>
      </c>
    </row>
    <row r="55" spans="1:16" ht="25.5" customHeight="1" x14ac:dyDescent="0.3">
      <c r="A55" s="4">
        <v>54</v>
      </c>
      <c r="B55" s="1" t="s">
        <v>281</v>
      </c>
      <c r="C55" s="1" t="str">
        <f t="shared" si="0"/>
        <v>VENA GAMAL</v>
      </c>
      <c r="D55" s="1" t="str">
        <f t="shared" si="1"/>
        <v>vena gamal</v>
      </c>
      <c r="E55" s="1" t="str">
        <f t="shared" si="2"/>
        <v>Vena Gamal</v>
      </c>
      <c r="F55" s="5">
        <v>34526</v>
      </c>
      <c r="G55" s="4">
        <v>27</v>
      </c>
      <c r="H55" s="4" t="s">
        <v>12</v>
      </c>
      <c r="I55" s="5">
        <v>43799</v>
      </c>
      <c r="J55" s="3" t="s">
        <v>208</v>
      </c>
      <c r="K55" s="4">
        <v>5</v>
      </c>
      <c r="L55" s="4">
        <v>2001</v>
      </c>
      <c r="M55" s="4" t="s">
        <v>14</v>
      </c>
      <c r="N55" s="6"/>
      <c r="O55" s="4">
        <v>1234534508</v>
      </c>
      <c r="P55" s="4" t="s">
        <v>15</v>
      </c>
    </row>
    <row r="56" spans="1:16" ht="25.5" customHeight="1" x14ac:dyDescent="0.3">
      <c r="A56" s="4">
        <v>55</v>
      </c>
      <c r="B56" s="1" t="s">
        <v>282</v>
      </c>
      <c r="C56" s="1" t="str">
        <f t="shared" si="0"/>
        <v>YOSSUF TAHER</v>
      </c>
      <c r="D56" s="1" t="str">
        <f t="shared" si="1"/>
        <v>yossuf taher</v>
      </c>
      <c r="E56" s="1" t="str">
        <f t="shared" si="2"/>
        <v>Yossuf Taher</v>
      </c>
      <c r="F56" s="5">
        <v>34078</v>
      </c>
      <c r="G56" s="4">
        <v>28</v>
      </c>
      <c r="H56" s="4" t="s">
        <v>295</v>
      </c>
      <c r="I56" s="5">
        <v>43525</v>
      </c>
      <c r="J56" s="3" t="s">
        <v>191</v>
      </c>
      <c r="K56" s="4">
        <v>1</v>
      </c>
      <c r="L56" s="4">
        <v>2000</v>
      </c>
      <c r="M56" s="4" t="s">
        <v>14</v>
      </c>
      <c r="N56" s="6"/>
      <c r="O56" s="4">
        <v>1234534509</v>
      </c>
      <c r="P56" s="4" t="s">
        <v>15</v>
      </c>
    </row>
  </sheetData>
  <customSheetViews>
    <customSheetView guid="{9D0EE210-45A7-43FD-BDB8-BD6779AFDBA5}">
      <selection activeCell="D19" sqref="D1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I74"/>
  <sheetViews>
    <sheetView showGridLines="0" workbookViewId="0">
      <selection sqref="A1:I1048576"/>
    </sheetView>
  </sheetViews>
  <sheetFormatPr defaultRowHeight="14.4" x14ac:dyDescent="0.3"/>
  <cols>
    <col min="1" max="1" width="9.33203125" customWidth="1"/>
    <col min="2" max="2" width="19.33203125" customWidth="1"/>
    <col min="3" max="3" width="20.88671875" customWidth="1"/>
    <col min="4" max="4" width="21.77734375" customWidth="1"/>
    <col min="5" max="5" width="24.33203125" bestFit="1" customWidth="1"/>
    <col min="6" max="6" width="25.33203125" bestFit="1" customWidth="1"/>
    <col min="7" max="7" width="13.109375" bestFit="1" customWidth="1"/>
    <col min="8" max="8" width="16.44140625" bestFit="1" customWidth="1"/>
    <col min="9" max="9" width="12" bestFit="1" customWidth="1"/>
  </cols>
  <sheetData>
    <row r="1" spans="1:9" ht="25.5" customHeight="1" x14ac:dyDescent="0.3">
      <c r="A1" s="7" t="s">
        <v>0</v>
      </c>
      <c r="B1" s="8" t="s">
        <v>185</v>
      </c>
      <c r="C1" s="8" t="s">
        <v>2</v>
      </c>
      <c r="D1" s="8" t="s">
        <v>4</v>
      </c>
      <c r="E1" s="8" t="s">
        <v>6</v>
      </c>
      <c r="F1" s="8" t="s">
        <v>94</v>
      </c>
      <c r="G1" s="8" t="s">
        <v>7</v>
      </c>
      <c r="H1" s="8" t="s">
        <v>10</v>
      </c>
      <c r="I1" s="9" t="s">
        <v>11</v>
      </c>
    </row>
    <row r="2" spans="1:9" ht="25.5" customHeight="1" x14ac:dyDescent="0.3">
      <c r="A2" s="22">
        <v>1</v>
      </c>
      <c r="B2" s="22" t="s">
        <v>230</v>
      </c>
      <c r="C2" s="23">
        <v>26835</v>
      </c>
      <c r="D2" s="22" t="s">
        <v>12</v>
      </c>
      <c r="E2" s="23">
        <v>43313</v>
      </c>
      <c r="F2" s="24" t="s">
        <v>188</v>
      </c>
      <c r="G2" s="22">
        <v>2015</v>
      </c>
      <c r="H2" s="22">
        <v>1234534455</v>
      </c>
      <c r="I2" s="22" t="s">
        <v>15</v>
      </c>
    </row>
    <row r="3" spans="1:9" ht="25.5" customHeight="1" x14ac:dyDescent="0.3">
      <c r="A3" s="25">
        <v>2</v>
      </c>
      <c r="B3" s="25" t="s">
        <v>231</v>
      </c>
      <c r="C3" s="26">
        <v>30796</v>
      </c>
      <c r="D3" s="25" t="s">
        <v>16</v>
      </c>
      <c r="E3" s="26">
        <v>43541</v>
      </c>
      <c r="F3" s="27" t="s">
        <v>189</v>
      </c>
      <c r="G3" s="25">
        <v>2002</v>
      </c>
      <c r="H3" s="25">
        <v>1234534456</v>
      </c>
      <c r="I3" s="25" t="s">
        <v>15</v>
      </c>
    </row>
    <row r="4" spans="1:9" ht="25.5" customHeight="1" x14ac:dyDescent="0.3">
      <c r="A4" s="25">
        <v>3</v>
      </c>
      <c r="B4" s="25" t="s">
        <v>300</v>
      </c>
      <c r="C4" s="26">
        <v>34998</v>
      </c>
      <c r="D4" s="25" t="s">
        <v>295</v>
      </c>
      <c r="E4" s="26">
        <v>43348</v>
      </c>
      <c r="F4" s="27" t="s">
        <v>190</v>
      </c>
      <c r="G4" s="25">
        <v>2008</v>
      </c>
      <c r="H4" s="25">
        <v>1234534457</v>
      </c>
      <c r="I4" s="25" t="s">
        <v>15</v>
      </c>
    </row>
    <row r="5" spans="1:9" ht="25.5" customHeight="1" x14ac:dyDescent="0.3">
      <c r="A5" s="25">
        <v>3</v>
      </c>
      <c r="B5" s="25" t="s">
        <v>300</v>
      </c>
      <c r="C5" s="26">
        <v>34998</v>
      </c>
      <c r="D5" s="25" t="s">
        <v>295</v>
      </c>
      <c r="E5" s="26">
        <v>43348</v>
      </c>
      <c r="F5" s="27" t="s">
        <v>190</v>
      </c>
      <c r="G5" s="25">
        <v>2008</v>
      </c>
      <c r="H5" s="25">
        <v>1234534457</v>
      </c>
      <c r="I5" s="25" t="s">
        <v>15</v>
      </c>
    </row>
    <row r="6" spans="1:9" ht="25.5" customHeight="1" x14ac:dyDescent="0.3">
      <c r="A6" s="25">
        <v>4</v>
      </c>
      <c r="B6" s="25" t="s">
        <v>232</v>
      </c>
      <c r="C6" s="26">
        <v>33347</v>
      </c>
      <c r="D6" s="25" t="s">
        <v>18</v>
      </c>
      <c r="E6" s="26">
        <v>43497</v>
      </c>
      <c r="F6" s="27" t="s">
        <v>191</v>
      </c>
      <c r="G6" s="25">
        <v>2018</v>
      </c>
      <c r="H6" s="25">
        <v>1234534458</v>
      </c>
      <c r="I6" s="25" t="s">
        <v>15</v>
      </c>
    </row>
    <row r="7" spans="1:9" ht="25.5" customHeight="1" x14ac:dyDescent="0.3">
      <c r="A7" s="25">
        <v>5</v>
      </c>
      <c r="B7" s="25" t="s">
        <v>233</v>
      </c>
      <c r="C7" s="26">
        <v>29357</v>
      </c>
      <c r="D7" s="25" t="s">
        <v>18</v>
      </c>
      <c r="E7" s="26">
        <v>43739</v>
      </c>
      <c r="F7" s="27" t="s">
        <v>192</v>
      </c>
      <c r="G7" s="25">
        <v>2002</v>
      </c>
      <c r="H7" s="25">
        <v>1234534459</v>
      </c>
      <c r="I7" s="25" t="s">
        <v>15</v>
      </c>
    </row>
    <row r="8" spans="1:9" ht="25.5" customHeight="1" x14ac:dyDescent="0.3">
      <c r="A8" s="25">
        <v>6</v>
      </c>
      <c r="B8" s="25" t="s">
        <v>233</v>
      </c>
      <c r="C8" s="26">
        <v>25973</v>
      </c>
      <c r="D8" s="25" t="s">
        <v>295</v>
      </c>
      <c r="E8" s="26">
        <v>43313</v>
      </c>
      <c r="F8" s="27" t="s">
        <v>193</v>
      </c>
      <c r="G8" s="25">
        <v>2011</v>
      </c>
      <c r="H8" s="25">
        <v>1234534460</v>
      </c>
      <c r="I8" s="25" t="s">
        <v>15</v>
      </c>
    </row>
    <row r="9" spans="1:9" ht="25.5" customHeight="1" x14ac:dyDescent="0.3">
      <c r="A9" s="25">
        <v>7</v>
      </c>
      <c r="B9" s="25" t="s">
        <v>235</v>
      </c>
      <c r="C9" s="26">
        <v>34998</v>
      </c>
      <c r="D9" s="25" t="s">
        <v>23</v>
      </c>
      <c r="E9" s="26">
        <v>43344</v>
      </c>
      <c r="F9" s="27" t="s">
        <v>194</v>
      </c>
      <c r="G9" s="25">
        <v>2020</v>
      </c>
      <c r="H9" s="25">
        <v>1234534461</v>
      </c>
      <c r="I9" s="25" t="s">
        <v>15</v>
      </c>
    </row>
    <row r="10" spans="1:9" ht="25.5" customHeight="1" x14ac:dyDescent="0.3">
      <c r="A10" s="25">
        <v>8</v>
      </c>
      <c r="B10" s="25" t="s">
        <v>236</v>
      </c>
      <c r="C10" s="26">
        <v>29014</v>
      </c>
      <c r="D10" s="25" t="s">
        <v>18</v>
      </c>
      <c r="E10" s="26">
        <v>43525</v>
      </c>
      <c r="F10" s="27" t="s">
        <v>195</v>
      </c>
      <c r="G10" s="25">
        <v>2006</v>
      </c>
      <c r="H10" s="25">
        <v>1234534462</v>
      </c>
      <c r="I10" s="25" t="s">
        <v>15</v>
      </c>
    </row>
    <row r="11" spans="1:9" ht="25.5" customHeight="1" x14ac:dyDescent="0.3">
      <c r="A11" s="25">
        <v>9</v>
      </c>
      <c r="B11" s="25" t="s">
        <v>237</v>
      </c>
      <c r="C11" s="26">
        <v>29498</v>
      </c>
      <c r="D11" s="25" t="s">
        <v>18</v>
      </c>
      <c r="E11" s="26">
        <v>43556</v>
      </c>
      <c r="F11" s="27" t="s">
        <v>196</v>
      </c>
      <c r="G11" s="25">
        <v>2016</v>
      </c>
      <c r="H11" s="25">
        <v>1234534463</v>
      </c>
      <c r="I11" s="25" t="s">
        <v>15</v>
      </c>
    </row>
    <row r="12" spans="1:9" ht="25.5" customHeight="1" x14ac:dyDescent="0.3">
      <c r="A12" s="25">
        <v>10</v>
      </c>
      <c r="B12" s="25" t="s">
        <v>238</v>
      </c>
      <c r="C12" s="26">
        <v>32230</v>
      </c>
      <c r="D12" s="25" t="s">
        <v>18</v>
      </c>
      <c r="E12" s="26">
        <v>43857</v>
      </c>
      <c r="F12" s="27" t="s">
        <v>197</v>
      </c>
      <c r="G12" s="25">
        <v>2012</v>
      </c>
      <c r="H12" s="25">
        <v>1234534464</v>
      </c>
      <c r="I12" s="25" t="s">
        <v>15</v>
      </c>
    </row>
    <row r="13" spans="1:9" ht="25.5" customHeight="1" x14ac:dyDescent="0.3">
      <c r="A13" s="25">
        <v>11</v>
      </c>
      <c r="B13" s="25" t="s">
        <v>239</v>
      </c>
      <c r="C13" s="26">
        <v>27468</v>
      </c>
      <c r="D13" s="25" t="s">
        <v>28</v>
      </c>
      <c r="E13" s="26">
        <v>43485</v>
      </c>
      <c r="F13" s="27" t="s">
        <v>198</v>
      </c>
      <c r="G13" s="25">
        <v>2017</v>
      </c>
      <c r="H13" s="25">
        <v>1234534465</v>
      </c>
      <c r="I13" s="25" t="s">
        <v>15</v>
      </c>
    </row>
    <row r="14" spans="1:9" ht="25.5" customHeight="1" x14ac:dyDescent="0.3">
      <c r="A14" s="25">
        <v>12</v>
      </c>
      <c r="B14" s="25" t="s">
        <v>240</v>
      </c>
      <c r="C14" s="26">
        <v>35194</v>
      </c>
      <c r="D14" s="25" t="s">
        <v>28</v>
      </c>
      <c r="E14" s="26">
        <v>43497</v>
      </c>
      <c r="F14" s="27" t="s">
        <v>199</v>
      </c>
      <c r="G14" s="25">
        <v>2002</v>
      </c>
      <c r="H14" s="25">
        <v>1234534466</v>
      </c>
      <c r="I14" s="25" t="s">
        <v>15</v>
      </c>
    </row>
    <row r="15" spans="1:9" ht="25.5" customHeight="1" x14ac:dyDescent="0.3">
      <c r="A15" s="25">
        <v>13</v>
      </c>
      <c r="B15" s="25" t="s">
        <v>241</v>
      </c>
      <c r="C15" s="26">
        <v>32162</v>
      </c>
      <c r="D15" s="25" t="s">
        <v>31</v>
      </c>
      <c r="E15" s="26">
        <v>43694</v>
      </c>
      <c r="F15" s="27" t="s">
        <v>200</v>
      </c>
      <c r="G15" s="25">
        <v>2012</v>
      </c>
      <c r="H15" s="25">
        <v>1234534467</v>
      </c>
      <c r="I15" s="25" t="s">
        <v>15</v>
      </c>
    </row>
    <row r="16" spans="1:9" ht="25.5" customHeight="1" x14ac:dyDescent="0.3">
      <c r="A16" s="25">
        <v>14</v>
      </c>
      <c r="B16" s="25" t="s">
        <v>242</v>
      </c>
      <c r="C16" s="26">
        <v>28326</v>
      </c>
      <c r="D16" s="25" t="s">
        <v>295</v>
      </c>
      <c r="E16" s="26">
        <v>43694</v>
      </c>
      <c r="F16" s="27" t="s">
        <v>201</v>
      </c>
      <c r="G16" s="25">
        <v>2008</v>
      </c>
      <c r="H16" s="25">
        <v>1234534468</v>
      </c>
      <c r="I16" s="25" t="s">
        <v>15</v>
      </c>
    </row>
    <row r="17" spans="1:9" ht="25.5" customHeight="1" x14ac:dyDescent="0.3">
      <c r="A17" s="25">
        <v>15</v>
      </c>
      <c r="B17" s="25" t="s">
        <v>243</v>
      </c>
      <c r="C17" s="26">
        <v>32928</v>
      </c>
      <c r="D17" s="25" t="s">
        <v>295</v>
      </c>
      <c r="E17" s="26">
        <v>43525</v>
      </c>
      <c r="F17" s="27" t="s">
        <v>202</v>
      </c>
      <c r="G17" s="25">
        <v>2000</v>
      </c>
      <c r="H17" s="25">
        <v>1234534469</v>
      </c>
      <c r="I17" s="25" t="s">
        <v>15</v>
      </c>
    </row>
    <row r="18" spans="1:9" ht="25.5" customHeight="1" x14ac:dyDescent="0.3">
      <c r="A18" s="25">
        <v>16</v>
      </c>
      <c r="B18" s="25" t="s">
        <v>244</v>
      </c>
      <c r="C18" s="26">
        <v>31725</v>
      </c>
      <c r="D18" s="25" t="s">
        <v>12</v>
      </c>
      <c r="E18" s="26">
        <v>43815</v>
      </c>
      <c r="F18" s="27" t="s">
        <v>203</v>
      </c>
      <c r="G18" s="25">
        <v>2012</v>
      </c>
      <c r="H18" s="25">
        <v>1234534470</v>
      </c>
      <c r="I18" s="25" t="s">
        <v>15</v>
      </c>
    </row>
    <row r="19" spans="1:9" ht="25.5" customHeight="1" x14ac:dyDescent="0.3">
      <c r="A19" s="25">
        <v>15</v>
      </c>
      <c r="B19" s="25" t="s">
        <v>243</v>
      </c>
      <c r="C19" s="26">
        <v>32928</v>
      </c>
      <c r="D19" s="25" t="s">
        <v>295</v>
      </c>
      <c r="E19" s="26">
        <v>43525</v>
      </c>
      <c r="F19" s="27" t="s">
        <v>202</v>
      </c>
      <c r="G19" s="25">
        <v>2000</v>
      </c>
      <c r="H19" s="25">
        <v>1234534469</v>
      </c>
      <c r="I19" s="25" t="s">
        <v>15</v>
      </c>
    </row>
    <row r="20" spans="1:9" ht="25.5" customHeight="1" x14ac:dyDescent="0.3">
      <c r="A20" s="25">
        <v>16</v>
      </c>
      <c r="B20" s="25" t="s">
        <v>244</v>
      </c>
      <c r="C20" s="26">
        <v>31725</v>
      </c>
      <c r="D20" s="25" t="s">
        <v>12</v>
      </c>
      <c r="E20" s="26">
        <v>43815</v>
      </c>
      <c r="F20" s="27" t="s">
        <v>203</v>
      </c>
      <c r="G20" s="25">
        <v>2012</v>
      </c>
      <c r="H20" s="25">
        <v>1234534470</v>
      </c>
      <c r="I20" s="25" t="s">
        <v>15</v>
      </c>
    </row>
    <row r="21" spans="1:9" ht="25.5" customHeight="1" x14ac:dyDescent="0.3">
      <c r="A21" s="25">
        <v>17</v>
      </c>
      <c r="B21" s="25" t="s">
        <v>245</v>
      </c>
      <c r="C21" s="26">
        <v>31585</v>
      </c>
      <c r="D21" s="25" t="s">
        <v>12</v>
      </c>
      <c r="E21" s="26">
        <v>43831</v>
      </c>
      <c r="F21" s="27" t="s">
        <v>204</v>
      </c>
      <c r="G21" s="25">
        <v>2004</v>
      </c>
      <c r="H21" s="25">
        <v>1234534471</v>
      </c>
      <c r="I21" s="25" t="s">
        <v>15</v>
      </c>
    </row>
    <row r="22" spans="1:9" ht="25.5" customHeight="1" x14ac:dyDescent="0.3">
      <c r="A22" s="25">
        <v>18</v>
      </c>
      <c r="B22" s="25" t="s">
        <v>56</v>
      </c>
      <c r="C22" s="26">
        <v>31951</v>
      </c>
      <c r="D22" s="25" t="s">
        <v>12</v>
      </c>
      <c r="E22" s="26">
        <v>43715</v>
      </c>
      <c r="F22" s="27" t="s">
        <v>205</v>
      </c>
      <c r="G22" s="25">
        <v>2020</v>
      </c>
      <c r="H22" s="25">
        <v>1234534472</v>
      </c>
      <c r="I22" s="25" t="s">
        <v>15</v>
      </c>
    </row>
    <row r="23" spans="1:9" ht="25.5" customHeight="1" x14ac:dyDescent="0.3">
      <c r="A23" s="25">
        <v>19</v>
      </c>
      <c r="B23" s="25" t="s">
        <v>246</v>
      </c>
      <c r="C23" s="26">
        <v>31868</v>
      </c>
      <c r="D23" s="25" t="s">
        <v>12</v>
      </c>
      <c r="E23" s="26">
        <v>43695</v>
      </c>
      <c r="F23" s="27" t="s">
        <v>206</v>
      </c>
      <c r="G23" s="25">
        <v>2006</v>
      </c>
      <c r="H23" s="25">
        <v>1234534473</v>
      </c>
      <c r="I23" s="25" t="s">
        <v>15</v>
      </c>
    </row>
    <row r="24" spans="1:9" ht="25.5" customHeight="1" x14ac:dyDescent="0.3">
      <c r="A24" s="25">
        <v>20</v>
      </c>
      <c r="B24" s="25" t="s">
        <v>247</v>
      </c>
      <c r="C24" s="26">
        <v>27355</v>
      </c>
      <c r="D24" s="25" t="s">
        <v>12</v>
      </c>
      <c r="E24" s="26">
        <v>43701</v>
      </c>
      <c r="F24" s="27" t="s">
        <v>207</v>
      </c>
      <c r="G24" s="25">
        <v>2006</v>
      </c>
      <c r="H24" s="25">
        <v>1234534474</v>
      </c>
      <c r="I24" s="25" t="s">
        <v>15</v>
      </c>
    </row>
    <row r="25" spans="1:9" ht="25.5" customHeight="1" x14ac:dyDescent="0.3">
      <c r="A25" s="25">
        <v>21</v>
      </c>
      <c r="B25" s="25" t="s">
        <v>248</v>
      </c>
      <c r="C25" s="26">
        <v>32874</v>
      </c>
      <c r="D25" s="25" t="s">
        <v>12</v>
      </c>
      <c r="E25" s="26">
        <v>43702</v>
      </c>
      <c r="F25" s="27" t="s">
        <v>208</v>
      </c>
      <c r="G25" s="25">
        <v>2014</v>
      </c>
      <c r="H25" s="25">
        <v>1234534475</v>
      </c>
      <c r="I25" s="25" t="s">
        <v>15</v>
      </c>
    </row>
    <row r="26" spans="1:9" ht="25.5" customHeight="1" x14ac:dyDescent="0.3">
      <c r="A26" s="25">
        <v>22</v>
      </c>
      <c r="B26" s="25" t="s">
        <v>249</v>
      </c>
      <c r="C26" s="26">
        <v>34773</v>
      </c>
      <c r="D26" s="25" t="s">
        <v>12</v>
      </c>
      <c r="E26" s="26">
        <v>43507</v>
      </c>
      <c r="F26" s="27" t="s">
        <v>191</v>
      </c>
      <c r="G26" s="25">
        <v>2013</v>
      </c>
      <c r="H26" s="25">
        <v>1234534476</v>
      </c>
      <c r="I26" s="25" t="s">
        <v>15</v>
      </c>
    </row>
    <row r="27" spans="1:9" ht="25.5" customHeight="1" x14ac:dyDescent="0.3">
      <c r="A27" s="25">
        <v>23</v>
      </c>
      <c r="B27" s="25" t="s">
        <v>250</v>
      </c>
      <c r="C27" s="26">
        <v>33604</v>
      </c>
      <c r="D27" s="25" t="s">
        <v>12</v>
      </c>
      <c r="E27" s="26">
        <v>43703</v>
      </c>
      <c r="F27" s="27" t="s">
        <v>192</v>
      </c>
      <c r="G27" s="25">
        <v>2014</v>
      </c>
      <c r="H27" s="25">
        <v>1234534477</v>
      </c>
      <c r="I27" s="25" t="s">
        <v>15</v>
      </c>
    </row>
    <row r="28" spans="1:9" ht="25.5" customHeight="1" x14ac:dyDescent="0.3">
      <c r="A28" s="25">
        <v>24</v>
      </c>
      <c r="B28" s="25" t="s">
        <v>251</v>
      </c>
      <c r="C28" s="26">
        <v>33239</v>
      </c>
      <c r="D28" s="25" t="s">
        <v>12</v>
      </c>
      <c r="E28" s="26">
        <v>43717</v>
      </c>
      <c r="F28" s="27" t="s">
        <v>188</v>
      </c>
      <c r="G28" s="25">
        <v>2009</v>
      </c>
      <c r="H28" s="25">
        <v>1234534478</v>
      </c>
      <c r="I28" s="25" t="s">
        <v>15</v>
      </c>
    </row>
    <row r="29" spans="1:9" ht="25.5" customHeight="1" x14ac:dyDescent="0.3">
      <c r="A29" s="25">
        <v>25</v>
      </c>
      <c r="B29" s="25" t="s">
        <v>252</v>
      </c>
      <c r="C29" s="26">
        <v>32293</v>
      </c>
      <c r="D29" s="25" t="s">
        <v>12</v>
      </c>
      <c r="E29" s="26">
        <v>43771</v>
      </c>
      <c r="F29" s="27" t="s">
        <v>189</v>
      </c>
      <c r="G29" s="25">
        <v>2001</v>
      </c>
      <c r="H29" s="25">
        <v>1234534479</v>
      </c>
      <c r="I29" s="25" t="s">
        <v>15</v>
      </c>
    </row>
    <row r="30" spans="1:9" ht="25.5" customHeight="1" x14ac:dyDescent="0.3">
      <c r="A30" s="25">
        <v>26</v>
      </c>
      <c r="B30" s="25" t="s">
        <v>253</v>
      </c>
      <c r="C30" s="26">
        <v>35221</v>
      </c>
      <c r="D30" s="25" t="s">
        <v>12</v>
      </c>
      <c r="E30" s="26">
        <v>43703</v>
      </c>
      <c r="F30" s="27" t="s">
        <v>190</v>
      </c>
      <c r="G30" s="25">
        <v>2009</v>
      </c>
      <c r="H30" s="25">
        <v>1234534480</v>
      </c>
      <c r="I30" s="25" t="s">
        <v>15</v>
      </c>
    </row>
    <row r="31" spans="1:9" ht="25.5" customHeight="1" x14ac:dyDescent="0.3">
      <c r="A31" s="25">
        <v>25</v>
      </c>
      <c r="B31" s="25" t="s">
        <v>252</v>
      </c>
      <c r="C31" s="26">
        <v>32293</v>
      </c>
      <c r="D31" s="25" t="s">
        <v>12</v>
      </c>
      <c r="E31" s="26">
        <v>43771</v>
      </c>
      <c r="F31" s="27" t="s">
        <v>189</v>
      </c>
      <c r="G31" s="25">
        <v>2001</v>
      </c>
      <c r="H31" s="25">
        <v>1234534479</v>
      </c>
      <c r="I31" s="25" t="s">
        <v>15</v>
      </c>
    </row>
    <row r="32" spans="1:9" ht="25.5" customHeight="1" x14ac:dyDescent="0.3">
      <c r="A32" s="25">
        <v>26</v>
      </c>
      <c r="B32" s="25" t="s">
        <v>253</v>
      </c>
      <c r="C32" s="26">
        <v>35221</v>
      </c>
      <c r="D32" s="25" t="s">
        <v>12</v>
      </c>
      <c r="E32" s="26">
        <v>43703</v>
      </c>
      <c r="F32" s="27" t="s">
        <v>190</v>
      </c>
      <c r="G32" s="25">
        <v>2009</v>
      </c>
      <c r="H32" s="25">
        <v>1234534480</v>
      </c>
      <c r="I32" s="25" t="s">
        <v>15</v>
      </c>
    </row>
    <row r="33" spans="1:9" ht="25.5" customHeight="1" x14ac:dyDescent="0.3">
      <c r="A33" s="25">
        <v>27</v>
      </c>
      <c r="B33" s="25" t="s">
        <v>254</v>
      </c>
      <c r="C33" s="26">
        <v>35336</v>
      </c>
      <c r="D33" s="25" t="s">
        <v>12</v>
      </c>
      <c r="E33" s="26">
        <v>43549</v>
      </c>
      <c r="F33" s="27" t="s">
        <v>191</v>
      </c>
      <c r="G33" s="25">
        <v>2015</v>
      </c>
      <c r="H33" s="25">
        <v>1234534481</v>
      </c>
      <c r="I33" s="25" t="s">
        <v>15</v>
      </c>
    </row>
    <row r="34" spans="1:9" ht="25.5" customHeight="1" x14ac:dyDescent="0.3">
      <c r="A34" s="25">
        <v>28</v>
      </c>
      <c r="B34" s="25" t="s">
        <v>255</v>
      </c>
      <c r="C34" s="26">
        <v>33989</v>
      </c>
      <c r="D34" s="25" t="s">
        <v>12</v>
      </c>
      <c r="E34" s="26">
        <v>43766</v>
      </c>
      <c r="F34" s="27" t="s">
        <v>192</v>
      </c>
      <c r="G34" s="25">
        <v>2003</v>
      </c>
      <c r="H34" s="25">
        <v>1234534482</v>
      </c>
      <c r="I34" s="25" t="s">
        <v>15</v>
      </c>
    </row>
    <row r="35" spans="1:9" ht="25.5" customHeight="1" x14ac:dyDescent="0.3">
      <c r="A35" s="25">
        <v>29</v>
      </c>
      <c r="B35" s="25" t="s">
        <v>256</v>
      </c>
      <c r="C35" s="26">
        <v>35004</v>
      </c>
      <c r="D35" s="25" t="s">
        <v>12</v>
      </c>
      <c r="E35" s="26">
        <v>43730</v>
      </c>
      <c r="F35" s="27" t="s">
        <v>193</v>
      </c>
      <c r="G35" s="25">
        <v>2009</v>
      </c>
      <c r="H35" s="25">
        <v>1234534483</v>
      </c>
      <c r="I35" s="25" t="s">
        <v>15</v>
      </c>
    </row>
    <row r="36" spans="1:9" ht="25.5" customHeight="1" x14ac:dyDescent="0.3">
      <c r="A36" s="25">
        <v>30</v>
      </c>
      <c r="B36" s="25" t="s">
        <v>257</v>
      </c>
      <c r="C36" s="26">
        <v>32907</v>
      </c>
      <c r="D36" s="25" t="s">
        <v>12</v>
      </c>
      <c r="E36" s="26">
        <v>43470</v>
      </c>
      <c r="F36" s="27" t="s">
        <v>194</v>
      </c>
      <c r="G36" s="25">
        <v>2004</v>
      </c>
      <c r="H36" s="25">
        <v>1234534484</v>
      </c>
      <c r="I36" s="25" t="s">
        <v>15</v>
      </c>
    </row>
    <row r="37" spans="1:9" ht="25.5" customHeight="1" x14ac:dyDescent="0.3">
      <c r="A37" s="25">
        <v>31</v>
      </c>
      <c r="B37" s="25" t="s">
        <v>258</v>
      </c>
      <c r="C37" s="26">
        <v>35333</v>
      </c>
      <c r="D37" s="25" t="s">
        <v>12</v>
      </c>
      <c r="E37" s="26">
        <v>43703</v>
      </c>
      <c r="F37" s="27" t="s">
        <v>195</v>
      </c>
      <c r="G37" s="25">
        <v>2003</v>
      </c>
      <c r="H37" s="25">
        <v>1234534485</v>
      </c>
      <c r="I37" s="25" t="s">
        <v>15</v>
      </c>
    </row>
    <row r="38" spans="1:9" ht="25.5" customHeight="1" x14ac:dyDescent="0.3">
      <c r="A38" s="25">
        <v>32</v>
      </c>
      <c r="B38" s="25" t="s">
        <v>259</v>
      </c>
      <c r="C38" s="26">
        <v>35125</v>
      </c>
      <c r="D38" s="25" t="s">
        <v>12</v>
      </c>
      <c r="E38" s="26">
        <v>43703</v>
      </c>
      <c r="F38" s="27" t="s">
        <v>196</v>
      </c>
      <c r="G38" s="25">
        <v>2016</v>
      </c>
      <c r="H38" s="25">
        <v>1234534486</v>
      </c>
      <c r="I38" s="25" t="s">
        <v>15</v>
      </c>
    </row>
    <row r="39" spans="1:9" ht="25.5" customHeight="1" x14ac:dyDescent="0.3">
      <c r="A39" s="25">
        <v>33</v>
      </c>
      <c r="B39" s="25" t="s">
        <v>260</v>
      </c>
      <c r="C39" s="26">
        <v>32984</v>
      </c>
      <c r="D39" s="25" t="s">
        <v>12</v>
      </c>
      <c r="E39" s="26">
        <v>43497</v>
      </c>
      <c r="F39" s="27" t="s">
        <v>197</v>
      </c>
      <c r="G39" s="25">
        <v>2002</v>
      </c>
      <c r="H39" s="25">
        <v>1234534487</v>
      </c>
      <c r="I39" s="25" t="s">
        <v>15</v>
      </c>
    </row>
    <row r="40" spans="1:9" ht="25.5" customHeight="1" x14ac:dyDescent="0.3">
      <c r="A40" s="25">
        <v>34</v>
      </c>
      <c r="B40" s="25" t="s">
        <v>261</v>
      </c>
      <c r="C40" s="26">
        <v>35264</v>
      </c>
      <c r="D40" s="25" t="s">
        <v>12</v>
      </c>
      <c r="E40" s="26">
        <v>43703</v>
      </c>
      <c r="F40" s="27" t="s">
        <v>198</v>
      </c>
      <c r="G40" s="25">
        <v>2008</v>
      </c>
      <c r="H40" s="25">
        <v>1234534488</v>
      </c>
      <c r="I40" s="25" t="s">
        <v>15</v>
      </c>
    </row>
    <row r="41" spans="1:9" ht="25.5" customHeight="1" x14ac:dyDescent="0.3">
      <c r="A41" s="25">
        <v>35</v>
      </c>
      <c r="B41" s="25" t="s">
        <v>262</v>
      </c>
      <c r="C41" s="26">
        <v>34608</v>
      </c>
      <c r="D41" s="25" t="s">
        <v>12</v>
      </c>
      <c r="E41" s="26">
        <v>43779</v>
      </c>
      <c r="F41" s="27" t="s">
        <v>199</v>
      </c>
      <c r="G41" s="25">
        <v>2010</v>
      </c>
      <c r="H41" s="25">
        <v>1234534489</v>
      </c>
      <c r="I41" s="25" t="s">
        <v>15</v>
      </c>
    </row>
    <row r="42" spans="1:9" ht="25.5" customHeight="1" x14ac:dyDescent="0.3">
      <c r="A42" s="25">
        <v>36</v>
      </c>
      <c r="B42" s="25" t="s">
        <v>263</v>
      </c>
      <c r="C42" s="26">
        <v>34377</v>
      </c>
      <c r="D42" s="25" t="s">
        <v>295</v>
      </c>
      <c r="E42" s="26">
        <v>43543</v>
      </c>
      <c r="F42" s="27" t="s">
        <v>200</v>
      </c>
      <c r="G42" s="25">
        <v>2005</v>
      </c>
      <c r="H42" s="25">
        <v>1234534490</v>
      </c>
      <c r="I42" s="25" t="s">
        <v>15</v>
      </c>
    </row>
    <row r="43" spans="1:9" ht="25.5" customHeight="1" x14ac:dyDescent="0.3">
      <c r="A43" s="25">
        <v>37</v>
      </c>
      <c r="B43" s="25" t="s">
        <v>264</v>
      </c>
      <c r="C43" s="26">
        <v>33992</v>
      </c>
      <c r="D43" s="25" t="s">
        <v>295</v>
      </c>
      <c r="E43" s="26">
        <v>43703</v>
      </c>
      <c r="F43" s="27" t="s">
        <v>201</v>
      </c>
      <c r="G43" s="25">
        <v>2001</v>
      </c>
      <c r="H43" s="25">
        <v>1234534491</v>
      </c>
      <c r="I43" s="25" t="s">
        <v>15</v>
      </c>
    </row>
    <row r="44" spans="1:9" ht="25.5" customHeight="1" x14ac:dyDescent="0.3">
      <c r="A44" s="25">
        <v>38</v>
      </c>
      <c r="B44" s="25" t="s">
        <v>265</v>
      </c>
      <c r="C44" s="26">
        <v>26072</v>
      </c>
      <c r="D44" s="25" t="s">
        <v>31</v>
      </c>
      <c r="E44" s="26">
        <v>43647</v>
      </c>
      <c r="F44" s="27" t="s">
        <v>202</v>
      </c>
      <c r="G44" s="25">
        <v>2010</v>
      </c>
      <c r="H44" s="25">
        <v>1234534492</v>
      </c>
      <c r="I44" s="25" t="s">
        <v>15</v>
      </c>
    </row>
    <row r="45" spans="1:9" ht="25.5" customHeight="1" x14ac:dyDescent="0.3">
      <c r="A45" s="25">
        <v>39</v>
      </c>
      <c r="B45" s="25" t="s">
        <v>266</v>
      </c>
      <c r="C45" s="26">
        <v>32949</v>
      </c>
      <c r="D45" s="25" t="s">
        <v>31</v>
      </c>
      <c r="E45" s="26">
        <v>43647</v>
      </c>
      <c r="F45" s="27" t="s">
        <v>203</v>
      </c>
      <c r="G45" s="25">
        <v>2002</v>
      </c>
      <c r="H45" s="25">
        <v>1234534493</v>
      </c>
      <c r="I45" s="25" t="s">
        <v>15</v>
      </c>
    </row>
    <row r="46" spans="1:9" ht="25.5" customHeight="1" x14ac:dyDescent="0.3">
      <c r="A46" s="25">
        <v>40</v>
      </c>
      <c r="B46" s="25" t="s">
        <v>267</v>
      </c>
      <c r="C46" s="26">
        <v>34750</v>
      </c>
      <c r="D46" s="25" t="s">
        <v>295</v>
      </c>
      <c r="E46" s="26">
        <v>43820</v>
      </c>
      <c r="F46" s="27" t="s">
        <v>204</v>
      </c>
      <c r="G46" s="25">
        <v>2010</v>
      </c>
      <c r="H46" s="25">
        <v>1234534494</v>
      </c>
      <c r="I46" s="25" t="s">
        <v>15</v>
      </c>
    </row>
    <row r="47" spans="1:9" ht="25.5" customHeight="1" x14ac:dyDescent="0.3">
      <c r="A47" s="25">
        <v>41</v>
      </c>
      <c r="B47" s="25" t="s">
        <v>268</v>
      </c>
      <c r="C47" s="26">
        <v>34700</v>
      </c>
      <c r="D47" s="25" t="s">
        <v>295</v>
      </c>
      <c r="E47" s="26">
        <v>43400</v>
      </c>
      <c r="F47" s="27" t="s">
        <v>205</v>
      </c>
      <c r="G47" s="25">
        <v>2008</v>
      </c>
      <c r="H47" s="25">
        <v>1234534495</v>
      </c>
      <c r="I47" s="25" t="s">
        <v>15</v>
      </c>
    </row>
    <row r="48" spans="1:9" ht="25.5" customHeight="1" x14ac:dyDescent="0.3">
      <c r="A48" s="25">
        <v>42</v>
      </c>
      <c r="B48" s="25" t="s">
        <v>269</v>
      </c>
      <c r="C48" s="26">
        <v>34901</v>
      </c>
      <c r="D48" s="25" t="s">
        <v>295</v>
      </c>
      <c r="E48" s="26">
        <v>43525</v>
      </c>
      <c r="F48" s="27" t="s">
        <v>206</v>
      </c>
      <c r="G48" s="25">
        <v>2005</v>
      </c>
      <c r="H48" s="25">
        <v>1234534496</v>
      </c>
      <c r="I48" s="25" t="s">
        <v>15</v>
      </c>
    </row>
    <row r="49" spans="1:9" ht="25.5" customHeight="1" x14ac:dyDescent="0.3">
      <c r="A49" s="25">
        <v>43</v>
      </c>
      <c r="B49" s="25" t="s">
        <v>270</v>
      </c>
      <c r="C49" s="26">
        <v>35783</v>
      </c>
      <c r="D49" s="25" t="s">
        <v>295</v>
      </c>
      <c r="E49" s="26">
        <v>43703</v>
      </c>
      <c r="F49" s="27" t="s">
        <v>207</v>
      </c>
      <c r="G49" s="25">
        <v>2004</v>
      </c>
      <c r="H49" s="25">
        <v>1234534497</v>
      </c>
      <c r="I49" s="25" t="s">
        <v>15</v>
      </c>
    </row>
    <row r="50" spans="1:9" ht="25.5" customHeight="1" x14ac:dyDescent="0.3">
      <c r="A50" s="25">
        <v>44</v>
      </c>
      <c r="B50" s="25" t="s">
        <v>271</v>
      </c>
      <c r="C50" s="26">
        <v>34569</v>
      </c>
      <c r="D50" s="25" t="s">
        <v>295</v>
      </c>
      <c r="E50" s="26">
        <v>43703</v>
      </c>
      <c r="F50" s="27" t="s">
        <v>208</v>
      </c>
      <c r="G50" s="25">
        <v>2007</v>
      </c>
      <c r="H50" s="25">
        <v>1234534498</v>
      </c>
      <c r="I50" s="25" t="s">
        <v>15</v>
      </c>
    </row>
    <row r="51" spans="1:9" ht="25.5" customHeight="1" x14ac:dyDescent="0.3">
      <c r="A51" s="25">
        <v>45</v>
      </c>
      <c r="B51" s="25" t="s">
        <v>272</v>
      </c>
      <c r="C51" s="26">
        <v>33095</v>
      </c>
      <c r="D51" s="25" t="s">
        <v>295</v>
      </c>
      <c r="E51" s="26">
        <v>43556</v>
      </c>
      <c r="F51" s="27" t="s">
        <v>191</v>
      </c>
      <c r="G51" s="25">
        <v>2006</v>
      </c>
      <c r="H51" s="25">
        <v>1234534499</v>
      </c>
      <c r="I51" s="25" t="s">
        <v>15</v>
      </c>
    </row>
    <row r="52" spans="1:9" ht="25.5" customHeight="1" x14ac:dyDescent="0.3">
      <c r="A52" s="25">
        <v>46</v>
      </c>
      <c r="B52" s="25" t="s">
        <v>273</v>
      </c>
      <c r="C52" s="26">
        <v>33202</v>
      </c>
      <c r="D52" s="25" t="s">
        <v>295</v>
      </c>
      <c r="E52" s="26">
        <v>43845</v>
      </c>
      <c r="F52" s="27" t="s">
        <v>192</v>
      </c>
      <c r="G52" s="25">
        <v>2016</v>
      </c>
      <c r="H52" s="25">
        <v>1234534500</v>
      </c>
      <c r="I52" s="25" t="s">
        <v>15</v>
      </c>
    </row>
    <row r="53" spans="1:9" ht="25.5" customHeight="1" x14ac:dyDescent="0.3">
      <c r="A53" s="25">
        <v>47</v>
      </c>
      <c r="B53" s="25" t="s">
        <v>274</v>
      </c>
      <c r="C53" s="26">
        <v>34031</v>
      </c>
      <c r="D53" s="25" t="s">
        <v>295</v>
      </c>
      <c r="E53" s="26">
        <v>43527</v>
      </c>
      <c r="F53" s="27" t="s">
        <v>201</v>
      </c>
      <c r="G53" s="25">
        <v>2019</v>
      </c>
      <c r="H53" s="25">
        <v>1234534501</v>
      </c>
      <c r="I53" s="25" t="s">
        <v>15</v>
      </c>
    </row>
    <row r="54" spans="1:9" ht="25.5" customHeight="1" x14ac:dyDescent="0.3">
      <c r="A54" s="25">
        <v>48</v>
      </c>
      <c r="B54" s="25" t="s">
        <v>275</v>
      </c>
      <c r="C54" s="26">
        <v>29854</v>
      </c>
      <c r="D54" s="25" t="s">
        <v>28</v>
      </c>
      <c r="E54" s="26">
        <v>43466</v>
      </c>
      <c r="F54" s="27" t="s">
        <v>202</v>
      </c>
      <c r="G54" s="25">
        <v>2019</v>
      </c>
      <c r="H54" s="25">
        <v>1234534502</v>
      </c>
      <c r="I54" s="25" t="s">
        <v>15</v>
      </c>
    </row>
    <row r="55" spans="1:9" ht="25.5" customHeight="1" x14ac:dyDescent="0.3">
      <c r="A55" s="25">
        <v>49</v>
      </c>
      <c r="B55" s="25" t="s">
        <v>276</v>
      </c>
      <c r="C55" s="26">
        <v>34444</v>
      </c>
      <c r="D55" s="25" t="s">
        <v>295</v>
      </c>
      <c r="E55" s="26">
        <v>43525</v>
      </c>
      <c r="F55" s="27" t="s">
        <v>203</v>
      </c>
      <c r="G55" s="25">
        <v>2002</v>
      </c>
      <c r="H55" s="25">
        <v>1234534503</v>
      </c>
      <c r="I55" s="25" t="s">
        <v>15</v>
      </c>
    </row>
    <row r="56" spans="1:9" ht="25.5" customHeight="1" x14ac:dyDescent="0.3">
      <c r="A56" s="25">
        <v>50</v>
      </c>
      <c r="B56" s="25" t="s">
        <v>277</v>
      </c>
      <c r="C56" s="26">
        <v>34711</v>
      </c>
      <c r="D56" s="25" t="s">
        <v>295</v>
      </c>
      <c r="E56" s="26">
        <v>43525</v>
      </c>
      <c r="F56" s="27" t="s">
        <v>204</v>
      </c>
      <c r="G56" s="25">
        <v>2011</v>
      </c>
      <c r="H56" s="25">
        <v>1234534504</v>
      </c>
      <c r="I56" s="25" t="s">
        <v>15</v>
      </c>
    </row>
    <row r="57" spans="1:9" ht="25.5" customHeight="1" x14ac:dyDescent="0.3">
      <c r="A57" s="25">
        <v>51</v>
      </c>
      <c r="B57" s="25" t="s">
        <v>278</v>
      </c>
      <c r="C57" s="26">
        <v>32779</v>
      </c>
      <c r="D57" s="25" t="s">
        <v>295</v>
      </c>
      <c r="E57" s="26">
        <v>43525</v>
      </c>
      <c r="F57" s="27" t="s">
        <v>205</v>
      </c>
      <c r="G57" s="25">
        <v>2019</v>
      </c>
      <c r="H57" s="25">
        <v>1234534505</v>
      </c>
      <c r="I57" s="25" t="s">
        <v>15</v>
      </c>
    </row>
    <row r="58" spans="1:9" ht="25.5" customHeight="1" x14ac:dyDescent="0.3">
      <c r="A58" s="25">
        <v>52</v>
      </c>
      <c r="B58" s="25" t="s">
        <v>279</v>
      </c>
      <c r="C58" s="26">
        <v>35347</v>
      </c>
      <c r="D58" s="25" t="s">
        <v>18</v>
      </c>
      <c r="E58" s="26">
        <v>43845</v>
      </c>
      <c r="F58" s="27" t="s">
        <v>206</v>
      </c>
      <c r="G58" s="25">
        <v>2006</v>
      </c>
      <c r="H58" s="25">
        <v>1234534506</v>
      </c>
      <c r="I58" s="25" t="s">
        <v>15</v>
      </c>
    </row>
    <row r="59" spans="1:9" ht="25.5" customHeight="1" x14ac:dyDescent="0.3">
      <c r="A59" s="25">
        <v>53</v>
      </c>
      <c r="B59" s="25" t="s">
        <v>280</v>
      </c>
      <c r="C59" s="26">
        <v>32084</v>
      </c>
      <c r="D59" s="25" t="s">
        <v>295</v>
      </c>
      <c r="E59" s="26">
        <v>43527</v>
      </c>
      <c r="F59" s="27" t="s">
        <v>207</v>
      </c>
      <c r="G59" s="25">
        <v>2009</v>
      </c>
      <c r="H59" s="25">
        <v>1234534507</v>
      </c>
      <c r="I59" s="25" t="s">
        <v>15</v>
      </c>
    </row>
    <row r="60" spans="1:9" ht="25.5" customHeight="1" x14ac:dyDescent="0.3">
      <c r="A60" s="25">
        <v>54</v>
      </c>
      <c r="B60" s="25" t="s">
        <v>281</v>
      </c>
      <c r="C60" s="26">
        <v>34526</v>
      </c>
      <c r="D60" s="25" t="s">
        <v>295</v>
      </c>
      <c r="E60" s="26">
        <v>43799</v>
      </c>
      <c r="F60" s="27" t="s">
        <v>208</v>
      </c>
      <c r="G60" s="25">
        <v>2001</v>
      </c>
      <c r="H60" s="25">
        <v>1234534508</v>
      </c>
      <c r="I60" s="25" t="s">
        <v>15</v>
      </c>
    </row>
    <row r="61" spans="1:9" ht="25.5" customHeight="1" x14ac:dyDescent="0.3">
      <c r="A61" s="25">
        <v>55</v>
      </c>
      <c r="B61" s="25" t="s">
        <v>282</v>
      </c>
      <c r="C61" s="26">
        <v>34078</v>
      </c>
      <c r="D61" s="25" t="s">
        <v>295</v>
      </c>
      <c r="E61" s="26">
        <v>43525</v>
      </c>
      <c r="F61" s="27" t="s">
        <v>191</v>
      </c>
      <c r="G61" s="25">
        <v>2000</v>
      </c>
      <c r="H61" s="25">
        <v>1234534509</v>
      </c>
      <c r="I61" s="25" t="s">
        <v>15</v>
      </c>
    </row>
    <row r="62" spans="1:9" ht="25.5" customHeight="1" x14ac:dyDescent="0.3"/>
    <row r="63" spans="1:9" ht="25.5" customHeight="1" x14ac:dyDescent="0.3"/>
    <row r="64" spans="1:9" ht="25.5" customHeight="1" x14ac:dyDescent="0.3"/>
    <row r="65" ht="25.5" customHeight="1" x14ac:dyDescent="0.3"/>
    <row r="66" ht="25.5" customHeight="1" x14ac:dyDescent="0.3"/>
    <row r="67" ht="25.5" customHeight="1" x14ac:dyDescent="0.3"/>
    <row r="68" ht="25.5" customHeight="1" x14ac:dyDescent="0.3"/>
    <row r="69" ht="25.5" customHeight="1" x14ac:dyDescent="0.3"/>
    <row r="70" ht="25.5" customHeight="1" x14ac:dyDescent="0.3"/>
    <row r="71" ht="25.5" customHeight="1" x14ac:dyDescent="0.3"/>
    <row r="72" ht="25.5" customHeight="1" x14ac:dyDescent="0.3"/>
    <row r="73" ht="25.5" customHeight="1" x14ac:dyDescent="0.3"/>
    <row r="74" ht="25.5" customHeight="1" x14ac:dyDescent="0.3"/>
  </sheetData>
  <customSheetViews>
    <customSheetView guid="{9D0EE210-45A7-43FD-BDB8-BD6779AFDBA5}" showGridLines="0">
      <selection activeCell="F8" sqref="F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14999847407452621"/>
  </sheetPr>
  <dimension ref="A1:I59"/>
  <sheetViews>
    <sheetView zoomScaleNormal="100" workbookViewId="0">
      <selection activeCell="D14" sqref="D14"/>
    </sheetView>
  </sheetViews>
  <sheetFormatPr defaultRowHeight="14.4" x14ac:dyDescent="0.3"/>
  <cols>
    <col min="1" max="1" width="17.44140625" customWidth="1"/>
    <col min="2" max="2" width="19.44140625" customWidth="1"/>
    <col min="3" max="3" width="16.88671875" customWidth="1"/>
    <col min="4" max="4" width="23" bestFit="1" customWidth="1"/>
    <col min="5" max="5" width="31.77734375" customWidth="1"/>
    <col min="6" max="6" width="21.44140625" customWidth="1"/>
    <col min="7" max="7" width="19.33203125" hidden="1" customWidth="1"/>
    <col min="8" max="8" width="24.33203125" bestFit="1" customWidth="1"/>
    <col min="9" max="9" width="22.33203125" bestFit="1" customWidth="1"/>
  </cols>
  <sheetData>
    <row r="1" spans="1:9" ht="24.6" customHeight="1" x14ac:dyDescent="0.3">
      <c r="A1" s="91" t="s">
        <v>0</v>
      </c>
      <c r="B1" s="91" t="s">
        <v>185</v>
      </c>
      <c r="C1" s="91" t="s">
        <v>2</v>
      </c>
      <c r="D1" s="91" t="s">
        <v>3</v>
      </c>
      <c r="E1" s="92" t="s">
        <v>4</v>
      </c>
      <c r="F1" s="91" t="s">
        <v>8</v>
      </c>
      <c r="G1" s="91" t="s">
        <v>5</v>
      </c>
      <c r="H1" s="91" t="s">
        <v>7</v>
      </c>
      <c r="I1" s="91" t="s">
        <v>6</v>
      </c>
    </row>
    <row r="2" spans="1:9" x14ac:dyDescent="0.3">
      <c r="A2" s="1">
        <v>1</v>
      </c>
      <c r="B2" s="1" t="s">
        <v>243</v>
      </c>
      <c r="C2" s="2">
        <v>32928</v>
      </c>
      <c r="D2" s="1">
        <v>32</v>
      </c>
      <c r="E2" s="1" t="s">
        <v>16</v>
      </c>
      <c r="F2" s="1" t="s">
        <v>14</v>
      </c>
      <c r="G2" s="1" t="s">
        <v>17</v>
      </c>
      <c r="H2" s="1">
        <v>2002</v>
      </c>
      <c r="I2" s="2">
        <v>43541</v>
      </c>
    </row>
    <row r="3" spans="1:9" x14ac:dyDescent="0.3">
      <c r="A3" s="1">
        <v>2</v>
      </c>
      <c r="B3" s="4" t="s">
        <v>282</v>
      </c>
      <c r="C3" s="5">
        <v>34078</v>
      </c>
      <c r="D3" s="4">
        <v>28</v>
      </c>
      <c r="E3" s="4" t="s">
        <v>12</v>
      </c>
      <c r="F3" s="4" t="s">
        <v>14</v>
      </c>
      <c r="G3" s="1" t="s">
        <v>296</v>
      </c>
      <c r="H3" s="4">
        <v>2001</v>
      </c>
      <c r="I3" s="5">
        <v>43771</v>
      </c>
    </row>
    <row r="4" spans="1:9" x14ac:dyDescent="0.3">
      <c r="A4" s="1">
        <v>3</v>
      </c>
      <c r="B4" s="4" t="s">
        <v>264</v>
      </c>
      <c r="C4" s="5">
        <v>33992</v>
      </c>
      <c r="D4" s="4">
        <v>29</v>
      </c>
      <c r="E4" s="4" t="s">
        <v>28</v>
      </c>
      <c r="F4" s="4" t="s">
        <v>14</v>
      </c>
      <c r="G4" s="1" t="s">
        <v>38</v>
      </c>
      <c r="H4" s="4">
        <v>2019</v>
      </c>
      <c r="I4" s="5">
        <v>43466</v>
      </c>
    </row>
    <row r="5" spans="1:9" x14ac:dyDescent="0.3">
      <c r="A5" s="1">
        <v>4</v>
      </c>
      <c r="B5" s="4" t="s">
        <v>276</v>
      </c>
      <c r="C5" s="5">
        <v>34444</v>
      </c>
      <c r="D5" s="4">
        <v>27</v>
      </c>
      <c r="E5" s="4" t="s">
        <v>12</v>
      </c>
      <c r="F5" s="4" t="s">
        <v>21</v>
      </c>
      <c r="G5" s="1" t="s">
        <v>296</v>
      </c>
      <c r="H5" s="4">
        <v>2003</v>
      </c>
      <c r="I5" s="5">
        <v>43703</v>
      </c>
    </row>
    <row r="6" spans="1:9" x14ac:dyDescent="0.3">
      <c r="A6" s="1">
        <v>5</v>
      </c>
      <c r="B6" s="4" t="s">
        <v>270</v>
      </c>
      <c r="C6" s="5">
        <v>35783</v>
      </c>
      <c r="D6" s="4">
        <v>24</v>
      </c>
      <c r="E6" s="4" t="s">
        <v>23</v>
      </c>
      <c r="F6" s="4" t="s">
        <v>14</v>
      </c>
      <c r="G6" s="1" t="s">
        <v>24</v>
      </c>
      <c r="H6" s="4">
        <v>2020</v>
      </c>
      <c r="I6" s="5">
        <v>43344</v>
      </c>
    </row>
    <row r="7" spans="1:9" x14ac:dyDescent="0.3">
      <c r="A7" s="1">
        <v>6</v>
      </c>
      <c r="B7" s="4" t="s">
        <v>263</v>
      </c>
      <c r="C7" s="5">
        <v>34377</v>
      </c>
      <c r="D7" s="4">
        <v>28</v>
      </c>
      <c r="E7" s="4" t="s">
        <v>12</v>
      </c>
      <c r="F7" s="4" t="s">
        <v>14</v>
      </c>
      <c r="G7" s="1" t="s">
        <v>296</v>
      </c>
      <c r="H7" s="4">
        <v>2001</v>
      </c>
      <c r="I7" s="5">
        <v>43799</v>
      </c>
    </row>
    <row r="8" spans="1:9" x14ac:dyDescent="0.3">
      <c r="A8" s="1">
        <v>7</v>
      </c>
      <c r="B8" s="4" t="s">
        <v>269</v>
      </c>
      <c r="C8" s="5">
        <v>34901</v>
      </c>
      <c r="D8" s="4">
        <v>26</v>
      </c>
      <c r="E8" s="4" t="s">
        <v>12</v>
      </c>
      <c r="F8" s="4" t="s">
        <v>21</v>
      </c>
      <c r="G8" s="1" t="s">
        <v>296</v>
      </c>
      <c r="H8" s="4">
        <v>2009</v>
      </c>
      <c r="I8" s="5">
        <v>43730</v>
      </c>
    </row>
    <row r="9" spans="1:9" x14ac:dyDescent="0.3">
      <c r="A9" s="1">
        <v>8</v>
      </c>
      <c r="B9" s="4" t="s">
        <v>272</v>
      </c>
      <c r="C9" s="5">
        <v>33095</v>
      </c>
      <c r="D9" s="4">
        <v>31</v>
      </c>
      <c r="E9" s="4" t="s">
        <v>18</v>
      </c>
      <c r="F9" s="4" t="s">
        <v>21</v>
      </c>
      <c r="G9" s="1" t="s">
        <v>20</v>
      </c>
      <c r="H9" s="4">
        <v>2002</v>
      </c>
      <c r="I9" s="5">
        <v>43739</v>
      </c>
    </row>
    <row r="10" spans="1:9" x14ac:dyDescent="0.3">
      <c r="A10" s="1">
        <v>9</v>
      </c>
      <c r="B10" s="4" t="s">
        <v>271</v>
      </c>
      <c r="C10" s="5">
        <v>34569</v>
      </c>
      <c r="D10" s="4">
        <v>27</v>
      </c>
      <c r="E10" s="4" t="s">
        <v>12</v>
      </c>
      <c r="F10" s="4" t="s">
        <v>14</v>
      </c>
      <c r="G10" s="1" t="s">
        <v>35</v>
      </c>
      <c r="H10" s="4">
        <v>2004</v>
      </c>
      <c r="I10" s="5">
        <v>43831</v>
      </c>
    </row>
    <row r="11" spans="1:9" x14ac:dyDescent="0.3">
      <c r="A11" s="1">
        <v>10</v>
      </c>
      <c r="B11" s="4" t="s">
        <v>242</v>
      </c>
      <c r="C11" s="5">
        <v>28326</v>
      </c>
      <c r="D11" s="4">
        <v>44</v>
      </c>
      <c r="E11" s="4" t="s">
        <v>295</v>
      </c>
      <c r="F11" s="4" t="s">
        <v>21</v>
      </c>
      <c r="G11" s="1" t="s">
        <v>296</v>
      </c>
      <c r="H11" s="4">
        <v>2005</v>
      </c>
      <c r="I11" s="5">
        <v>43543</v>
      </c>
    </row>
    <row r="12" spans="1:9" x14ac:dyDescent="0.3">
      <c r="A12" s="1">
        <v>11</v>
      </c>
      <c r="B12" s="4" t="s">
        <v>301</v>
      </c>
      <c r="C12" s="5">
        <v>34998</v>
      </c>
      <c r="D12" s="4">
        <v>37</v>
      </c>
      <c r="E12" s="4" t="s">
        <v>295</v>
      </c>
      <c r="F12" s="4" t="s">
        <v>14</v>
      </c>
      <c r="G12" s="1" t="s">
        <v>19</v>
      </c>
      <c r="H12" s="4">
        <v>2008</v>
      </c>
      <c r="I12" s="5">
        <v>43348</v>
      </c>
    </row>
    <row r="13" spans="1:9" x14ac:dyDescent="0.3">
      <c r="A13" s="1">
        <v>12</v>
      </c>
      <c r="B13" s="4" t="s">
        <v>268</v>
      </c>
      <c r="C13" s="5">
        <v>34700</v>
      </c>
      <c r="D13" s="4">
        <v>27</v>
      </c>
      <c r="E13" s="4" t="s">
        <v>12</v>
      </c>
      <c r="F13" s="4" t="s">
        <v>14</v>
      </c>
      <c r="G13" s="1" t="s">
        <v>296</v>
      </c>
      <c r="H13" s="4">
        <v>2004</v>
      </c>
      <c r="I13" s="5">
        <v>43470</v>
      </c>
    </row>
    <row r="14" spans="1:9" x14ac:dyDescent="0.3">
      <c r="A14" s="1">
        <v>13</v>
      </c>
      <c r="B14" s="4" t="s">
        <v>302</v>
      </c>
      <c r="C14" s="5">
        <v>34998</v>
      </c>
      <c r="D14" s="4">
        <v>26</v>
      </c>
      <c r="E14" s="4" t="s">
        <v>12</v>
      </c>
      <c r="F14" s="4" t="s">
        <v>21</v>
      </c>
      <c r="G14" s="1" t="s">
        <v>297</v>
      </c>
      <c r="H14" s="4">
        <v>2009</v>
      </c>
      <c r="I14" s="5">
        <v>43703</v>
      </c>
    </row>
    <row r="15" spans="1:9" x14ac:dyDescent="0.3">
      <c r="A15" s="1">
        <v>14</v>
      </c>
      <c r="B15" s="4" t="s">
        <v>280</v>
      </c>
      <c r="C15" s="5">
        <v>32084</v>
      </c>
      <c r="D15" s="4">
        <v>34</v>
      </c>
      <c r="E15" s="4" t="s">
        <v>295</v>
      </c>
      <c r="F15" s="4" t="s">
        <v>14</v>
      </c>
      <c r="G15" s="1" t="s">
        <v>296</v>
      </c>
      <c r="H15" s="4">
        <v>2010</v>
      </c>
      <c r="I15" s="5">
        <v>43820</v>
      </c>
    </row>
    <row r="16" spans="1:9" x14ac:dyDescent="0.3">
      <c r="A16" s="1">
        <v>15</v>
      </c>
      <c r="B16" s="4" t="s">
        <v>267</v>
      </c>
      <c r="C16" s="5">
        <v>34750</v>
      </c>
      <c r="D16" s="4">
        <v>27</v>
      </c>
      <c r="E16" s="4" t="s">
        <v>12</v>
      </c>
      <c r="F16" s="4" t="s">
        <v>14</v>
      </c>
      <c r="G16" s="1" t="s">
        <v>33</v>
      </c>
      <c r="H16" s="4">
        <v>2006</v>
      </c>
      <c r="I16" s="5">
        <v>43701</v>
      </c>
    </row>
    <row r="17" spans="1:9" x14ac:dyDescent="0.3">
      <c r="A17" s="1">
        <v>16</v>
      </c>
      <c r="B17" s="4" t="s">
        <v>234</v>
      </c>
      <c r="C17" s="5">
        <v>25973</v>
      </c>
      <c r="D17" s="4">
        <v>51</v>
      </c>
      <c r="E17" s="4" t="s">
        <v>295</v>
      </c>
      <c r="F17" s="4" t="s">
        <v>14</v>
      </c>
      <c r="G17" s="1" t="s">
        <v>34</v>
      </c>
      <c r="H17" s="4">
        <v>2000</v>
      </c>
      <c r="I17" s="5">
        <v>43525</v>
      </c>
    </row>
    <row r="18" spans="1:9" x14ac:dyDescent="0.3">
      <c r="A18" s="1">
        <v>17</v>
      </c>
      <c r="B18" s="4" t="s">
        <v>277</v>
      </c>
      <c r="C18" s="5">
        <v>34711</v>
      </c>
      <c r="D18" s="4">
        <v>27</v>
      </c>
      <c r="E18" s="4" t="s">
        <v>12</v>
      </c>
      <c r="F18" s="4" t="s">
        <v>14</v>
      </c>
      <c r="G18" s="1" t="s">
        <v>33</v>
      </c>
      <c r="H18" s="4">
        <v>2006</v>
      </c>
      <c r="I18" s="5">
        <v>43695</v>
      </c>
    </row>
    <row r="19" spans="1:9" x14ac:dyDescent="0.3">
      <c r="A19" s="1">
        <v>18</v>
      </c>
      <c r="B19" s="4" t="s">
        <v>273</v>
      </c>
      <c r="C19" s="5">
        <v>33202</v>
      </c>
      <c r="D19" s="4">
        <v>31</v>
      </c>
      <c r="E19" s="4" t="s">
        <v>18</v>
      </c>
      <c r="F19" s="4" t="s">
        <v>14</v>
      </c>
      <c r="G19" s="1" t="s">
        <v>25</v>
      </c>
      <c r="H19" s="4">
        <v>2006</v>
      </c>
      <c r="I19" s="5">
        <v>43525</v>
      </c>
    </row>
    <row r="20" spans="1:9" x14ac:dyDescent="0.3">
      <c r="A20" s="1">
        <v>19</v>
      </c>
      <c r="B20" s="4" t="s">
        <v>278</v>
      </c>
      <c r="C20" s="5">
        <v>32779</v>
      </c>
      <c r="D20" s="4">
        <v>32</v>
      </c>
      <c r="E20" s="4" t="s">
        <v>31</v>
      </c>
      <c r="F20" s="4" t="s">
        <v>14</v>
      </c>
      <c r="G20" s="1" t="s">
        <v>37</v>
      </c>
      <c r="H20" s="4">
        <v>2002</v>
      </c>
      <c r="I20" s="5">
        <v>43647</v>
      </c>
    </row>
    <row r="21" spans="1:9" x14ac:dyDescent="0.3">
      <c r="A21" s="1">
        <v>20</v>
      </c>
      <c r="B21" s="4" t="s">
        <v>274</v>
      </c>
      <c r="C21" s="5">
        <v>34031</v>
      </c>
      <c r="D21" s="4">
        <v>28</v>
      </c>
      <c r="E21" s="4" t="s">
        <v>12</v>
      </c>
      <c r="F21" s="4" t="s">
        <v>14</v>
      </c>
      <c r="G21" s="1" t="s">
        <v>296</v>
      </c>
      <c r="H21" s="4">
        <v>2002</v>
      </c>
      <c r="I21" s="5">
        <v>43497</v>
      </c>
    </row>
    <row r="22" spans="1:9" x14ac:dyDescent="0.3">
      <c r="A22" s="1">
        <v>21</v>
      </c>
      <c r="B22" s="4" t="s">
        <v>231</v>
      </c>
      <c r="C22" s="5">
        <v>30796</v>
      </c>
      <c r="D22" s="4">
        <v>37</v>
      </c>
      <c r="E22" s="4" t="s">
        <v>295</v>
      </c>
      <c r="F22" s="4" t="s">
        <v>14</v>
      </c>
      <c r="G22" s="1" t="s">
        <v>296</v>
      </c>
      <c r="H22" s="4">
        <v>2008</v>
      </c>
      <c r="I22" s="5">
        <v>43400</v>
      </c>
    </row>
    <row r="23" spans="1:9" x14ac:dyDescent="0.3">
      <c r="A23" s="1">
        <v>22</v>
      </c>
      <c r="B23" s="4" t="s">
        <v>266</v>
      </c>
      <c r="C23" s="5">
        <v>32949</v>
      </c>
      <c r="D23" s="4">
        <v>31</v>
      </c>
      <c r="E23" s="4" t="s">
        <v>18</v>
      </c>
      <c r="F23" s="4" t="s">
        <v>21</v>
      </c>
      <c r="G23" s="1" t="s">
        <v>296</v>
      </c>
      <c r="H23" s="4">
        <v>2006</v>
      </c>
      <c r="I23" s="5">
        <v>43845</v>
      </c>
    </row>
    <row r="24" spans="1:9" x14ac:dyDescent="0.3">
      <c r="A24" s="1">
        <v>23</v>
      </c>
      <c r="B24" s="4" t="s">
        <v>265</v>
      </c>
      <c r="C24" s="5">
        <v>26072</v>
      </c>
      <c r="D24" s="4">
        <v>50</v>
      </c>
      <c r="E24" s="4" t="s">
        <v>295</v>
      </c>
      <c r="F24" s="4" t="s">
        <v>14</v>
      </c>
      <c r="G24" s="1" t="s">
        <v>296</v>
      </c>
      <c r="H24" s="4">
        <v>2000</v>
      </c>
      <c r="I24" s="5">
        <v>43525</v>
      </c>
    </row>
    <row r="25" spans="1:9" x14ac:dyDescent="0.3">
      <c r="A25" s="1">
        <v>24</v>
      </c>
      <c r="B25" s="4" t="s">
        <v>241</v>
      </c>
      <c r="C25" s="5">
        <v>32162</v>
      </c>
      <c r="D25" s="4">
        <v>34</v>
      </c>
      <c r="E25" s="4" t="s">
        <v>295</v>
      </c>
      <c r="F25" s="4" t="s">
        <v>14</v>
      </c>
      <c r="G25" s="1" t="s">
        <v>22</v>
      </c>
      <c r="H25" s="4">
        <v>2011</v>
      </c>
      <c r="I25" s="5">
        <v>43313</v>
      </c>
    </row>
    <row r="26" spans="1:9" x14ac:dyDescent="0.3">
      <c r="A26" s="1">
        <v>25</v>
      </c>
      <c r="B26" s="4" t="s">
        <v>233</v>
      </c>
      <c r="C26" s="5">
        <v>29357</v>
      </c>
      <c r="D26" s="4">
        <v>41</v>
      </c>
      <c r="E26" s="4" t="s">
        <v>295</v>
      </c>
      <c r="F26" s="4" t="s">
        <v>14</v>
      </c>
      <c r="G26" s="1" t="s">
        <v>298</v>
      </c>
      <c r="H26" s="4">
        <v>2006</v>
      </c>
      <c r="I26" s="5">
        <v>43556</v>
      </c>
    </row>
    <row r="27" spans="1:9" x14ac:dyDescent="0.3">
      <c r="A27" s="1">
        <v>26</v>
      </c>
      <c r="B27" s="4" t="s">
        <v>236</v>
      </c>
      <c r="C27" s="5">
        <v>29014</v>
      </c>
      <c r="D27" s="4">
        <v>42</v>
      </c>
      <c r="E27" s="4" t="s">
        <v>295</v>
      </c>
      <c r="F27" s="4" t="s">
        <v>21</v>
      </c>
      <c r="G27" s="1" t="s">
        <v>296</v>
      </c>
      <c r="H27" s="4">
        <v>2005</v>
      </c>
      <c r="I27" s="5">
        <v>43525</v>
      </c>
    </row>
    <row r="28" spans="1:9" x14ac:dyDescent="0.3">
      <c r="A28" s="1">
        <v>27</v>
      </c>
      <c r="B28" s="4" t="s">
        <v>279</v>
      </c>
      <c r="C28" s="5">
        <v>35347</v>
      </c>
      <c r="D28" s="4">
        <v>25</v>
      </c>
      <c r="E28" s="4" t="s">
        <v>12</v>
      </c>
      <c r="F28" s="4" t="s">
        <v>14</v>
      </c>
      <c r="G28" s="1" t="s">
        <v>34</v>
      </c>
      <c r="H28" s="4">
        <v>2014</v>
      </c>
      <c r="I28" s="5">
        <v>43702</v>
      </c>
    </row>
    <row r="29" spans="1:9" x14ac:dyDescent="0.3">
      <c r="A29" s="1">
        <v>28</v>
      </c>
      <c r="B29" s="4" t="s">
        <v>238</v>
      </c>
      <c r="C29" s="5">
        <v>32230</v>
      </c>
      <c r="D29" s="4">
        <v>33</v>
      </c>
      <c r="E29" s="4" t="s">
        <v>295</v>
      </c>
      <c r="F29" s="4" t="s">
        <v>14</v>
      </c>
      <c r="G29" s="1" t="s">
        <v>296</v>
      </c>
      <c r="H29" s="4">
        <v>2019</v>
      </c>
      <c r="I29" s="5">
        <v>43525</v>
      </c>
    </row>
    <row r="30" spans="1:9" x14ac:dyDescent="0.3">
      <c r="A30" s="1">
        <v>29</v>
      </c>
      <c r="B30" s="4" t="s">
        <v>237</v>
      </c>
      <c r="C30" s="5">
        <v>29498</v>
      </c>
      <c r="D30" s="4">
        <v>41</v>
      </c>
      <c r="E30" s="4" t="s">
        <v>295</v>
      </c>
      <c r="F30" s="4" t="s">
        <v>21</v>
      </c>
      <c r="G30" s="1" t="s">
        <v>296</v>
      </c>
      <c r="H30" s="4">
        <v>2007</v>
      </c>
      <c r="I30" s="5">
        <v>43703</v>
      </c>
    </row>
    <row r="31" spans="1:9" x14ac:dyDescent="0.3">
      <c r="A31" s="1">
        <v>30</v>
      </c>
      <c r="B31" s="4" t="s">
        <v>232</v>
      </c>
      <c r="C31" s="5">
        <v>33347</v>
      </c>
      <c r="D31" s="4">
        <v>30</v>
      </c>
      <c r="E31" s="4" t="s">
        <v>28</v>
      </c>
      <c r="F31" s="4" t="s">
        <v>21</v>
      </c>
      <c r="G31" s="1" t="s">
        <v>30</v>
      </c>
      <c r="H31" s="4">
        <v>2002</v>
      </c>
      <c r="I31" s="5">
        <v>43497</v>
      </c>
    </row>
    <row r="32" spans="1:9" x14ac:dyDescent="0.3">
      <c r="A32" s="1">
        <v>31</v>
      </c>
      <c r="B32" s="4" t="s">
        <v>240</v>
      </c>
      <c r="C32" s="5">
        <v>35194</v>
      </c>
      <c r="D32" s="4">
        <v>25</v>
      </c>
      <c r="E32" s="4" t="s">
        <v>12</v>
      </c>
      <c r="F32" s="4" t="s">
        <v>14</v>
      </c>
      <c r="G32" s="1" t="s">
        <v>296</v>
      </c>
      <c r="H32" s="4">
        <v>2014</v>
      </c>
      <c r="I32" s="5">
        <v>43703</v>
      </c>
    </row>
    <row r="33" spans="1:9" x14ac:dyDescent="0.3">
      <c r="A33" s="1">
        <v>32</v>
      </c>
      <c r="B33" s="4" t="s">
        <v>239</v>
      </c>
      <c r="C33" s="5">
        <v>27468</v>
      </c>
      <c r="D33" s="4">
        <v>46</v>
      </c>
      <c r="E33" s="4" t="s">
        <v>295</v>
      </c>
      <c r="F33" s="4" t="s">
        <v>21</v>
      </c>
      <c r="G33" s="1" t="s">
        <v>296</v>
      </c>
      <c r="H33" s="4">
        <v>2004</v>
      </c>
      <c r="I33" s="5">
        <v>43703</v>
      </c>
    </row>
    <row r="34" spans="1:9" x14ac:dyDescent="0.3">
      <c r="A34" s="1">
        <v>33</v>
      </c>
      <c r="B34" s="4" t="s">
        <v>275</v>
      </c>
      <c r="C34" s="5">
        <v>29854</v>
      </c>
      <c r="D34" s="4">
        <v>40</v>
      </c>
      <c r="E34" s="4" t="s">
        <v>295</v>
      </c>
      <c r="F34" s="4" t="s">
        <v>14</v>
      </c>
      <c r="G34" s="1" t="s">
        <v>33</v>
      </c>
      <c r="H34" s="4">
        <v>2008</v>
      </c>
      <c r="I34" s="5">
        <v>43694</v>
      </c>
    </row>
    <row r="35" spans="1:9" x14ac:dyDescent="0.3">
      <c r="A35" s="1">
        <v>34</v>
      </c>
      <c r="B35" s="4" t="s">
        <v>252</v>
      </c>
      <c r="C35" s="5">
        <v>32293</v>
      </c>
      <c r="D35" s="4">
        <v>33</v>
      </c>
      <c r="E35" s="4" t="s">
        <v>295</v>
      </c>
      <c r="F35" s="4" t="s">
        <v>21</v>
      </c>
      <c r="G35" s="1" t="s">
        <v>296</v>
      </c>
      <c r="H35" s="4">
        <v>2019</v>
      </c>
      <c r="I35" s="5">
        <v>43527</v>
      </c>
    </row>
    <row r="36" spans="1:9" x14ac:dyDescent="0.3">
      <c r="A36" s="1">
        <v>35</v>
      </c>
      <c r="B36" s="4" t="s">
        <v>252</v>
      </c>
      <c r="C36" s="5">
        <v>32293</v>
      </c>
      <c r="D36" s="4">
        <v>31</v>
      </c>
      <c r="E36" s="4" t="s">
        <v>18</v>
      </c>
      <c r="F36" s="4" t="s">
        <v>21</v>
      </c>
      <c r="G36" s="1" t="s">
        <v>27</v>
      </c>
      <c r="H36" s="4">
        <v>2012</v>
      </c>
      <c r="I36" s="5">
        <v>43857</v>
      </c>
    </row>
    <row r="37" spans="1:9" x14ac:dyDescent="0.3">
      <c r="A37" s="1">
        <v>36</v>
      </c>
      <c r="B37" s="4" t="s">
        <v>281</v>
      </c>
      <c r="C37" s="5">
        <v>34526</v>
      </c>
      <c r="D37" s="4">
        <v>27</v>
      </c>
      <c r="E37" s="4" t="s">
        <v>12</v>
      </c>
      <c r="F37" s="4" t="s">
        <v>21</v>
      </c>
      <c r="G37" s="1" t="s">
        <v>296</v>
      </c>
      <c r="H37" s="4">
        <v>2008</v>
      </c>
      <c r="I37" s="5">
        <v>43703</v>
      </c>
    </row>
    <row r="38" spans="1:9" x14ac:dyDescent="0.3">
      <c r="A38" s="1">
        <v>37</v>
      </c>
      <c r="B38" s="4" t="s">
        <v>260</v>
      </c>
      <c r="C38" s="5">
        <v>32984</v>
      </c>
      <c r="D38" s="4">
        <v>31</v>
      </c>
      <c r="E38" s="4" t="s">
        <v>18</v>
      </c>
      <c r="F38" s="4" t="s">
        <v>14</v>
      </c>
      <c r="G38" s="1" t="s">
        <v>26</v>
      </c>
      <c r="H38" s="4">
        <v>2016</v>
      </c>
      <c r="I38" s="5">
        <v>43556</v>
      </c>
    </row>
    <row r="39" spans="1:9" x14ac:dyDescent="0.3">
      <c r="A39" s="1">
        <v>38</v>
      </c>
      <c r="B39" s="4" t="s">
        <v>255</v>
      </c>
      <c r="C39" s="5">
        <v>33989</v>
      </c>
      <c r="D39" s="4">
        <v>29</v>
      </c>
      <c r="E39" s="4" t="s">
        <v>12</v>
      </c>
      <c r="F39" s="4" t="s">
        <v>14</v>
      </c>
      <c r="G39" s="1" t="s">
        <v>296</v>
      </c>
      <c r="H39" s="4">
        <v>2001</v>
      </c>
      <c r="I39" s="5">
        <v>43771</v>
      </c>
    </row>
    <row r="40" spans="1:9" x14ac:dyDescent="0.3">
      <c r="A40" s="1">
        <v>39</v>
      </c>
      <c r="B40" s="4" t="s">
        <v>258</v>
      </c>
      <c r="C40" s="5">
        <v>35333</v>
      </c>
      <c r="D40" s="4">
        <v>25</v>
      </c>
      <c r="E40" s="4" t="s">
        <v>12</v>
      </c>
      <c r="F40" s="4" t="s">
        <v>14</v>
      </c>
      <c r="G40" s="1" t="s">
        <v>13</v>
      </c>
      <c r="H40" s="4">
        <v>2015</v>
      </c>
      <c r="I40" s="5">
        <v>43313</v>
      </c>
    </row>
    <row r="41" spans="1:9" x14ac:dyDescent="0.3">
      <c r="A41" s="1">
        <v>40</v>
      </c>
      <c r="B41" s="4" t="s">
        <v>245</v>
      </c>
      <c r="C41" s="5">
        <v>31585</v>
      </c>
      <c r="D41" s="4">
        <v>35</v>
      </c>
      <c r="E41" s="4" t="s">
        <v>295</v>
      </c>
      <c r="F41" s="4" t="s">
        <v>14</v>
      </c>
      <c r="G41" s="1" t="s">
        <v>19</v>
      </c>
      <c r="H41" s="4">
        <v>2008</v>
      </c>
      <c r="I41" s="5">
        <v>43348</v>
      </c>
    </row>
    <row r="42" spans="1:9" x14ac:dyDescent="0.3">
      <c r="A42" s="1">
        <v>41</v>
      </c>
      <c r="B42" s="4" t="s">
        <v>257</v>
      </c>
      <c r="C42" s="5">
        <v>32907</v>
      </c>
      <c r="D42" s="4">
        <v>32</v>
      </c>
      <c r="E42" s="4" t="s">
        <v>31</v>
      </c>
      <c r="F42" s="4" t="s">
        <v>14</v>
      </c>
      <c r="G42" s="1" t="s">
        <v>36</v>
      </c>
      <c r="H42" s="4">
        <v>2010</v>
      </c>
      <c r="I42" s="5">
        <v>43647</v>
      </c>
    </row>
    <row r="43" spans="1:9" x14ac:dyDescent="0.3">
      <c r="A43" s="1">
        <v>42</v>
      </c>
      <c r="B43" s="4" t="s">
        <v>247</v>
      </c>
      <c r="C43" s="5">
        <v>27355</v>
      </c>
      <c r="D43" s="4">
        <v>47</v>
      </c>
      <c r="E43" s="4" t="s">
        <v>295</v>
      </c>
      <c r="F43" s="4" t="s">
        <v>21</v>
      </c>
      <c r="G43" s="1" t="s">
        <v>296</v>
      </c>
      <c r="H43" s="4">
        <v>2002</v>
      </c>
      <c r="I43" s="5">
        <v>43525</v>
      </c>
    </row>
    <row r="44" spans="1:9" x14ac:dyDescent="0.3">
      <c r="A44" s="1">
        <v>43</v>
      </c>
      <c r="B44" s="4" t="s">
        <v>246</v>
      </c>
      <c r="C44" s="5">
        <v>31868</v>
      </c>
      <c r="D44" s="4">
        <v>34</v>
      </c>
      <c r="E44" s="4" t="s">
        <v>295</v>
      </c>
      <c r="F44" s="4" t="s">
        <v>21</v>
      </c>
      <c r="G44" s="1" t="s">
        <v>296</v>
      </c>
      <c r="H44" s="4">
        <v>2011</v>
      </c>
      <c r="I44" s="5">
        <v>43525</v>
      </c>
    </row>
    <row r="45" spans="1:9" x14ac:dyDescent="0.3">
      <c r="A45" s="1">
        <v>44</v>
      </c>
      <c r="B45" s="4" t="s">
        <v>261</v>
      </c>
      <c r="C45" s="5">
        <v>35264</v>
      </c>
      <c r="D45" s="4">
        <v>25</v>
      </c>
      <c r="E45" s="4" t="s">
        <v>12</v>
      </c>
      <c r="F45" s="4" t="s">
        <v>21</v>
      </c>
      <c r="G45" s="1" t="s">
        <v>296</v>
      </c>
      <c r="H45" s="4">
        <v>2015</v>
      </c>
      <c r="I45" s="5">
        <v>43549</v>
      </c>
    </row>
    <row r="46" spans="1:9" x14ac:dyDescent="0.3">
      <c r="A46" s="1">
        <v>45</v>
      </c>
      <c r="B46" s="4" t="s">
        <v>251</v>
      </c>
      <c r="C46" s="5">
        <v>33239</v>
      </c>
      <c r="D46" s="4">
        <v>31</v>
      </c>
      <c r="E46" s="4" t="s">
        <v>18</v>
      </c>
      <c r="F46" s="4" t="s">
        <v>14</v>
      </c>
      <c r="G46" s="1" t="s">
        <v>19</v>
      </c>
      <c r="H46" s="4">
        <v>2018</v>
      </c>
      <c r="I46" s="5">
        <v>43497</v>
      </c>
    </row>
    <row r="47" spans="1:9" x14ac:dyDescent="0.3">
      <c r="A47" s="1">
        <v>46</v>
      </c>
      <c r="B47" s="4" t="s">
        <v>256</v>
      </c>
      <c r="C47" s="5">
        <v>35004</v>
      </c>
      <c r="D47" s="4">
        <v>26</v>
      </c>
      <c r="E47" s="4" t="s">
        <v>12</v>
      </c>
      <c r="F47" s="4" t="s">
        <v>14</v>
      </c>
      <c r="G47" s="1" t="s">
        <v>296</v>
      </c>
      <c r="H47" s="4">
        <v>2010</v>
      </c>
      <c r="I47" s="5">
        <v>43779</v>
      </c>
    </row>
    <row r="48" spans="1:9" x14ac:dyDescent="0.3">
      <c r="A48" s="1">
        <v>47</v>
      </c>
      <c r="B48" s="4" t="s">
        <v>253</v>
      </c>
      <c r="C48" s="5">
        <v>35221</v>
      </c>
      <c r="D48" s="4">
        <v>25</v>
      </c>
      <c r="E48" s="4" t="s">
        <v>12</v>
      </c>
      <c r="F48" s="4" t="s">
        <v>21</v>
      </c>
      <c r="G48" s="1" t="s">
        <v>296</v>
      </c>
      <c r="H48" s="4">
        <v>2016</v>
      </c>
      <c r="I48" s="5">
        <v>43703</v>
      </c>
    </row>
    <row r="49" spans="1:9" x14ac:dyDescent="0.3">
      <c r="A49" s="1">
        <v>48</v>
      </c>
      <c r="B49" s="4" t="s">
        <v>262</v>
      </c>
      <c r="C49" s="5">
        <v>34608</v>
      </c>
      <c r="D49" s="4">
        <v>27</v>
      </c>
      <c r="E49" s="4" t="s">
        <v>12</v>
      </c>
      <c r="F49" s="4" t="s">
        <v>21</v>
      </c>
      <c r="G49" s="1" t="s">
        <v>296</v>
      </c>
      <c r="H49" s="4">
        <v>2009</v>
      </c>
      <c r="I49" s="5">
        <v>43717</v>
      </c>
    </row>
    <row r="50" spans="1:9" x14ac:dyDescent="0.3">
      <c r="A50" s="1">
        <v>49</v>
      </c>
      <c r="B50" s="4" t="s">
        <v>244</v>
      </c>
      <c r="C50" s="5">
        <v>31725</v>
      </c>
      <c r="D50" s="4">
        <v>35</v>
      </c>
      <c r="E50" s="4" t="s">
        <v>295</v>
      </c>
      <c r="F50" s="4" t="s">
        <v>21</v>
      </c>
      <c r="G50" s="1" t="s">
        <v>298</v>
      </c>
      <c r="H50" s="4">
        <v>2009</v>
      </c>
      <c r="I50" s="5">
        <v>43527</v>
      </c>
    </row>
    <row r="51" spans="1:9" x14ac:dyDescent="0.3">
      <c r="A51" s="1">
        <v>50</v>
      </c>
      <c r="B51" s="4" t="s">
        <v>249</v>
      </c>
      <c r="C51" s="5">
        <v>34773</v>
      </c>
      <c r="D51" s="4">
        <v>26</v>
      </c>
      <c r="E51" s="4" t="s">
        <v>12</v>
      </c>
      <c r="F51" s="4" t="s">
        <v>14</v>
      </c>
      <c r="G51" s="1" t="s">
        <v>35</v>
      </c>
      <c r="H51" s="4">
        <v>2012</v>
      </c>
      <c r="I51" s="5">
        <v>43815</v>
      </c>
    </row>
    <row r="52" spans="1:9" x14ac:dyDescent="0.3">
      <c r="A52" s="1">
        <v>51</v>
      </c>
      <c r="B52" s="4" t="s">
        <v>248</v>
      </c>
      <c r="C52" s="5">
        <v>32874</v>
      </c>
      <c r="D52" s="4">
        <v>32</v>
      </c>
      <c r="E52" s="4" t="s">
        <v>31</v>
      </c>
      <c r="F52" s="4" t="s">
        <v>21</v>
      </c>
      <c r="G52" s="1" t="s">
        <v>32</v>
      </c>
      <c r="H52" s="4">
        <v>2012</v>
      </c>
      <c r="I52" s="5">
        <v>43694</v>
      </c>
    </row>
    <row r="53" spans="1:9" x14ac:dyDescent="0.3">
      <c r="A53" s="1">
        <v>52</v>
      </c>
      <c r="B53" s="4" t="s">
        <v>250</v>
      </c>
      <c r="C53" s="5">
        <v>33604</v>
      </c>
      <c r="D53" s="4">
        <v>30</v>
      </c>
      <c r="E53" s="4" t="s">
        <v>28</v>
      </c>
      <c r="F53" s="4" t="s">
        <v>14</v>
      </c>
      <c r="G53" s="1" t="s">
        <v>29</v>
      </c>
      <c r="H53" s="4">
        <v>2017</v>
      </c>
      <c r="I53" s="5">
        <v>43485</v>
      </c>
    </row>
    <row r="54" spans="1:9" x14ac:dyDescent="0.3">
      <c r="A54" s="1">
        <v>53</v>
      </c>
      <c r="B54" s="4" t="s">
        <v>230</v>
      </c>
      <c r="C54" s="5">
        <v>26835</v>
      </c>
      <c r="D54" s="4">
        <v>48</v>
      </c>
      <c r="E54" s="4" t="s">
        <v>295</v>
      </c>
      <c r="F54" s="4" t="s">
        <v>14</v>
      </c>
      <c r="G54" s="1" t="s">
        <v>296</v>
      </c>
      <c r="H54" s="4">
        <v>2001</v>
      </c>
      <c r="I54" s="5">
        <v>43703</v>
      </c>
    </row>
    <row r="55" spans="1:9" x14ac:dyDescent="0.3">
      <c r="A55" s="1">
        <v>54</v>
      </c>
      <c r="B55" s="4" t="s">
        <v>254</v>
      </c>
      <c r="C55" s="5">
        <v>35336</v>
      </c>
      <c r="D55" s="4">
        <v>25</v>
      </c>
      <c r="E55" s="4" t="s">
        <v>12</v>
      </c>
      <c r="F55" s="4" t="s">
        <v>14</v>
      </c>
      <c r="G55" s="1" t="s">
        <v>35</v>
      </c>
      <c r="H55" s="4">
        <v>2020</v>
      </c>
      <c r="I55" s="5">
        <v>43715</v>
      </c>
    </row>
    <row r="56" spans="1:9" x14ac:dyDescent="0.3">
      <c r="A56" s="1">
        <v>55</v>
      </c>
      <c r="B56" s="4" t="s">
        <v>259</v>
      </c>
      <c r="C56" s="5">
        <v>35125</v>
      </c>
      <c r="D56" s="4">
        <v>25</v>
      </c>
      <c r="E56" s="4" t="s">
        <v>23</v>
      </c>
      <c r="F56" s="4" t="s">
        <v>14</v>
      </c>
      <c r="G56" s="1" t="s">
        <v>24</v>
      </c>
      <c r="H56" s="4">
        <v>2020</v>
      </c>
      <c r="I56" s="5">
        <v>43344</v>
      </c>
    </row>
    <row r="57" spans="1:9" x14ac:dyDescent="0.3">
      <c r="A57" s="1">
        <v>56</v>
      </c>
      <c r="B57" s="4" t="s">
        <v>56</v>
      </c>
      <c r="C57" s="5">
        <v>31951</v>
      </c>
      <c r="D57" s="4">
        <v>34</v>
      </c>
      <c r="E57" s="4" t="s">
        <v>295</v>
      </c>
      <c r="F57" s="4" t="s">
        <v>14</v>
      </c>
      <c r="G57" s="1" t="s">
        <v>296</v>
      </c>
      <c r="H57" s="4">
        <v>2016</v>
      </c>
      <c r="I57" s="5">
        <v>43845</v>
      </c>
    </row>
    <row r="58" spans="1:9" x14ac:dyDescent="0.3">
      <c r="A58" s="1">
        <v>57</v>
      </c>
      <c r="B58" s="4" t="s">
        <v>235</v>
      </c>
      <c r="C58" s="5">
        <v>34998</v>
      </c>
      <c r="D58" s="4">
        <v>28</v>
      </c>
      <c r="E58" s="4" t="s">
        <v>12</v>
      </c>
      <c r="F58" s="4" t="s">
        <v>21</v>
      </c>
      <c r="G58" s="1" t="s">
        <v>296</v>
      </c>
      <c r="H58" s="4">
        <v>2003</v>
      </c>
      <c r="I58" s="5">
        <v>43766</v>
      </c>
    </row>
    <row r="59" spans="1:9" x14ac:dyDescent="0.3">
      <c r="A59" s="1">
        <v>58</v>
      </c>
      <c r="B59" s="4" t="s">
        <v>235</v>
      </c>
      <c r="C59" s="5">
        <v>34998</v>
      </c>
      <c r="D59" s="4">
        <v>26</v>
      </c>
      <c r="E59" s="4" t="s">
        <v>12</v>
      </c>
      <c r="F59" s="4" t="s">
        <v>21</v>
      </c>
      <c r="G59" s="1" t="s">
        <v>296</v>
      </c>
      <c r="H59" s="4">
        <v>2013</v>
      </c>
      <c r="I59" s="5">
        <v>43507</v>
      </c>
    </row>
  </sheetData>
  <sortState xmlns:xlrd2="http://schemas.microsoft.com/office/spreadsheetml/2017/richdata2" ref="A2:I59">
    <sortCondition sortBy="icon" ref="H2:H59" iconSet="3Arrows" iconId="1"/>
    <sortCondition sortBy="icon" ref="H2:H59" iconSet="3Arrows" iconId="0"/>
    <sortCondition descending="1" sortBy="icon" ref="H2:H59" iconSet="3Arrows" iconId="2"/>
  </sortState>
  <customSheetViews>
    <customSheetView guid="{9D0EE210-45A7-43FD-BDB8-BD6779AFDBA5}">
      <selection activeCell="D19" sqref="D1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14999847407452621"/>
  </sheetPr>
  <dimension ref="A1:I60"/>
  <sheetViews>
    <sheetView zoomScaleNormal="100" workbookViewId="0">
      <pane ySplit="1" topLeftCell="A2" activePane="bottomLeft" state="frozen"/>
      <selection pane="bottomLeft" activeCell="E7" sqref="E7"/>
    </sheetView>
  </sheetViews>
  <sheetFormatPr defaultRowHeight="14.4" x14ac:dyDescent="0.3"/>
  <cols>
    <col min="1" max="1" width="15" customWidth="1"/>
    <col min="2" max="2" width="13.109375" bestFit="1" customWidth="1"/>
    <col min="3" max="3" width="16.88671875" customWidth="1"/>
    <col min="4" max="4" width="23" bestFit="1" customWidth="1"/>
    <col min="5" max="5" width="31.77734375" customWidth="1"/>
    <col min="6" max="6" width="21.44140625" bestFit="1" customWidth="1"/>
    <col min="7" max="7" width="19.33203125" customWidth="1"/>
    <col min="8" max="8" width="24.33203125" bestFit="1" customWidth="1"/>
    <col min="9" max="9" width="22.33203125" bestFit="1" customWidth="1"/>
  </cols>
  <sheetData>
    <row r="1" spans="1:9" ht="28.8" customHeight="1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ht="24.6" customHeight="1" x14ac:dyDescent="0.3">
      <c r="A2" s="8" t="s">
        <v>0</v>
      </c>
      <c r="B2" s="8" t="s">
        <v>185</v>
      </c>
      <c r="C2" s="8" t="s">
        <v>2</v>
      </c>
      <c r="D2" s="8" t="s">
        <v>3</v>
      </c>
      <c r="E2" s="7" t="s">
        <v>7</v>
      </c>
      <c r="F2" s="8" t="s">
        <v>6</v>
      </c>
      <c r="G2" s="8" t="s">
        <v>8</v>
      </c>
      <c r="H2" s="8" t="s">
        <v>4</v>
      </c>
      <c r="I2" s="8" t="s">
        <v>5</v>
      </c>
    </row>
    <row r="3" spans="1:9" x14ac:dyDescent="0.3">
      <c r="A3" s="1">
        <v>1</v>
      </c>
      <c r="B3" s="1" t="s">
        <v>230</v>
      </c>
      <c r="C3" s="2">
        <v>26835</v>
      </c>
      <c r="D3" s="1">
        <v>48</v>
      </c>
      <c r="E3" s="1">
        <v>2015</v>
      </c>
      <c r="F3" s="2">
        <v>43313</v>
      </c>
      <c r="G3" s="1" t="s">
        <v>14</v>
      </c>
      <c r="H3" s="1" t="s">
        <v>12</v>
      </c>
      <c r="I3" s="1" t="s">
        <v>13</v>
      </c>
    </row>
    <row r="4" spans="1:9" x14ac:dyDescent="0.3">
      <c r="A4" s="4">
        <v>2</v>
      </c>
      <c r="B4" s="4" t="s">
        <v>231</v>
      </c>
      <c r="C4" s="5">
        <v>30796</v>
      </c>
      <c r="D4" s="4">
        <v>37</v>
      </c>
      <c r="E4" s="4">
        <v>2002</v>
      </c>
      <c r="F4" s="5">
        <v>43541</v>
      </c>
      <c r="G4" s="1" t="s">
        <v>14</v>
      </c>
      <c r="H4" s="4" t="s">
        <v>16</v>
      </c>
      <c r="I4" s="4" t="s">
        <v>17</v>
      </c>
    </row>
    <row r="5" spans="1:9" x14ac:dyDescent="0.3">
      <c r="A5" s="4">
        <v>3</v>
      </c>
      <c r="B5" s="4" t="s">
        <v>301</v>
      </c>
      <c r="C5" s="5">
        <v>34998</v>
      </c>
      <c r="D5" s="4">
        <v>37</v>
      </c>
      <c r="E5" s="4">
        <v>2008</v>
      </c>
      <c r="F5" s="5">
        <v>43348</v>
      </c>
      <c r="G5" s="1" t="s">
        <v>14</v>
      </c>
      <c r="H5" s="4" t="s">
        <v>295</v>
      </c>
      <c r="I5" s="4" t="s">
        <v>19</v>
      </c>
    </row>
    <row r="6" spans="1:9" x14ac:dyDescent="0.3">
      <c r="A6" s="4">
        <v>3</v>
      </c>
      <c r="B6" s="4" t="s">
        <v>302</v>
      </c>
      <c r="C6" s="5">
        <v>34998</v>
      </c>
      <c r="D6" s="4">
        <v>26</v>
      </c>
      <c r="E6" s="4">
        <v>2008</v>
      </c>
      <c r="F6" s="5">
        <v>43348</v>
      </c>
      <c r="G6" s="1" t="s">
        <v>14</v>
      </c>
      <c r="H6" s="4" t="s">
        <v>295</v>
      </c>
      <c r="I6" s="4" t="s">
        <v>19</v>
      </c>
    </row>
    <row r="7" spans="1:9" x14ac:dyDescent="0.3">
      <c r="A7" s="4">
        <v>4</v>
      </c>
      <c r="B7" s="4" t="s">
        <v>232</v>
      </c>
      <c r="C7" s="5">
        <v>33347</v>
      </c>
      <c r="D7" s="4">
        <v>30</v>
      </c>
      <c r="E7" s="4">
        <v>2018</v>
      </c>
      <c r="F7" s="5">
        <v>43497</v>
      </c>
      <c r="G7" s="1" t="s">
        <v>14</v>
      </c>
      <c r="H7" s="4" t="s">
        <v>18</v>
      </c>
      <c r="I7" s="4" t="s">
        <v>19</v>
      </c>
    </row>
    <row r="8" spans="1:9" x14ac:dyDescent="0.3">
      <c r="A8" s="4">
        <v>5</v>
      </c>
      <c r="B8" s="4" t="s">
        <v>233</v>
      </c>
      <c r="C8" s="5">
        <v>29357</v>
      </c>
      <c r="D8" s="4">
        <v>41</v>
      </c>
      <c r="E8" s="4">
        <v>2002</v>
      </c>
      <c r="F8" s="5">
        <v>43739</v>
      </c>
      <c r="G8" s="1" t="s">
        <v>21</v>
      </c>
      <c r="H8" s="4" t="s">
        <v>18</v>
      </c>
      <c r="I8" s="4" t="s">
        <v>20</v>
      </c>
    </row>
    <row r="9" spans="1:9" x14ac:dyDescent="0.3">
      <c r="A9" s="4">
        <v>6</v>
      </c>
      <c r="B9" s="4" t="s">
        <v>234</v>
      </c>
      <c r="C9" s="5">
        <v>25973</v>
      </c>
      <c r="D9" s="4">
        <v>51</v>
      </c>
      <c r="E9" s="4">
        <v>2011</v>
      </c>
      <c r="F9" s="5">
        <v>43313</v>
      </c>
      <c r="G9" s="1" t="s">
        <v>14</v>
      </c>
      <c r="H9" s="4" t="s">
        <v>295</v>
      </c>
      <c r="I9" s="4" t="s">
        <v>22</v>
      </c>
    </row>
    <row r="10" spans="1:9" x14ac:dyDescent="0.3">
      <c r="A10" s="4">
        <v>7</v>
      </c>
      <c r="B10" s="4" t="s">
        <v>235</v>
      </c>
      <c r="C10" s="5">
        <v>34998</v>
      </c>
      <c r="D10" s="4">
        <v>26</v>
      </c>
      <c r="E10" s="4">
        <v>2020</v>
      </c>
      <c r="F10" s="5">
        <v>43344</v>
      </c>
      <c r="G10" s="1" t="s">
        <v>14</v>
      </c>
      <c r="H10" s="4" t="s">
        <v>23</v>
      </c>
      <c r="I10" s="4" t="s">
        <v>24</v>
      </c>
    </row>
    <row r="11" spans="1:9" x14ac:dyDescent="0.3">
      <c r="A11" s="4">
        <v>8</v>
      </c>
      <c r="B11" s="4" t="s">
        <v>236</v>
      </c>
      <c r="C11" s="5">
        <v>29014</v>
      </c>
      <c r="D11" s="4">
        <v>42</v>
      </c>
      <c r="E11" s="4">
        <v>2006</v>
      </c>
      <c r="F11" s="5">
        <v>43525</v>
      </c>
      <c r="G11" s="1" t="s">
        <v>14</v>
      </c>
      <c r="H11" s="4" t="s">
        <v>18</v>
      </c>
      <c r="I11" s="4" t="s">
        <v>25</v>
      </c>
    </row>
    <row r="12" spans="1:9" x14ac:dyDescent="0.3">
      <c r="A12" s="4">
        <v>9</v>
      </c>
      <c r="B12" s="4" t="s">
        <v>237</v>
      </c>
      <c r="C12" s="5">
        <v>29498</v>
      </c>
      <c r="D12" s="4">
        <v>41</v>
      </c>
      <c r="E12" s="4">
        <v>2016</v>
      </c>
      <c r="F12" s="5">
        <v>43556</v>
      </c>
      <c r="G12" s="1" t="s">
        <v>14</v>
      </c>
      <c r="H12" s="4" t="s">
        <v>18</v>
      </c>
      <c r="I12" s="4" t="s">
        <v>26</v>
      </c>
    </row>
    <row r="13" spans="1:9" x14ac:dyDescent="0.3">
      <c r="A13" s="4">
        <v>10</v>
      </c>
      <c r="B13" s="4" t="s">
        <v>238</v>
      </c>
      <c r="C13" s="5">
        <v>32230</v>
      </c>
      <c r="D13" s="4">
        <v>33</v>
      </c>
      <c r="E13" s="4">
        <v>2012</v>
      </c>
      <c r="F13" s="5">
        <v>43857</v>
      </c>
      <c r="G13" s="1" t="s">
        <v>21</v>
      </c>
      <c r="H13" s="4" t="s">
        <v>18</v>
      </c>
      <c r="I13" s="4" t="s">
        <v>27</v>
      </c>
    </row>
    <row r="14" spans="1:9" x14ac:dyDescent="0.3">
      <c r="A14" s="4">
        <v>11</v>
      </c>
      <c r="B14" s="4" t="s">
        <v>239</v>
      </c>
      <c r="C14" s="5">
        <v>27468</v>
      </c>
      <c r="D14" s="4">
        <v>46</v>
      </c>
      <c r="E14" s="4">
        <v>2017</v>
      </c>
      <c r="F14" s="5">
        <v>43485</v>
      </c>
      <c r="G14" s="1" t="s">
        <v>14</v>
      </c>
      <c r="H14" s="4" t="s">
        <v>28</v>
      </c>
      <c r="I14" s="4" t="s">
        <v>29</v>
      </c>
    </row>
    <row r="15" spans="1:9" x14ac:dyDescent="0.3">
      <c r="A15" s="4">
        <v>12</v>
      </c>
      <c r="B15" s="4" t="s">
        <v>240</v>
      </c>
      <c r="C15" s="5">
        <v>35194</v>
      </c>
      <c r="D15" s="4">
        <v>25</v>
      </c>
      <c r="E15" s="4">
        <v>2002</v>
      </c>
      <c r="F15" s="5">
        <v>43497</v>
      </c>
      <c r="G15" s="1" t="s">
        <v>21</v>
      </c>
      <c r="H15" s="4" t="s">
        <v>28</v>
      </c>
      <c r="I15" s="4" t="s">
        <v>30</v>
      </c>
    </row>
    <row r="16" spans="1:9" x14ac:dyDescent="0.3">
      <c r="A16" s="4">
        <v>13</v>
      </c>
      <c r="B16" s="4" t="s">
        <v>241</v>
      </c>
      <c r="C16" s="5">
        <v>32162</v>
      </c>
      <c r="D16" s="4">
        <v>34</v>
      </c>
      <c r="E16" s="4">
        <v>2012</v>
      </c>
      <c r="F16" s="5">
        <v>43694</v>
      </c>
      <c r="G16" s="1" t="s">
        <v>21</v>
      </c>
      <c r="H16" s="4" t="s">
        <v>31</v>
      </c>
      <c r="I16" s="4" t="s">
        <v>32</v>
      </c>
    </row>
    <row r="17" spans="1:9" x14ac:dyDescent="0.3">
      <c r="A17" s="4">
        <v>14</v>
      </c>
      <c r="B17" s="4" t="s">
        <v>242</v>
      </c>
      <c r="C17" s="5">
        <v>28326</v>
      </c>
      <c r="D17" s="4">
        <v>44</v>
      </c>
      <c r="E17" s="4">
        <v>2008</v>
      </c>
      <c r="F17" s="5">
        <v>43694</v>
      </c>
      <c r="G17" s="1" t="s">
        <v>14</v>
      </c>
      <c r="H17" s="4" t="s">
        <v>295</v>
      </c>
      <c r="I17" s="4" t="s">
        <v>33</v>
      </c>
    </row>
    <row r="18" spans="1:9" x14ac:dyDescent="0.3">
      <c r="A18" s="4">
        <v>15</v>
      </c>
      <c r="B18" s="4" t="s">
        <v>243</v>
      </c>
      <c r="C18" s="5">
        <v>32928</v>
      </c>
      <c r="D18" s="4">
        <v>32</v>
      </c>
      <c r="E18" s="4">
        <v>2000</v>
      </c>
      <c r="F18" s="5">
        <v>43525</v>
      </c>
      <c r="G18" s="1" t="s">
        <v>14</v>
      </c>
      <c r="H18" s="4" t="s">
        <v>295</v>
      </c>
      <c r="I18" s="4" t="s">
        <v>34</v>
      </c>
    </row>
    <row r="19" spans="1:9" x14ac:dyDescent="0.3">
      <c r="A19" s="4">
        <v>16</v>
      </c>
      <c r="B19" s="4" t="s">
        <v>244</v>
      </c>
      <c r="C19" s="5">
        <v>31725</v>
      </c>
      <c r="D19" s="4">
        <v>35</v>
      </c>
      <c r="E19" s="4">
        <v>2012</v>
      </c>
      <c r="F19" s="5">
        <v>43815</v>
      </c>
      <c r="G19" s="1" t="s">
        <v>14</v>
      </c>
      <c r="H19" s="4" t="s">
        <v>12</v>
      </c>
      <c r="I19" s="4" t="s">
        <v>35</v>
      </c>
    </row>
    <row r="20" spans="1:9" x14ac:dyDescent="0.3">
      <c r="A20" s="4">
        <v>17</v>
      </c>
      <c r="B20" s="4" t="s">
        <v>245</v>
      </c>
      <c r="C20" s="5">
        <v>31585</v>
      </c>
      <c r="D20" s="4">
        <v>35</v>
      </c>
      <c r="E20" s="4">
        <v>2004</v>
      </c>
      <c r="F20" s="5">
        <v>43831</v>
      </c>
      <c r="G20" s="1" t="s">
        <v>14</v>
      </c>
      <c r="H20" s="4" t="s">
        <v>12</v>
      </c>
      <c r="I20" s="4" t="s">
        <v>35</v>
      </c>
    </row>
    <row r="21" spans="1:9" x14ac:dyDescent="0.3">
      <c r="A21" s="4">
        <v>18</v>
      </c>
      <c r="B21" s="4" t="s">
        <v>56</v>
      </c>
      <c r="C21" s="5">
        <v>31951</v>
      </c>
      <c r="D21" s="4">
        <v>34</v>
      </c>
      <c r="E21" s="4">
        <v>2020</v>
      </c>
      <c r="F21" s="5">
        <v>43715</v>
      </c>
      <c r="G21" s="1" t="s">
        <v>14</v>
      </c>
      <c r="H21" s="4" t="s">
        <v>12</v>
      </c>
      <c r="I21" s="4" t="s">
        <v>35</v>
      </c>
    </row>
    <row r="22" spans="1:9" x14ac:dyDescent="0.3">
      <c r="A22" s="4">
        <v>19</v>
      </c>
      <c r="B22" s="4" t="s">
        <v>246</v>
      </c>
      <c r="C22" s="5">
        <v>31868</v>
      </c>
      <c r="D22" s="4">
        <v>34</v>
      </c>
      <c r="E22" s="4">
        <v>2006</v>
      </c>
      <c r="F22" s="5">
        <v>43695</v>
      </c>
      <c r="G22" s="1" t="s">
        <v>14</v>
      </c>
      <c r="H22" s="4" t="s">
        <v>12</v>
      </c>
      <c r="I22" s="4" t="s">
        <v>33</v>
      </c>
    </row>
    <row r="23" spans="1:9" x14ac:dyDescent="0.3">
      <c r="A23" s="4">
        <v>20</v>
      </c>
      <c r="B23" s="4" t="s">
        <v>247</v>
      </c>
      <c r="C23" s="5">
        <v>27355</v>
      </c>
      <c r="D23" s="4">
        <v>47</v>
      </c>
      <c r="E23" s="4">
        <v>2006</v>
      </c>
      <c r="F23" s="5">
        <v>43701</v>
      </c>
      <c r="G23" s="1" t="s">
        <v>14</v>
      </c>
      <c r="H23" s="4" t="s">
        <v>12</v>
      </c>
      <c r="I23" s="4" t="s">
        <v>33</v>
      </c>
    </row>
    <row r="24" spans="1:9" x14ac:dyDescent="0.3">
      <c r="A24" s="4">
        <v>21</v>
      </c>
      <c r="B24" s="4" t="s">
        <v>248</v>
      </c>
      <c r="C24" s="5">
        <v>32874</v>
      </c>
      <c r="D24" s="4">
        <v>32</v>
      </c>
      <c r="E24" s="4">
        <v>2014</v>
      </c>
      <c r="F24" s="5">
        <v>43702</v>
      </c>
      <c r="G24" s="1" t="s">
        <v>14</v>
      </c>
      <c r="H24" s="4" t="s">
        <v>12</v>
      </c>
      <c r="I24" s="4" t="s">
        <v>34</v>
      </c>
    </row>
    <row r="25" spans="1:9" x14ac:dyDescent="0.3">
      <c r="A25" s="4">
        <v>22</v>
      </c>
      <c r="B25" s="4" t="s">
        <v>249</v>
      </c>
      <c r="C25" s="5">
        <v>34773</v>
      </c>
      <c r="D25" s="4">
        <v>26</v>
      </c>
      <c r="E25" s="4">
        <v>2013</v>
      </c>
      <c r="F25" s="5">
        <v>43507</v>
      </c>
      <c r="G25" s="1" t="s">
        <v>21</v>
      </c>
      <c r="H25" s="4" t="s">
        <v>12</v>
      </c>
      <c r="I25" s="4" t="s">
        <v>296</v>
      </c>
    </row>
    <row r="26" spans="1:9" x14ac:dyDescent="0.3">
      <c r="A26" s="4">
        <v>23</v>
      </c>
      <c r="B26" s="4" t="s">
        <v>250</v>
      </c>
      <c r="C26" s="5">
        <v>33604</v>
      </c>
      <c r="D26" s="4">
        <v>30</v>
      </c>
      <c r="E26" s="4">
        <v>2014</v>
      </c>
      <c r="F26" s="5">
        <v>43703</v>
      </c>
      <c r="G26" s="1" t="s">
        <v>14</v>
      </c>
      <c r="H26" s="4" t="s">
        <v>12</v>
      </c>
      <c r="I26" s="4" t="s">
        <v>296</v>
      </c>
    </row>
    <row r="27" spans="1:9" x14ac:dyDescent="0.3">
      <c r="A27" s="4">
        <v>24</v>
      </c>
      <c r="B27" s="4" t="s">
        <v>251</v>
      </c>
      <c r="C27" s="5">
        <v>33239</v>
      </c>
      <c r="D27" s="4">
        <v>31</v>
      </c>
      <c r="E27" s="4">
        <v>2009</v>
      </c>
      <c r="F27" s="5">
        <v>43717</v>
      </c>
      <c r="G27" s="1" t="s">
        <v>21</v>
      </c>
      <c r="H27" s="4" t="s">
        <v>12</v>
      </c>
      <c r="I27" s="4" t="s">
        <v>296</v>
      </c>
    </row>
    <row r="28" spans="1:9" x14ac:dyDescent="0.3">
      <c r="A28" s="4">
        <v>25</v>
      </c>
      <c r="B28" s="4" t="s">
        <v>252</v>
      </c>
      <c r="C28" s="5">
        <v>32293</v>
      </c>
      <c r="D28" s="4">
        <v>31</v>
      </c>
      <c r="E28" s="4">
        <v>2001</v>
      </c>
      <c r="F28" s="5">
        <v>43771</v>
      </c>
      <c r="G28" s="1" t="s">
        <v>14</v>
      </c>
      <c r="H28" s="4" t="s">
        <v>12</v>
      </c>
      <c r="I28" s="4" t="s">
        <v>296</v>
      </c>
    </row>
    <row r="29" spans="1:9" x14ac:dyDescent="0.3">
      <c r="A29" s="4">
        <v>25</v>
      </c>
      <c r="B29" s="4" t="s">
        <v>252</v>
      </c>
      <c r="C29" s="5">
        <v>32293</v>
      </c>
      <c r="D29" s="4">
        <v>33</v>
      </c>
      <c r="E29" s="4">
        <v>2001</v>
      </c>
      <c r="F29" s="5">
        <v>43771</v>
      </c>
      <c r="G29" s="1" t="s">
        <v>14</v>
      </c>
      <c r="H29" s="4" t="s">
        <v>12</v>
      </c>
      <c r="I29" s="4" t="s">
        <v>296</v>
      </c>
    </row>
    <row r="30" spans="1:9" x14ac:dyDescent="0.3">
      <c r="A30" s="4">
        <v>26</v>
      </c>
      <c r="B30" s="4" t="s">
        <v>253</v>
      </c>
      <c r="C30" s="5">
        <v>35221</v>
      </c>
      <c r="D30" s="4">
        <v>25</v>
      </c>
      <c r="E30" s="4">
        <v>2009</v>
      </c>
      <c r="F30" s="5">
        <v>43703</v>
      </c>
      <c r="G30" s="1" t="s">
        <v>21</v>
      </c>
      <c r="H30" s="4" t="s">
        <v>12</v>
      </c>
      <c r="I30" s="4" t="s">
        <v>297</v>
      </c>
    </row>
    <row r="31" spans="1:9" x14ac:dyDescent="0.3">
      <c r="A31" s="4">
        <v>27</v>
      </c>
      <c r="B31" s="4" t="s">
        <v>254</v>
      </c>
      <c r="C31" s="5">
        <v>35336</v>
      </c>
      <c r="D31" s="4">
        <v>25</v>
      </c>
      <c r="E31" s="4">
        <v>2015</v>
      </c>
      <c r="F31" s="5">
        <v>43549</v>
      </c>
      <c r="G31" s="1" t="s">
        <v>21</v>
      </c>
      <c r="H31" s="4" t="s">
        <v>12</v>
      </c>
      <c r="I31" s="4" t="s">
        <v>296</v>
      </c>
    </row>
    <row r="32" spans="1:9" x14ac:dyDescent="0.3">
      <c r="A32" s="4">
        <v>28</v>
      </c>
      <c r="B32" s="4" t="s">
        <v>255</v>
      </c>
      <c r="C32" s="5">
        <v>33989</v>
      </c>
      <c r="D32" s="4">
        <v>29</v>
      </c>
      <c r="E32" s="4">
        <v>2003</v>
      </c>
      <c r="F32" s="5">
        <v>43766</v>
      </c>
      <c r="G32" s="1" t="s">
        <v>21</v>
      </c>
      <c r="H32" s="4" t="s">
        <v>12</v>
      </c>
      <c r="I32" s="4" t="s">
        <v>296</v>
      </c>
    </row>
    <row r="33" spans="1:9" x14ac:dyDescent="0.3">
      <c r="A33" s="4">
        <v>29</v>
      </c>
      <c r="B33" s="4" t="s">
        <v>256</v>
      </c>
      <c r="C33" s="5">
        <v>35004</v>
      </c>
      <c r="D33" s="4">
        <v>26</v>
      </c>
      <c r="E33" s="4">
        <v>2009</v>
      </c>
      <c r="F33" s="5">
        <v>43730</v>
      </c>
      <c r="G33" s="1" t="s">
        <v>21</v>
      </c>
      <c r="H33" s="4" t="s">
        <v>12</v>
      </c>
      <c r="I33" s="4" t="s">
        <v>296</v>
      </c>
    </row>
    <row r="34" spans="1:9" x14ac:dyDescent="0.3">
      <c r="A34" s="4">
        <v>30</v>
      </c>
      <c r="B34" s="4" t="s">
        <v>257</v>
      </c>
      <c r="C34" s="5">
        <v>32907</v>
      </c>
      <c r="D34" s="4">
        <v>32</v>
      </c>
      <c r="E34" s="4">
        <v>2004</v>
      </c>
      <c r="F34" s="5">
        <v>43470</v>
      </c>
      <c r="G34" s="1" t="s">
        <v>14</v>
      </c>
      <c r="H34" s="4" t="s">
        <v>12</v>
      </c>
      <c r="I34" s="4" t="s">
        <v>296</v>
      </c>
    </row>
    <row r="35" spans="1:9" x14ac:dyDescent="0.3">
      <c r="A35" s="4">
        <v>31</v>
      </c>
      <c r="B35" s="4" t="s">
        <v>258</v>
      </c>
      <c r="C35" s="5">
        <v>35333</v>
      </c>
      <c r="D35" s="4">
        <v>25</v>
      </c>
      <c r="E35" s="4">
        <v>2003</v>
      </c>
      <c r="F35" s="5">
        <v>43703</v>
      </c>
      <c r="G35" s="1" t="s">
        <v>21</v>
      </c>
      <c r="H35" s="4" t="s">
        <v>12</v>
      </c>
      <c r="I35" s="4" t="s">
        <v>296</v>
      </c>
    </row>
    <row r="36" spans="1:9" x14ac:dyDescent="0.3">
      <c r="A36" s="4">
        <v>32</v>
      </c>
      <c r="B36" s="4" t="s">
        <v>259</v>
      </c>
      <c r="C36" s="5">
        <v>35125</v>
      </c>
      <c r="D36" s="4">
        <v>25</v>
      </c>
      <c r="E36" s="4">
        <v>2016</v>
      </c>
      <c r="F36" s="5">
        <v>43703</v>
      </c>
      <c r="G36" s="1" t="s">
        <v>21</v>
      </c>
      <c r="H36" s="4" t="s">
        <v>12</v>
      </c>
      <c r="I36" s="4" t="s">
        <v>296</v>
      </c>
    </row>
    <row r="37" spans="1:9" x14ac:dyDescent="0.3">
      <c r="A37" s="4">
        <v>33</v>
      </c>
      <c r="B37" s="4" t="s">
        <v>260</v>
      </c>
      <c r="C37" s="5">
        <v>32984</v>
      </c>
      <c r="D37" s="4">
        <v>31</v>
      </c>
      <c r="E37" s="4">
        <v>2002</v>
      </c>
      <c r="F37" s="5">
        <v>43497</v>
      </c>
      <c r="G37" s="1" t="s">
        <v>14</v>
      </c>
      <c r="H37" s="4" t="s">
        <v>12</v>
      </c>
      <c r="I37" s="4" t="s">
        <v>296</v>
      </c>
    </row>
    <row r="38" spans="1:9" x14ac:dyDescent="0.3">
      <c r="A38" s="4">
        <v>34</v>
      </c>
      <c r="B38" s="4" t="s">
        <v>261</v>
      </c>
      <c r="C38" s="5">
        <v>35264</v>
      </c>
      <c r="D38" s="4">
        <v>25</v>
      </c>
      <c r="E38" s="4">
        <v>2008</v>
      </c>
      <c r="F38" s="5">
        <v>43703</v>
      </c>
      <c r="G38" s="1" t="s">
        <v>21</v>
      </c>
      <c r="H38" s="4" t="s">
        <v>12</v>
      </c>
      <c r="I38" s="4" t="s">
        <v>296</v>
      </c>
    </row>
    <row r="39" spans="1:9" x14ac:dyDescent="0.3">
      <c r="A39" s="4">
        <v>35</v>
      </c>
      <c r="B39" s="4" t="s">
        <v>262</v>
      </c>
      <c r="C39" s="5">
        <v>34608</v>
      </c>
      <c r="D39" s="4">
        <v>27</v>
      </c>
      <c r="E39" s="4">
        <v>2010</v>
      </c>
      <c r="F39" s="5">
        <v>43779</v>
      </c>
      <c r="G39" s="1" t="s">
        <v>14</v>
      </c>
      <c r="H39" s="4" t="s">
        <v>12</v>
      </c>
      <c r="I39" s="4" t="s">
        <v>296</v>
      </c>
    </row>
    <row r="40" spans="1:9" x14ac:dyDescent="0.3">
      <c r="A40" s="4">
        <v>36</v>
      </c>
      <c r="B40" s="4" t="s">
        <v>263</v>
      </c>
      <c r="C40" s="5">
        <v>34377</v>
      </c>
      <c r="D40" s="4">
        <v>28</v>
      </c>
      <c r="E40" s="4">
        <v>2005</v>
      </c>
      <c r="F40" s="5">
        <v>43543</v>
      </c>
      <c r="G40" s="1" t="s">
        <v>21</v>
      </c>
      <c r="H40" s="4" t="s">
        <v>295</v>
      </c>
      <c r="I40" s="4" t="s">
        <v>296</v>
      </c>
    </row>
    <row r="41" spans="1:9" x14ac:dyDescent="0.3">
      <c r="A41" s="4">
        <v>37</v>
      </c>
      <c r="B41" s="4" t="s">
        <v>264</v>
      </c>
      <c r="C41" s="5">
        <v>33992</v>
      </c>
      <c r="D41" s="4">
        <v>29</v>
      </c>
      <c r="E41" s="4">
        <v>2001</v>
      </c>
      <c r="F41" s="5">
        <v>43703</v>
      </c>
      <c r="G41" s="1" t="s">
        <v>14</v>
      </c>
      <c r="H41" s="4" t="s">
        <v>295</v>
      </c>
      <c r="I41" s="4" t="s">
        <v>296</v>
      </c>
    </row>
    <row r="42" spans="1:9" x14ac:dyDescent="0.3">
      <c r="A42" s="4">
        <v>38</v>
      </c>
      <c r="B42" s="4" t="s">
        <v>265</v>
      </c>
      <c r="C42" s="5">
        <v>26072</v>
      </c>
      <c r="D42" s="4">
        <v>50</v>
      </c>
      <c r="E42" s="4">
        <v>2010</v>
      </c>
      <c r="F42" s="5">
        <v>43647</v>
      </c>
      <c r="G42" s="1" t="s">
        <v>14</v>
      </c>
      <c r="H42" s="4" t="s">
        <v>31</v>
      </c>
      <c r="I42" s="4" t="s">
        <v>36</v>
      </c>
    </row>
    <row r="43" spans="1:9" x14ac:dyDescent="0.3">
      <c r="A43" s="4">
        <v>39</v>
      </c>
      <c r="B43" s="4" t="s">
        <v>266</v>
      </c>
      <c r="C43" s="5">
        <v>32949</v>
      </c>
      <c r="D43" s="4">
        <v>31</v>
      </c>
      <c r="E43" s="4">
        <v>2002</v>
      </c>
      <c r="F43" s="5">
        <v>43647</v>
      </c>
      <c r="G43" s="1" t="s">
        <v>14</v>
      </c>
      <c r="H43" s="4" t="s">
        <v>31</v>
      </c>
      <c r="I43" s="4" t="s">
        <v>37</v>
      </c>
    </row>
    <row r="44" spans="1:9" x14ac:dyDescent="0.3">
      <c r="A44" s="4">
        <v>40</v>
      </c>
      <c r="B44" s="4" t="s">
        <v>267</v>
      </c>
      <c r="C44" s="5">
        <v>34750</v>
      </c>
      <c r="D44" s="4">
        <v>27</v>
      </c>
      <c r="E44" s="4">
        <v>2010</v>
      </c>
      <c r="F44" s="5">
        <v>43820</v>
      </c>
      <c r="G44" s="1" t="s">
        <v>14</v>
      </c>
      <c r="H44" s="4" t="s">
        <v>295</v>
      </c>
      <c r="I44" s="4" t="s">
        <v>296</v>
      </c>
    </row>
    <row r="45" spans="1:9" x14ac:dyDescent="0.3">
      <c r="A45" s="4">
        <v>41</v>
      </c>
      <c r="B45" s="4" t="s">
        <v>268</v>
      </c>
      <c r="C45" s="5">
        <v>34700</v>
      </c>
      <c r="D45" s="4">
        <v>27</v>
      </c>
      <c r="E45" s="4">
        <v>2008</v>
      </c>
      <c r="F45" s="5">
        <v>43400</v>
      </c>
      <c r="G45" s="1" t="s">
        <v>14</v>
      </c>
      <c r="H45" s="4" t="s">
        <v>295</v>
      </c>
      <c r="I45" s="4" t="s">
        <v>296</v>
      </c>
    </row>
    <row r="46" spans="1:9" x14ac:dyDescent="0.3">
      <c r="A46" s="4">
        <v>42</v>
      </c>
      <c r="B46" s="4" t="s">
        <v>269</v>
      </c>
      <c r="C46" s="5">
        <v>34901</v>
      </c>
      <c r="D46" s="4">
        <v>26</v>
      </c>
      <c r="E46" s="4">
        <v>2005</v>
      </c>
      <c r="F46" s="5">
        <v>43525</v>
      </c>
      <c r="G46" s="1" t="s">
        <v>21</v>
      </c>
      <c r="H46" s="4" t="s">
        <v>295</v>
      </c>
      <c r="I46" s="4" t="s">
        <v>296</v>
      </c>
    </row>
    <row r="47" spans="1:9" x14ac:dyDescent="0.3">
      <c r="A47" s="4">
        <v>43</v>
      </c>
      <c r="B47" s="4" t="s">
        <v>270</v>
      </c>
      <c r="C47" s="5">
        <v>35783</v>
      </c>
      <c r="D47" s="4">
        <v>24</v>
      </c>
      <c r="E47" s="4">
        <v>2004</v>
      </c>
      <c r="F47" s="5">
        <v>43703</v>
      </c>
      <c r="G47" s="1" t="s">
        <v>21</v>
      </c>
      <c r="H47" s="4" t="s">
        <v>295</v>
      </c>
      <c r="I47" s="4" t="s">
        <v>296</v>
      </c>
    </row>
    <row r="48" spans="1:9" x14ac:dyDescent="0.3">
      <c r="A48" s="4">
        <v>44</v>
      </c>
      <c r="B48" s="4" t="s">
        <v>271</v>
      </c>
      <c r="C48" s="5">
        <v>34569</v>
      </c>
      <c r="D48" s="4">
        <v>27</v>
      </c>
      <c r="E48" s="4">
        <v>2007</v>
      </c>
      <c r="F48" s="5">
        <v>43703</v>
      </c>
      <c r="G48" s="1" t="s">
        <v>21</v>
      </c>
      <c r="H48" s="4" t="s">
        <v>295</v>
      </c>
      <c r="I48" s="4" t="s">
        <v>296</v>
      </c>
    </row>
    <row r="49" spans="1:9" x14ac:dyDescent="0.3">
      <c r="A49" s="4">
        <v>45</v>
      </c>
      <c r="B49" s="4" t="s">
        <v>272</v>
      </c>
      <c r="C49" s="5">
        <v>33095</v>
      </c>
      <c r="D49" s="4">
        <v>31</v>
      </c>
      <c r="E49" s="4">
        <v>2006</v>
      </c>
      <c r="F49" s="5">
        <v>43556</v>
      </c>
      <c r="G49" s="1" t="s">
        <v>14</v>
      </c>
      <c r="H49" s="4" t="s">
        <v>295</v>
      </c>
      <c r="I49" s="4" t="s">
        <v>298</v>
      </c>
    </row>
    <row r="50" spans="1:9" x14ac:dyDescent="0.3">
      <c r="A50" s="4">
        <v>46</v>
      </c>
      <c r="B50" s="4" t="s">
        <v>273</v>
      </c>
      <c r="C50" s="5">
        <v>33202</v>
      </c>
      <c r="D50" s="4">
        <v>31</v>
      </c>
      <c r="E50" s="4">
        <v>2016</v>
      </c>
      <c r="F50" s="5">
        <v>43845</v>
      </c>
      <c r="G50" s="1" t="s">
        <v>14</v>
      </c>
      <c r="H50" s="4" t="s">
        <v>295</v>
      </c>
      <c r="I50" s="4" t="s">
        <v>296</v>
      </c>
    </row>
    <row r="51" spans="1:9" x14ac:dyDescent="0.3">
      <c r="A51" s="4">
        <v>47</v>
      </c>
      <c r="B51" s="4" t="s">
        <v>274</v>
      </c>
      <c r="C51" s="5">
        <v>34031</v>
      </c>
      <c r="D51" s="4">
        <v>28</v>
      </c>
      <c r="E51" s="4">
        <v>2019</v>
      </c>
      <c r="F51" s="5">
        <v>43527</v>
      </c>
      <c r="G51" s="1" t="s">
        <v>21</v>
      </c>
      <c r="H51" s="4" t="s">
        <v>295</v>
      </c>
      <c r="I51" s="4" t="s">
        <v>296</v>
      </c>
    </row>
    <row r="52" spans="1:9" x14ac:dyDescent="0.3">
      <c r="A52" s="4">
        <v>48</v>
      </c>
      <c r="B52" s="4" t="s">
        <v>275</v>
      </c>
      <c r="C52" s="5">
        <v>29854</v>
      </c>
      <c r="D52" s="4">
        <v>40</v>
      </c>
      <c r="E52" s="4">
        <v>2019</v>
      </c>
      <c r="F52" s="5">
        <v>43466</v>
      </c>
      <c r="G52" s="1" t="s">
        <v>14</v>
      </c>
      <c r="H52" s="4" t="s">
        <v>28</v>
      </c>
      <c r="I52" s="4" t="s">
        <v>38</v>
      </c>
    </row>
    <row r="53" spans="1:9" x14ac:dyDescent="0.3">
      <c r="A53" s="4">
        <v>49</v>
      </c>
      <c r="B53" s="4" t="s">
        <v>276</v>
      </c>
      <c r="C53" s="5">
        <v>34444</v>
      </c>
      <c r="D53" s="4">
        <v>27</v>
      </c>
      <c r="E53" s="4">
        <v>2002</v>
      </c>
      <c r="F53" s="5">
        <v>43525</v>
      </c>
      <c r="G53" s="1" t="s">
        <v>21</v>
      </c>
      <c r="H53" s="4" t="s">
        <v>295</v>
      </c>
      <c r="I53" s="4" t="s">
        <v>296</v>
      </c>
    </row>
    <row r="54" spans="1:9" x14ac:dyDescent="0.3">
      <c r="A54" s="4">
        <v>50</v>
      </c>
      <c r="B54" s="4" t="s">
        <v>277</v>
      </c>
      <c r="C54" s="5">
        <v>34711</v>
      </c>
      <c r="D54" s="4">
        <v>27</v>
      </c>
      <c r="E54" s="4">
        <v>2011</v>
      </c>
      <c r="F54" s="5">
        <v>43525</v>
      </c>
      <c r="G54" s="1" t="s">
        <v>21</v>
      </c>
      <c r="H54" s="4" t="s">
        <v>295</v>
      </c>
      <c r="I54" s="4" t="s">
        <v>296</v>
      </c>
    </row>
    <row r="55" spans="1:9" x14ac:dyDescent="0.3">
      <c r="A55" s="4">
        <v>51</v>
      </c>
      <c r="B55" s="4" t="s">
        <v>278</v>
      </c>
      <c r="C55" s="5">
        <v>32779</v>
      </c>
      <c r="D55" s="4">
        <v>32</v>
      </c>
      <c r="E55" s="4">
        <v>2019</v>
      </c>
      <c r="F55" s="5">
        <v>43525</v>
      </c>
      <c r="G55" s="1" t="s">
        <v>14</v>
      </c>
      <c r="H55" s="4" t="s">
        <v>295</v>
      </c>
      <c r="I55" s="4" t="s">
        <v>296</v>
      </c>
    </row>
    <row r="56" spans="1:9" x14ac:dyDescent="0.3">
      <c r="A56" s="4">
        <v>52</v>
      </c>
      <c r="B56" s="4" t="s">
        <v>279</v>
      </c>
      <c r="C56" s="5">
        <v>35347</v>
      </c>
      <c r="D56" s="4">
        <v>25</v>
      </c>
      <c r="E56" s="4">
        <v>2006</v>
      </c>
      <c r="F56" s="5">
        <v>43845</v>
      </c>
      <c r="G56" s="1" t="s">
        <v>21</v>
      </c>
      <c r="H56" s="4" t="s">
        <v>18</v>
      </c>
      <c r="I56" s="4" t="s">
        <v>296</v>
      </c>
    </row>
    <row r="57" spans="1:9" x14ac:dyDescent="0.3">
      <c r="A57" s="4">
        <v>53</v>
      </c>
      <c r="B57" s="4" t="s">
        <v>280</v>
      </c>
      <c r="C57" s="5">
        <v>32084</v>
      </c>
      <c r="D57" s="4">
        <v>34</v>
      </c>
      <c r="E57" s="4">
        <v>2009</v>
      </c>
      <c r="F57" s="5">
        <v>43527</v>
      </c>
      <c r="G57" s="1" t="s">
        <v>21</v>
      </c>
      <c r="H57" s="4" t="s">
        <v>295</v>
      </c>
      <c r="I57" s="4" t="s">
        <v>298</v>
      </c>
    </row>
    <row r="58" spans="1:9" x14ac:dyDescent="0.3">
      <c r="A58" s="4">
        <v>54</v>
      </c>
      <c r="B58" s="4" t="s">
        <v>281</v>
      </c>
      <c r="C58" s="5">
        <v>34526</v>
      </c>
      <c r="D58" s="4">
        <v>27</v>
      </c>
      <c r="E58" s="4">
        <v>2001</v>
      </c>
      <c r="F58" s="5">
        <v>43799</v>
      </c>
      <c r="G58" s="1" t="s">
        <v>14</v>
      </c>
      <c r="H58" s="4" t="s">
        <v>12</v>
      </c>
      <c r="I58" s="4" t="s">
        <v>296</v>
      </c>
    </row>
    <row r="59" spans="1:9" x14ac:dyDescent="0.3">
      <c r="A59" s="4">
        <v>55</v>
      </c>
      <c r="B59" s="4" t="s">
        <v>282</v>
      </c>
      <c r="C59" s="5">
        <v>34078</v>
      </c>
      <c r="D59" s="4">
        <v>28</v>
      </c>
      <c r="E59" s="4">
        <v>2000</v>
      </c>
      <c r="F59" s="5">
        <v>43525</v>
      </c>
      <c r="G59" s="1" t="s">
        <v>14</v>
      </c>
      <c r="H59" s="4" t="s">
        <v>295</v>
      </c>
      <c r="I59" s="4" t="s">
        <v>296</v>
      </c>
    </row>
    <row r="60" spans="1:9" x14ac:dyDescent="0.3">
      <c r="A60" s="4">
        <v>7</v>
      </c>
      <c r="B60" s="4" t="s">
        <v>235</v>
      </c>
      <c r="C60" s="5">
        <v>34998</v>
      </c>
      <c r="D60" s="4">
        <v>28</v>
      </c>
      <c r="E60" s="4">
        <v>2020</v>
      </c>
      <c r="F60" s="5">
        <v>43344</v>
      </c>
      <c r="G60" s="1" t="s">
        <v>14</v>
      </c>
      <c r="H60" s="4" t="s">
        <v>23</v>
      </c>
      <c r="I60" s="4" t="s">
        <v>24</v>
      </c>
    </row>
  </sheetData>
  <sortState xmlns:xlrd2="http://schemas.microsoft.com/office/spreadsheetml/2017/richdata2" columnSort="1" ref="A1:I60">
    <sortCondition ref="A1:I1"/>
  </sortState>
  <customSheetViews>
    <customSheetView guid="{9D0EE210-45A7-43FD-BDB8-BD6779AFDBA5}">
      <selection activeCell="H17" sqref="H1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7A0FE-2DA9-41C0-BDBE-9E2A8564F2A5}">
  <sheetPr>
    <tabColor theme="0" tint="-0.14999847407452621"/>
  </sheetPr>
  <dimension ref="A1:I113"/>
  <sheetViews>
    <sheetView zoomScaleNormal="100" workbookViewId="0">
      <selection activeCell="D7" sqref="D7"/>
    </sheetView>
  </sheetViews>
  <sheetFormatPr defaultRowHeight="14.4" x14ac:dyDescent="0.3"/>
  <cols>
    <col min="1" max="1" width="17.44140625" customWidth="1"/>
    <col min="2" max="2" width="19.44140625" customWidth="1"/>
    <col min="3" max="3" width="16.88671875" customWidth="1"/>
    <col min="4" max="4" width="23" bestFit="1" customWidth="1"/>
    <col min="5" max="5" width="31.77734375" customWidth="1"/>
    <col min="6" max="6" width="21.44140625" customWidth="1"/>
    <col min="7" max="7" width="19.33203125" customWidth="1"/>
    <col min="8" max="8" width="24.33203125" bestFit="1" customWidth="1"/>
    <col min="9" max="9" width="22.33203125" bestFit="1" customWidth="1"/>
  </cols>
  <sheetData>
    <row r="1" spans="1:9" ht="24.6" customHeight="1" x14ac:dyDescent="0.3">
      <c r="A1" s="8" t="s">
        <v>0</v>
      </c>
      <c r="B1" s="8" t="s">
        <v>185</v>
      </c>
      <c r="C1" s="8" t="s">
        <v>2</v>
      </c>
      <c r="D1" s="8" t="s">
        <v>3</v>
      </c>
      <c r="E1" s="7" t="s">
        <v>4</v>
      </c>
      <c r="F1" s="8" t="s">
        <v>8</v>
      </c>
      <c r="G1" s="8" t="s">
        <v>5</v>
      </c>
      <c r="H1" s="8" t="s">
        <v>7</v>
      </c>
      <c r="I1" s="8" t="s">
        <v>6</v>
      </c>
    </row>
    <row r="2" spans="1:9" x14ac:dyDescent="0.3">
      <c r="A2" s="1">
        <v>1</v>
      </c>
      <c r="B2" s="1" t="s">
        <v>243</v>
      </c>
      <c r="C2" s="2">
        <v>32928</v>
      </c>
      <c r="D2" s="1">
        <v>32</v>
      </c>
      <c r="E2" s="1" t="s">
        <v>16</v>
      </c>
      <c r="F2" s="1" t="s">
        <v>14</v>
      </c>
      <c r="G2" s="1" t="s">
        <v>17</v>
      </c>
      <c r="H2" s="1">
        <v>2002</v>
      </c>
      <c r="I2" s="2">
        <v>43541</v>
      </c>
    </row>
    <row r="3" spans="1:9" x14ac:dyDescent="0.3">
      <c r="A3" s="1">
        <v>2</v>
      </c>
      <c r="B3" s="4" t="s">
        <v>282</v>
      </c>
      <c r="C3" s="5">
        <v>34078</v>
      </c>
      <c r="D3" s="4">
        <v>28</v>
      </c>
      <c r="E3" s="4" t="s">
        <v>12</v>
      </c>
      <c r="F3" s="4" t="s">
        <v>14</v>
      </c>
      <c r="G3" s="1" t="s">
        <v>296</v>
      </c>
      <c r="H3" s="4">
        <v>2001</v>
      </c>
      <c r="I3" s="5">
        <v>43771</v>
      </c>
    </row>
    <row r="4" spans="1:9" x14ac:dyDescent="0.3">
      <c r="A4" s="1">
        <v>3</v>
      </c>
      <c r="B4" s="4" t="s">
        <v>264</v>
      </c>
      <c r="C4" s="5">
        <v>33992</v>
      </c>
      <c r="D4" s="4">
        <v>29</v>
      </c>
      <c r="E4" s="4" t="s">
        <v>28</v>
      </c>
      <c r="F4" s="4" t="s">
        <v>14</v>
      </c>
      <c r="G4" s="1" t="s">
        <v>38</v>
      </c>
      <c r="H4" s="4">
        <v>2019</v>
      </c>
      <c r="I4" s="5">
        <v>43466</v>
      </c>
    </row>
    <row r="5" spans="1:9" x14ac:dyDescent="0.3">
      <c r="A5" s="1">
        <v>4</v>
      </c>
      <c r="B5" s="4" t="s">
        <v>276</v>
      </c>
      <c r="C5" s="5">
        <v>34444</v>
      </c>
      <c r="D5" s="4">
        <v>27</v>
      </c>
      <c r="E5" s="4" t="s">
        <v>12</v>
      </c>
      <c r="F5" s="4" t="s">
        <v>21</v>
      </c>
      <c r="G5" s="1" t="s">
        <v>296</v>
      </c>
      <c r="H5" s="4">
        <v>2003</v>
      </c>
      <c r="I5" s="5">
        <v>43703</v>
      </c>
    </row>
    <row r="6" spans="1:9" x14ac:dyDescent="0.3">
      <c r="A6" s="1">
        <v>5</v>
      </c>
      <c r="B6" s="4" t="s">
        <v>270</v>
      </c>
      <c r="C6" s="5">
        <v>35783</v>
      </c>
      <c r="D6" s="4">
        <v>24</v>
      </c>
      <c r="E6" s="4" t="s">
        <v>23</v>
      </c>
      <c r="F6" s="4" t="s">
        <v>14</v>
      </c>
      <c r="G6" s="1" t="s">
        <v>24</v>
      </c>
      <c r="H6" s="4">
        <v>2020</v>
      </c>
      <c r="I6" s="5">
        <v>43344</v>
      </c>
    </row>
    <row r="7" spans="1:9" x14ac:dyDescent="0.3">
      <c r="A7" s="1">
        <v>6</v>
      </c>
      <c r="B7" s="4" t="s">
        <v>263</v>
      </c>
      <c r="C7" s="5">
        <v>34377</v>
      </c>
      <c r="D7" s="4">
        <v>28</v>
      </c>
      <c r="E7" s="4" t="s">
        <v>12</v>
      </c>
      <c r="F7" s="4" t="s">
        <v>14</v>
      </c>
      <c r="G7" s="1" t="s">
        <v>296</v>
      </c>
      <c r="H7" s="4">
        <v>2001</v>
      </c>
      <c r="I7" s="5">
        <v>43799</v>
      </c>
    </row>
    <row r="8" spans="1:9" x14ac:dyDescent="0.3">
      <c r="A8" s="1">
        <v>7</v>
      </c>
      <c r="B8" s="4" t="s">
        <v>269</v>
      </c>
      <c r="C8" s="5">
        <v>34901</v>
      </c>
      <c r="D8" s="4">
        <v>26</v>
      </c>
      <c r="E8" s="4" t="s">
        <v>12</v>
      </c>
      <c r="F8" s="4" t="s">
        <v>21</v>
      </c>
      <c r="G8" s="1" t="s">
        <v>296</v>
      </c>
      <c r="H8" s="4">
        <v>2009</v>
      </c>
      <c r="I8" s="5">
        <v>43730</v>
      </c>
    </row>
    <row r="9" spans="1:9" x14ac:dyDescent="0.3">
      <c r="A9" s="1">
        <v>8</v>
      </c>
      <c r="B9" s="4" t="s">
        <v>272</v>
      </c>
      <c r="C9" s="5">
        <v>33095</v>
      </c>
      <c r="D9" s="4">
        <v>31</v>
      </c>
      <c r="E9" s="4" t="s">
        <v>18</v>
      </c>
      <c r="F9" s="4" t="s">
        <v>21</v>
      </c>
      <c r="G9" s="1" t="s">
        <v>20</v>
      </c>
      <c r="H9" s="4">
        <v>2002</v>
      </c>
      <c r="I9" s="5">
        <v>43739</v>
      </c>
    </row>
    <row r="10" spans="1:9" x14ac:dyDescent="0.3">
      <c r="A10" s="1">
        <v>9</v>
      </c>
      <c r="B10" s="4" t="s">
        <v>271</v>
      </c>
      <c r="C10" s="5">
        <v>34569</v>
      </c>
      <c r="D10" s="4">
        <v>27</v>
      </c>
      <c r="E10" s="4" t="s">
        <v>12</v>
      </c>
      <c r="F10" s="4" t="s">
        <v>14</v>
      </c>
      <c r="G10" s="1" t="s">
        <v>35</v>
      </c>
      <c r="H10" s="4">
        <v>2004</v>
      </c>
      <c r="I10" s="5">
        <v>43831</v>
      </c>
    </row>
    <row r="11" spans="1:9" x14ac:dyDescent="0.3">
      <c r="A11" s="1">
        <v>10</v>
      </c>
      <c r="B11" s="4" t="s">
        <v>242</v>
      </c>
      <c r="C11" s="5">
        <v>28326</v>
      </c>
      <c r="D11" s="4">
        <v>44</v>
      </c>
      <c r="E11" s="4" t="s">
        <v>295</v>
      </c>
      <c r="F11" s="4" t="s">
        <v>21</v>
      </c>
      <c r="G11" s="1" t="s">
        <v>296</v>
      </c>
      <c r="H11" s="4">
        <v>2005</v>
      </c>
      <c r="I11" s="5">
        <v>43543</v>
      </c>
    </row>
    <row r="12" spans="1:9" x14ac:dyDescent="0.3">
      <c r="A12" s="1">
        <v>11</v>
      </c>
      <c r="B12" s="4" t="s">
        <v>301</v>
      </c>
      <c r="C12" s="5">
        <v>34998</v>
      </c>
      <c r="D12" s="4">
        <v>37</v>
      </c>
      <c r="E12" s="4" t="s">
        <v>295</v>
      </c>
      <c r="F12" s="4" t="s">
        <v>14</v>
      </c>
      <c r="G12" s="1" t="s">
        <v>19</v>
      </c>
      <c r="H12" s="4">
        <v>2008</v>
      </c>
      <c r="I12" s="5">
        <v>43348</v>
      </c>
    </row>
    <row r="13" spans="1:9" x14ac:dyDescent="0.3">
      <c r="A13" s="1">
        <v>12</v>
      </c>
      <c r="B13" s="4" t="s">
        <v>268</v>
      </c>
      <c r="C13" s="5">
        <v>34700</v>
      </c>
      <c r="D13" s="4">
        <v>27</v>
      </c>
      <c r="E13" s="4" t="s">
        <v>12</v>
      </c>
      <c r="F13" s="4" t="s">
        <v>14</v>
      </c>
      <c r="G13" s="1" t="s">
        <v>296</v>
      </c>
      <c r="H13" s="4">
        <v>2004</v>
      </c>
      <c r="I13" s="5">
        <v>43470</v>
      </c>
    </row>
    <row r="14" spans="1:9" x14ac:dyDescent="0.3">
      <c r="A14" s="1">
        <v>13</v>
      </c>
      <c r="B14" s="4" t="s">
        <v>302</v>
      </c>
      <c r="C14" s="5">
        <v>34998</v>
      </c>
      <c r="D14" s="4">
        <v>26</v>
      </c>
      <c r="E14" s="4" t="s">
        <v>12</v>
      </c>
      <c r="F14" s="4" t="s">
        <v>21</v>
      </c>
      <c r="G14" s="1" t="s">
        <v>297</v>
      </c>
      <c r="H14" s="4">
        <v>2009</v>
      </c>
      <c r="I14" s="5">
        <v>43703</v>
      </c>
    </row>
    <row r="15" spans="1:9" x14ac:dyDescent="0.3">
      <c r="A15" s="1">
        <v>14</v>
      </c>
      <c r="B15" s="4" t="s">
        <v>280</v>
      </c>
      <c r="C15" s="5">
        <v>32084</v>
      </c>
      <c r="D15" s="4">
        <v>34</v>
      </c>
      <c r="E15" s="4" t="s">
        <v>295</v>
      </c>
      <c r="F15" s="4" t="s">
        <v>14</v>
      </c>
      <c r="G15" s="1" t="s">
        <v>296</v>
      </c>
      <c r="H15" s="4">
        <v>2010</v>
      </c>
      <c r="I15" s="5">
        <v>43820</v>
      </c>
    </row>
    <row r="16" spans="1:9" x14ac:dyDescent="0.3">
      <c r="A16" s="1">
        <v>15</v>
      </c>
      <c r="B16" s="4" t="s">
        <v>267</v>
      </c>
      <c r="C16" s="5">
        <v>34750</v>
      </c>
      <c r="D16" s="4">
        <v>27</v>
      </c>
      <c r="E16" s="4" t="s">
        <v>12</v>
      </c>
      <c r="F16" s="4" t="s">
        <v>14</v>
      </c>
      <c r="G16" s="1" t="s">
        <v>33</v>
      </c>
      <c r="H16" s="4">
        <v>2006</v>
      </c>
      <c r="I16" s="5">
        <v>43701</v>
      </c>
    </row>
    <row r="17" spans="1:9" x14ac:dyDescent="0.3">
      <c r="A17" s="1">
        <v>16</v>
      </c>
      <c r="B17" s="4" t="s">
        <v>234</v>
      </c>
      <c r="C17" s="5">
        <v>25973</v>
      </c>
      <c r="D17" s="4">
        <v>51</v>
      </c>
      <c r="E17" s="4" t="s">
        <v>295</v>
      </c>
      <c r="F17" s="4" t="s">
        <v>14</v>
      </c>
      <c r="G17" s="1" t="s">
        <v>34</v>
      </c>
      <c r="H17" s="4">
        <v>2000</v>
      </c>
      <c r="I17" s="5">
        <v>43525</v>
      </c>
    </row>
    <row r="18" spans="1:9" x14ac:dyDescent="0.3">
      <c r="A18" s="1">
        <v>17</v>
      </c>
      <c r="B18" s="4" t="s">
        <v>277</v>
      </c>
      <c r="C18" s="5">
        <v>34711</v>
      </c>
      <c r="D18" s="4">
        <v>27</v>
      </c>
      <c r="E18" s="4" t="s">
        <v>12</v>
      </c>
      <c r="F18" s="4" t="s">
        <v>14</v>
      </c>
      <c r="G18" s="1" t="s">
        <v>33</v>
      </c>
      <c r="H18" s="4">
        <v>2006</v>
      </c>
      <c r="I18" s="5">
        <v>43695</v>
      </c>
    </row>
    <row r="19" spans="1:9" x14ac:dyDescent="0.3">
      <c r="A19" s="1">
        <v>18</v>
      </c>
      <c r="B19" s="4" t="s">
        <v>273</v>
      </c>
      <c r="C19" s="5">
        <v>33202</v>
      </c>
      <c r="D19" s="4">
        <v>31</v>
      </c>
      <c r="E19" s="4" t="s">
        <v>18</v>
      </c>
      <c r="F19" s="4" t="s">
        <v>14</v>
      </c>
      <c r="G19" s="1" t="s">
        <v>25</v>
      </c>
      <c r="H19" s="4">
        <v>2006</v>
      </c>
      <c r="I19" s="5">
        <v>43525</v>
      </c>
    </row>
    <row r="20" spans="1:9" x14ac:dyDescent="0.3">
      <c r="A20" s="1">
        <v>19</v>
      </c>
      <c r="B20" s="4" t="s">
        <v>278</v>
      </c>
      <c r="C20" s="5">
        <v>32779</v>
      </c>
      <c r="D20" s="4">
        <v>32</v>
      </c>
      <c r="E20" s="4" t="s">
        <v>31</v>
      </c>
      <c r="F20" s="4" t="s">
        <v>14</v>
      </c>
      <c r="G20" s="1" t="s">
        <v>37</v>
      </c>
      <c r="H20" s="4">
        <v>2002</v>
      </c>
      <c r="I20" s="5">
        <v>43647</v>
      </c>
    </row>
    <row r="21" spans="1:9" x14ac:dyDescent="0.3">
      <c r="A21" s="1">
        <v>20</v>
      </c>
      <c r="B21" s="4" t="s">
        <v>274</v>
      </c>
      <c r="C21" s="5">
        <v>34031</v>
      </c>
      <c r="D21" s="4">
        <v>28</v>
      </c>
      <c r="E21" s="4" t="s">
        <v>12</v>
      </c>
      <c r="F21" s="4" t="s">
        <v>14</v>
      </c>
      <c r="G21" s="1" t="s">
        <v>296</v>
      </c>
      <c r="H21" s="4">
        <v>2002</v>
      </c>
      <c r="I21" s="5">
        <v>43497</v>
      </c>
    </row>
    <row r="22" spans="1:9" x14ac:dyDescent="0.3">
      <c r="A22" s="1">
        <v>21</v>
      </c>
      <c r="B22" s="4" t="s">
        <v>231</v>
      </c>
      <c r="C22" s="5">
        <v>30796</v>
      </c>
      <c r="D22" s="4">
        <v>37</v>
      </c>
      <c r="E22" s="4" t="s">
        <v>295</v>
      </c>
      <c r="F22" s="4" t="s">
        <v>14</v>
      </c>
      <c r="G22" s="1" t="s">
        <v>296</v>
      </c>
      <c r="H22" s="4">
        <v>2008</v>
      </c>
      <c r="I22" s="5">
        <v>43400</v>
      </c>
    </row>
    <row r="23" spans="1:9" x14ac:dyDescent="0.3">
      <c r="A23" s="1">
        <v>22</v>
      </c>
      <c r="B23" s="4" t="s">
        <v>266</v>
      </c>
      <c r="C23" s="5">
        <v>32949</v>
      </c>
      <c r="D23" s="4">
        <v>31</v>
      </c>
      <c r="E23" s="4" t="s">
        <v>18</v>
      </c>
      <c r="F23" s="4" t="s">
        <v>21</v>
      </c>
      <c r="G23" s="1" t="s">
        <v>296</v>
      </c>
      <c r="H23" s="4">
        <v>2006</v>
      </c>
      <c r="I23" s="5">
        <v>43845</v>
      </c>
    </row>
    <row r="24" spans="1:9" x14ac:dyDescent="0.3">
      <c r="A24" s="1">
        <v>23</v>
      </c>
      <c r="B24" s="4" t="s">
        <v>265</v>
      </c>
      <c r="C24" s="5">
        <v>26072</v>
      </c>
      <c r="D24" s="4">
        <v>50</v>
      </c>
      <c r="E24" s="4" t="s">
        <v>295</v>
      </c>
      <c r="F24" s="4" t="s">
        <v>14</v>
      </c>
      <c r="G24" s="1" t="s">
        <v>296</v>
      </c>
      <c r="H24" s="4">
        <v>2000</v>
      </c>
      <c r="I24" s="5">
        <v>43525</v>
      </c>
    </row>
    <row r="25" spans="1:9" x14ac:dyDescent="0.3">
      <c r="A25" s="1">
        <v>24</v>
      </c>
      <c r="B25" s="4" t="s">
        <v>241</v>
      </c>
      <c r="C25" s="5">
        <v>32162</v>
      </c>
      <c r="D25" s="4">
        <v>34</v>
      </c>
      <c r="E25" s="4" t="s">
        <v>295</v>
      </c>
      <c r="F25" s="4" t="s">
        <v>14</v>
      </c>
      <c r="G25" s="1" t="s">
        <v>22</v>
      </c>
      <c r="H25" s="4">
        <v>2011</v>
      </c>
      <c r="I25" s="5">
        <v>43313</v>
      </c>
    </row>
    <row r="26" spans="1:9" x14ac:dyDescent="0.3">
      <c r="A26" s="1">
        <v>25</v>
      </c>
      <c r="B26" s="4" t="s">
        <v>233</v>
      </c>
      <c r="C26" s="5">
        <v>29357</v>
      </c>
      <c r="D26" s="4">
        <v>41</v>
      </c>
      <c r="E26" s="4" t="s">
        <v>295</v>
      </c>
      <c r="F26" s="4" t="s">
        <v>14</v>
      </c>
      <c r="G26" s="1" t="s">
        <v>298</v>
      </c>
      <c r="H26" s="4">
        <v>2006</v>
      </c>
      <c r="I26" s="5">
        <v>43556</v>
      </c>
    </row>
    <row r="27" spans="1:9" x14ac:dyDescent="0.3">
      <c r="A27" s="1">
        <v>26</v>
      </c>
      <c r="B27" s="4" t="s">
        <v>236</v>
      </c>
      <c r="C27" s="5">
        <v>29014</v>
      </c>
      <c r="D27" s="4">
        <v>42</v>
      </c>
      <c r="E27" s="4" t="s">
        <v>295</v>
      </c>
      <c r="F27" s="4" t="s">
        <v>21</v>
      </c>
      <c r="G27" s="1" t="s">
        <v>296</v>
      </c>
      <c r="H27" s="4">
        <v>2005</v>
      </c>
      <c r="I27" s="5">
        <v>43525</v>
      </c>
    </row>
    <row r="28" spans="1:9" x14ac:dyDescent="0.3">
      <c r="A28" s="1">
        <v>27</v>
      </c>
      <c r="B28" s="4" t="s">
        <v>279</v>
      </c>
      <c r="C28" s="5">
        <v>35347</v>
      </c>
      <c r="D28" s="4">
        <v>25</v>
      </c>
      <c r="E28" s="4" t="s">
        <v>12</v>
      </c>
      <c r="F28" s="4" t="s">
        <v>14</v>
      </c>
      <c r="G28" s="1" t="s">
        <v>34</v>
      </c>
      <c r="H28" s="4">
        <v>2014</v>
      </c>
      <c r="I28" s="5">
        <v>43702</v>
      </c>
    </row>
    <row r="29" spans="1:9" x14ac:dyDescent="0.3">
      <c r="A29" s="1">
        <v>28</v>
      </c>
      <c r="B29" s="4" t="s">
        <v>238</v>
      </c>
      <c r="C29" s="5">
        <v>32230</v>
      </c>
      <c r="D29" s="4">
        <v>33</v>
      </c>
      <c r="E29" s="4" t="s">
        <v>295</v>
      </c>
      <c r="F29" s="4" t="s">
        <v>14</v>
      </c>
      <c r="G29" s="1" t="s">
        <v>296</v>
      </c>
      <c r="H29" s="4">
        <v>2019</v>
      </c>
      <c r="I29" s="5">
        <v>43525</v>
      </c>
    </row>
    <row r="30" spans="1:9" x14ac:dyDescent="0.3">
      <c r="A30" s="1">
        <v>29</v>
      </c>
      <c r="B30" s="4" t="s">
        <v>237</v>
      </c>
      <c r="C30" s="5">
        <v>29498</v>
      </c>
      <c r="D30" s="4">
        <v>41</v>
      </c>
      <c r="E30" s="4" t="s">
        <v>295</v>
      </c>
      <c r="F30" s="4" t="s">
        <v>21</v>
      </c>
      <c r="G30" s="1" t="s">
        <v>296</v>
      </c>
      <c r="H30" s="4">
        <v>2007</v>
      </c>
      <c r="I30" s="5">
        <v>43703</v>
      </c>
    </row>
    <row r="31" spans="1:9" x14ac:dyDescent="0.3">
      <c r="A31" s="1">
        <v>30</v>
      </c>
      <c r="B31" s="4" t="s">
        <v>232</v>
      </c>
      <c r="C31" s="5">
        <v>33347</v>
      </c>
      <c r="D31" s="4">
        <v>30</v>
      </c>
      <c r="E31" s="4" t="s">
        <v>28</v>
      </c>
      <c r="F31" s="4" t="s">
        <v>21</v>
      </c>
      <c r="G31" s="1" t="s">
        <v>30</v>
      </c>
      <c r="H31" s="4">
        <v>2002</v>
      </c>
      <c r="I31" s="5">
        <v>43497</v>
      </c>
    </row>
    <row r="32" spans="1:9" x14ac:dyDescent="0.3">
      <c r="A32" s="1">
        <v>31</v>
      </c>
      <c r="B32" s="4" t="s">
        <v>240</v>
      </c>
      <c r="C32" s="5">
        <v>35194</v>
      </c>
      <c r="D32" s="4">
        <v>25</v>
      </c>
      <c r="E32" s="4" t="s">
        <v>12</v>
      </c>
      <c r="F32" s="4" t="s">
        <v>14</v>
      </c>
      <c r="G32" s="1" t="s">
        <v>296</v>
      </c>
      <c r="H32" s="4">
        <v>2014</v>
      </c>
      <c r="I32" s="5">
        <v>43703</v>
      </c>
    </row>
    <row r="33" spans="1:9" x14ac:dyDescent="0.3">
      <c r="A33" s="1">
        <v>32</v>
      </c>
      <c r="B33" s="4" t="s">
        <v>239</v>
      </c>
      <c r="C33" s="5">
        <v>27468</v>
      </c>
      <c r="D33" s="4">
        <v>46</v>
      </c>
      <c r="E33" s="4" t="s">
        <v>295</v>
      </c>
      <c r="F33" s="4" t="s">
        <v>21</v>
      </c>
      <c r="G33" s="1" t="s">
        <v>296</v>
      </c>
      <c r="H33" s="4">
        <v>2004</v>
      </c>
      <c r="I33" s="5">
        <v>43703</v>
      </c>
    </row>
    <row r="34" spans="1:9" x14ac:dyDescent="0.3">
      <c r="A34" s="1">
        <v>33</v>
      </c>
      <c r="B34" s="4" t="s">
        <v>275</v>
      </c>
      <c r="C34" s="5">
        <v>29854</v>
      </c>
      <c r="D34" s="4">
        <v>40</v>
      </c>
      <c r="E34" s="4" t="s">
        <v>295</v>
      </c>
      <c r="F34" s="4" t="s">
        <v>14</v>
      </c>
      <c r="G34" s="1" t="s">
        <v>33</v>
      </c>
      <c r="H34" s="4">
        <v>2008</v>
      </c>
      <c r="I34" s="5">
        <v>43694</v>
      </c>
    </row>
    <row r="35" spans="1:9" x14ac:dyDescent="0.3">
      <c r="A35" s="1">
        <v>34</v>
      </c>
      <c r="B35" s="4" t="s">
        <v>252</v>
      </c>
      <c r="C35" s="5">
        <v>32293</v>
      </c>
      <c r="D35" s="4">
        <v>33</v>
      </c>
      <c r="E35" s="4" t="s">
        <v>295</v>
      </c>
      <c r="F35" s="4" t="s">
        <v>21</v>
      </c>
      <c r="G35" s="1" t="s">
        <v>296</v>
      </c>
      <c r="H35" s="4">
        <v>2019</v>
      </c>
      <c r="I35" s="5">
        <v>43527</v>
      </c>
    </row>
    <row r="36" spans="1:9" x14ac:dyDescent="0.3">
      <c r="A36" s="1">
        <v>35</v>
      </c>
      <c r="B36" s="4" t="s">
        <v>252</v>
      </c>
      <c r="C36" s="5">
        <v>32293</v>
      </c>
      <c r="D36" s="4">
        <v>31</v>
      </c>
      <c r="E36" s="4" t="s">
        <v>18</v>
      </c>
      <c r="F36" s="4" t="s">
        <v>21</v>
      </c>
      <c r="G36" s="1" t="s">
        <v>27</v>
      </c>
      <c r="H36" s="4">
        <v>2012</v>
      </c>
      <c r="I36" s="5">
        <v>43857</v>
      </c>
    </row>
    <row r="37" spans="1:9" x14ac:dyDescent="0.3">
      <c r="A37" s="1">
        <v>36</v>
      </c>
      <c r="B37" s="4" t="s">
        <v>281</v>
      </c>
      <c r="C37" s="5">
        <v>34526</v>
      </c>
      <c r="D37" s="4">
        <v>27</v>
      </c>
      <c r="E37" s="4" t="s">
        <v>12</v>
      </c>
      <c r="F37" s="4" t="s">
        <v>21</v>
      </c>
      <c r="G37" s="1" t="s">
        <v>296</v>
      </c>
      <c r="H37" s="4">
        <v>2008</v>
      </c>
      <c r="I37" s="5">
        <v>43703</v>
      </c>
    </row>
    <row r="38" spans="1:9" x14ac:dyDescent="0.3">
      <c r="A38" s="1">
        <v>37</v>
      </c>
      <c r="B38" s="4" t="s">
        <v>260</v>
      </c>
      <c r="C38" s="5">
        <v>32984</v>
      </c>
      <c r="D38" s="4">
        <v>31</v>
      </c>
      <c r="E38" s="4" t="s">
        <v>18</v>
      </c>
      <c r="F38" s="4" t="s">
        <v>14</v>
      </c>
      <c r="G38" s="1" t="s">
        <v>26</v>
      </c>
      <c r="H38" s="4">
        <v>2016</v>
      </c>
      <c r="I38" s="5">
        <v>43556</v>
      </c>
    </row>
    <row r="39" spans="1:9" x14ac:dyDescent="0.3">
      <c r="A39" s="1">
        <v>38</v>
      </c>
      <c r="B39" s="4" t="s">
        <v>255</v>
      </c>
      <c r="C39" s="5">
        <v>33989</v>
      </c>
      <c r="D39" s="4">
        <v>29</v>
      </c>
      <c r="E39" s="4" t="s">
        <v>12</v>
      </c>
      <c r="F39" s="4" t="s">
        <v>14</v>
      </c>
      <c r="G39" s="1" t="s">
        <v>296</v>
      </c>
      <c r="H39" s="4">
        <v>2001</v>
      </c>
      <c r="I39" s="5">
        <v>43771</v>
      </c>
    </row>
    <row r="40" spans="1:9" x14ac:dyDescent="0.3">
      <c r="A40" s="1">
        <v>39</v>
      </c>
      <c r="B40" s="4" t="s">
        <v>258</v>
      </c>
      <c r="C40" s="5">
        <v>35333</v>
      </c>
      <c r="D40" s="4">
        <v>25</v>
      </c>
      <c r="E40" s="4" t="s">
        <v>12</v>
      </c>
      <c r="F40" s="4" t="s">
        <v>14</v>
      </c>
      <c r="G40" s="1" t="s">
        <v>13</v>
      </c>
      <c r="H40" s="4">
        <v>2015</v>
      </c>
      <c r="I40" s="5">
        <v>43313</v>
      </c>
    </row>
    <row r="41" spans="1:9" x14ac:dyDescent="0.3">
      <c r="A41" s="1">
        <v>40</v>
      </c>
      <c r="B41" s="4" t="s">
        <v>245</v>
      </c>
      <c r="C41" s="5">
        <v>31585</v>
      </c>
      <c r="D41" s="4">
        <v>35</v>
      </c>
      <c r="E41" s="4" t="s">
        <v>295</v>
      </c>
      <c r="F41" s="4" t="s">
        <v>14</v>
      </c>
      <c r="G41" s="1" t="s">
        <v>19</v>
      </c>
      <c r="H41" s="4">
        <v>2008</v>
      </c>
      <c r="I41" s="5">
        <v>43348</v>
      </c>
    </row>
    <row r="42" spans="1:9" x14ac:dyDescent="0.3">
      <c r="A42" s="1">
        <v>41</v>
      </c>
      <c r="B42" s="4" t="s">
        <v>257</v>
      </c>
      <c r="C42" s="5">
        <v>32907</v>
      </c>
      <c r="D42" s="4">
        <v>32</v>
      </c>
      <c r="E42" s="4" t="s">
        <v>31</v>
      </c>
      <c r="F42" s="4" t="s">
        <v>14</v>
      </c>
      <c r="G42" s="1" t="s">
        <v>36</v>
      </c>
      <c r="H42" s="4">
        <v>2010</v>
      </c>
      <c r="I42" s="5">
        <v>43647</v>
      </c>
    </row>
    <row r="43" spans="1:9" x14ac:dyDescent="0.3">
      <c r="A43" s="1">
        <v>42</v>
      </c>
      <c r="B43" s="4" t="s">
        <v>247</v>
      </c>
      <c r="C43" s="5">
        <v>27355</v>
      </c>
      <c r="D43" s="4">
        <v>47</v>
      </c>
      <c r="E43" s="4" t="s">
        <v>295</v>
      </c>
      <c r="F43" s="4" t="s">
        <v>21</v>
      </c>
      <c r="G43" s="1" t="s">
        <v>296</v>
      </c>
      <c r="H43" s="4">
        <v>2002</v>
      </c>
      <c r="I43" s="5">
        <v>43525</v>
      </c>
    </row>
    <row r="44" spans="1:9" x14ac:dyDescent="0.3">
      <c r="A44" s="1">
        <v>43</v>
      </c>
      <c r="B44" s="4" t="s">
        <v>246</v>
      </c>
      <c r="C44" s="5">
        <v>31868</v>
      </c>
      <c r="D44" s="4">
        <v>34</v>
      </c>
      <c r="E44" s="4" t="s">
        <v>295</v>
      </c>
      <c r="F44" s="4" t="s">
        <v>21</v>
      </c>
      <c r="G44" s="1" t="s">
        <v>296</v>
      </c>
      <c r="H44" s="4">
        <v>2011</v>
      </c>
      <c r="I44" s="5">
        <v>43525</v>
      </c>
    </row>
    <row r="45" spans="1:9" x14ac:dyDescent="0.3">
      <c r="A45" s="1">
        <v>44</v>
      </c>
      <c r="B45" s="4" t="s">
        <v>261</v>
      </c>
      <c r="C45" s="5">
        <v>35264</v>
      </c>
      <c r="D45" s="4">
        <v>25</v>
      </c>
      <c r="E45" s="4" t="s">
        <v>12</v>
      </c>
      <c r="F45" s="4" t="s">
        <v>21</v>
      </c>
      <c r="G45" s="1" t="s">
        <v>296</v>
      </c>
      <c r="H45" s="4">
        <v>2015</v>
      </c>
      <c r="I45" s="5">
        <v>43549</v>
      </c>
    </row>
    <row r="46" spans="1:9" x14ac:dyDescent="0.3">
      <c r="A46" s="1">
        <v>45</v>
      </c>
      <c r="B46" s="4" t="s">
        <v>251</v>
      </c>
      <c r="C46" s="5">
        <v>33239</v>
      </c>
      <c r="D46" s="4">
        <v>31</v>
      </c>
      <c r="E46" s="4" t="s">
        <v>18</v>
      </c>
      <c r="F46" s="4" t="s">
        <v>14</v>
      </c>
      <c r="G46" s="1" t="s">
        <v>19</v>
      </c>
      <c r="H46" s="4">
        <v>2018</v>
      </c>
      <c r="I46" s="5">
        <v>43497</v>
      </c>
    </row>
    <row r="47" spans="1:9" x14ac:dyDescent="0.3">
      <c r="A47" s="1">
        <v>46</v>
      </c>
      <c r="B47" s="4" t="s">
        <v>256</v>
      </c>
      <c r="C47" s="5">
        <v>35004</v>
      </c>
      <c r="D47" s="4">
        <v>26</v>
      </c>
      <c r="E47" s="4" t="s">
        <v>12</v>
      </c>
      <c r="F47" s="4" t="s">
        <v>14</v>
      </c>
      <c r="G47" s="1" t="s">
        <v>296</v>
      </c>
      <c r="H47" s="4">
        <v>2010</v>
      </c>
      <c r="I47" s="5">
        <v>43779</v>
      </c>
    </row>
    <row r="48" spans="1:9" x14ac:dyDescent="0.3">
      <c r="A48" s="1">
        <v>47</v>
      </c>
      <c r="B48" s="4" t="s">
        <v>253</v>
      </c>
      <c r="C48" s="5">
        <v>35221</v>
      </c>
      <c r="D48" s="4">
        <v>25</v>
      </c>
      <c r="E48" s="4" t="s">
        <v>12</v>
      </c>
      <c r="F48" s="4" t="s">
        <v>21</v>
      </c>
      <c r="G48" s="1" t="s">
        <v>296</v>
      </c>
      <c r="H48" s="4">
        <v>2016</v>
      </c>
      <c r="I48" s="5">
        <v>43703</v>
      </c>
    </row>
    <row r="49" spans="1:9" x14ac:dyDescent="0.3">
      <c r="A49" s="1">
        <v>48</v>
      </c>
      <c r="B49" s="4" t="s">
        <v>262</v>
      </c>
      <c r="C49" s="5">
        <v>34608</v>
      </c>
      <c r="D49" s="4">
        <v>27</v>
      </c>
      <c r="E49" s="4" t="s">
        <v>12</v>
      </c>
      <c r="F49" s="4" t="s">
        <v>21</v>
      </c>
      <c r="G49" s="1" t="s">
        <v>296</v>
      </c>
      <c r="H49" s="4">
        <v>2009</v>
      </c>
      <c r="I49" s="5">
        <v>43717</v>
      </c>
    </row>
    <row r="50" spans="1:9" x14ac:dyDescent="0.3">
      <c r="A50" s="1">
        <v>49</v>
      </c>
      <c r="B50" s="4" t="s">
        <v>244</v>
      </c>
      <c r="C50" s="5">
        <v>31725</v>
      </c>
      <c r="D50" s="4">
        <v>35</v>
      </c>
      <c r="E50" s="4" t="s">
        <v>295</v>
      </c>
      <c r="F50" s="4" t="s">
        <v>21</v>
      </c>
      <c r="G50" s="1" t="s">
        <v>298</v>
      </c>
      <c r="H50" s="4">
        <v>2009</v>
      </c>
      <c r="I50" s="5">
        <v>43527</v>
      </c>
    </row>
    <row r="51" spans="1:9" x14ac:dyDescent="0.3">
      <c r="A51" s="1">
        <v>50</v>
      </c>
      <c r="B51" s="4" t="s">
        <v>249</v>
      </c>
      <c r="C51" s="5">
        <v>34773</v>
      </c>
      <c r="D51" s="4">
        <v>26</v>
      </c>
      <c r="E51" s="4" t="s">
        <v>12</v>
      </c>
      <c r="F51" s="4" t="s">
        <v>14</v>
      </c>
      <c r="G51" s="1" t="s">
        <v>35</v>
      </c>
      <c r="H51" s="4">
        <v>2012</v>
      </c>
      <c r="I51" s="5">
        <v>43815</v>
      </c>
    </row>
    <row r="52" spans="1:9" x14ac:dyDescent="0.3">
      <c r="A52" s="1">
        <v>51</v>
      </c>
      <c r="B52" s="4" t="s">
        <v>248</v>
      </c>
      <c r="C52" s="5">
        <v>32874</v>
      </c>
      <c r="D52" s="4">
        <v>32</v>
      </c>
      <c r="E52" s="4" t="s">
        <v>31</v>
      </c>
      <c r="F52" s="4" t="s">
        <v>21</v>
      </c>
      <c r="G52" s="1" t="s">
        <v>32</v>
      </c>
      <c r="H52" s="4">
        <v>2012</v>
      </c>
      <c r="I52" s="5">
        <v>43694</v>
      </c>
    </row>
    <row r="53" spans="1:9" x14ac:dyDescent="0.3">
      <c r="A53" s="1">
        <v>52</v>
      </c>
      <c r="B53" s="4" t="s">
        <v>250</v>
      </c>
      <c r="C53" s="5">
        <v>33604</v>
      </c>
      <c r="D53" s="4">
        <v>30</v>
      </c>
      <c r="E53" s="4" t="s">
        <v>28</v>
      </c>
      <c r="F53" s="4" t="s">
        <v>14</v>
      </c>
      <c r="G53" s="1" t="s">
        <v>29</v>
      </c>
      <c r="H53" s="4">
        <v>2017</v>
      </c>
      <c r="I53" s="5">
        <v>43485</v>
      </c>
    </row>
    <row r="54" spans="1:9" x14ac:dyDescent="0.3">
      <c r="A54" s="1">
        <v>53</v>
      </c>
      <c r="B54" s="4" t="s">
        <v>230</v>
      </c>
      <c r="C54" s="5">
        <v>26835</v>
      </c>
      <c r="D54" s="4">
        <v>48</v>
      </c>
      <c r="E54" s="4" t="s">
        <v>295</v>
      </c>
      <c r="F54" s="4" t="s">
        <v>14</v>
      </c>
      <c r="G54" s="1" t="s">
        <v>296</v>
      </c>
      <c r="H54" s="4">
        <v>2001</v>
      </c>
      <c r="I54" s="5">
        <v>43703</v>
      </c>
    </row>
    <row r="55" spans="1:9" x14ac:dyDescent="0.3">
      <c r="A55" s="1">
        <v>54</v>
      </c>
      <c r="B55" s="4" t="s">
        <v>254</v>
      </c>
      <c r="C55" s="5">
        <v>35336</v>
      </c>
      <c r="D55" s="4">
        <v>25</v>
      </c>
      <c r="E55" s="4" t="s">
        <v>12</v>
      </c>
      <c r="F55" s="4" t="s">
        <v>14</v>
      </c>
      <c r="G55" s="1" t="s">
        <v>35</v>
      </c>
      <c r="H55" s="4">
        <v>2020</v>
      </c>
      <c r="I55" s="5">
        <v>43715</v>
      </c>
    </row>
    <row r="56" spans="1:9" x14ac:dyDescent="0.3">
      <c r="A56" s="1">
        <v>55</v>
      </c>
      <c r="B56" s="4" t="s">
        <v>259</v>
      </c>
      <c r="C56" s="5">
        <v>35125</v>
      </c>
      <c r="D56" s="4">
        <v>25</v>
      </c>
      <c r="E56" s="4" t="s">
        <v>23</v>
      </c>
      <c r="F56" s="4" t="s">
        <v>14</v>
      </c>
      <c r="G56" s="1" t="s">
        <v>24</v>
      </c>
      <c r="H56" s="4">
        <v>2020</v>
      </c>
      <c r="I56" s="5">
        <v>43344</v>
      </c>
    </row>
    <row r="57" spans="1:9" x14ac:dyDescent="0.3">
      <c r="A57" s="1">
        <v>56</v>
      </c>
      <c r="B57" s="4" t="s">
        <v>56</v>
      </c>
      <c r="C57" s="5">
        <v>31951</v>
      </c>
      <c r="D57" s="4">
        <v>34</v>
      </c>
      <c r="E57" s="4" t="s">
        <v>295</v>
      </c>
      <c r="F57" s="4" t="s">
        <v>14</v>
      </c>
      <c r="G57" s="1" t="s">
        <v>296</v>
      </c>
      <c r="H57" s="4">
        <v>2016</v>
      </c>
      <c r="I57" s="5">
        <v>43845</v>
      </c>
    </row>
    <row r="58" spans="1:9" x14ac:dyDescent="0.3">
      <c r="A58" s="1">
        <v>57</v>
      </c>
      <c r="B58" s="4" t="s">
        <v>235</v>
      </c>
      <c r="C58" s="5">
        <v>34998</v>
      </c>
      <c r="D58" s="4">
        <v>28</v>
      </c>
      <c r="E58" s="4" t="s">
        <v>12</v>
      </c>
      <c r="F58" s="4" t="s">
        <v>21</v>
      </c>
      <c r="G58" s="1" t="s">
        <v>296</v>
      </c>
      <c r="H58" s="4">
        <v>2003</v>
      </c>
      <c r="I58" s="5">
        <v>43766</v>
      </c>
    </row>
    <row r="59" spans="1:9" x14ac:dyDescent="0.3">
      <c r="A59" s="1">
        <v>58</v>
      </c>
      <c r="B59" s="4" t="s">
        <v>235</v>
      </c>
      <c r="C59" s="5">
        <v>34998</v>
      </c>
      <c r="D59" s="4">
        <v>26</v>
      </c>
      <c r="E59" s="4" t="s">
        <v>12</v>
      </c>
      <c r="F59" s="4" t="s">
        <v>21</v>
      </c>
      <c r="G59" s="1" t="s">
        <v>296</v>
      </c>
      <c r="H59" s="4">
        <v>2013</v>
      </c>
      <c r="I59" s="5">
        <v>43507</v>
      </c>
    </row>
    <row r="90" spans="1:9" x14ac:dyDescent="0.3">
      <c r="A90" s="8" t="s">
        <v>0</v>
      </c>
      <c r="B90" s="8" t="s">
        <v>185</v>
      </c>
      <c r="C90" s="8" t="s">
        <v>2</v>
      </c>
      <c r="D90" s="8" t="s">
        <v>3</v>
      </c>
      <c r="E90" s="7" t="s">
        <v>4</v>
      </c>
      <c r="F90" s="8" t="s">
        <v>8</v>
      </c>
      <c r="G90" s="8" t="s">
        <v>5</v>
      </c>
      <c r="H90" s="8" t="s">
        <v>7</v>
      </c>
      <c r="I90" s="8" t="s">
        <v>6</v>
      </c>
    </row>
    <row r="91" spans="1:9" x14ac:dyDescent="0.3">
      <c r="A91" s="1">
        <v>2</v>
      </c>
      <c r="B91" s="4" t="s">
        <v>282</v>
      </c>
      <c r="C91" s="5">
        <v>34078</v>
      </c>
      <c r="D91" s="4">
        <v>28</v>
      </c>
      <c r="E91" s="4" t="s">
        <v>12</v>
      </c>
      <c r="F91" s="4" t="s">
        <v>14</v>
      </c>
      <c r="G91" s="1" t="s">
        <v>296</v>
      </c>
      <c r="H91" s="4">
        <v>2001</v>
      </c>
      <c r="I91" s="5">
        <v>43771</v>
      </c>
    </row>
    <row r="92" spans="1:9" x14ac:dyDescent="0.3">
      <c r="A92" s="1">
        <v>4</v>
      </c>
      <c r="B92" s="4" t="s">
        <v>276</v>
      </c>
      <c r="C92" s="5">
        <v>34444</v>
      </c>
      <c r="D92" s="4">
        <v>27</v>
      </c>
      <c r="E92" s="4" t="s">
        <v>12</v>
      </c>
      <c r="F92" s="4" t="s">
        <v>21</v>
      </c>
      <c r="G92" s="1" t="s">
        <v>296</v>
      </c>
      <c r="H92" s="4">
        <v>2003</v>
      </c>
      <c r="I92" s="5">
        <v>43703</v>
      </c>
    </row>
    <row r="93" spans="1:9" x14ac:dyDescent="0.3">
      <c r="A93" s="1">
        <v>6</v>
      </c>
      <c r="B93" s="4" t="s">
        <v>263</v>
      </c>
      <c r="C93" s="5">
        <v>34377</v>
      </c>
      <c r="D93" s="4">
        <v>28</v>
      </c>
      <c r="E93" s="4" t="s">
        <v>12</v>
      </c>
      <c r="F93" s="4" t="s">
        <v>14</v>
      </c>
      <c r="G93" s="1" t="s">
        <v>296</v>
      </c>
      <c r="H93" s="4">
        <v>2001</v>
      </c>
      <c r="I93" s="5">
        <v>43799</v>
      </c>
    </row>
    <row r="94" spans="1:9" x14ac:dyDescent="0.3">
      <c r="A94" s="1">
        <v>7</v>
      </c>
      <c r="B94" s="4" t="s">
        <v>269</v>
      </c>
      <c r="C94" s="5">
        <v>34901</v>
      </c>
      <c r="D94" s="4">
        <v>26</v>
      </c>
      <c r="E94" s="4" t="s">
        <v>12</v>
      </c>
      <c r="F94" s="4" t="s">
        <v>21</v>
      </c>
      <c r="G94" s="1" t="s">
        <v>296</v>
      </c>
      <c r="H94" s="4">
        <v>2009</v>
      </c>
      <c r="I94" s="5">
        <v>43730</v>
      </c>
    </row>
    <row r="95" spans="1:9" x14ac:dyDescent="0.3">
      <c r="A95" s="1">
        <v>9</v>
      </c>
      <c r="B95" s="4" t="s">
        <v>271</v>
      </c>
      <c r="C95" s="5">
        <v>34569</v>
      </c>
      <c r="D95" s="4">
        <v>27</v>
      </c>
      <c r="E95" s="4" t="s">
        <v>12</v>
      </c>
      <c r="F95" s="4" t="s">
        <v>14</v>
      </c>
      <c r="G95" s="1" t="s">
        <v>35</v>
      </c>
      <c r="H95" s="4">
        <v>2004</v>
      </c>
      <c r="I95" s="5">
        <v>43831</v>
      </c>
    </row>
    <row r="96" spans="1:9" x14ac:dyDescent="0.3">
      <c r="A96" s="1">
        <v>12</v>
      </c>
      <c r="B96" s="4" t="s">
        <v>268</v>
      </c>
      <c r="C96" s="5">
        <v>34700</v>
      </c>
      <c r="D96" s="4">
        <v>27</v>
      </c>
      <c r="E96" s="4" t="s">
        <v>12</v>
      </c>
      <c r="F96" s="4" t="s">
        <v>14</v>
      </c>
      <c r="G96" s="1" t="s">
        <v>296</v>
      </c>
      <c r="H96" s="4">
        <v>2004</v>
      </c>
      <c r="I96" s="5">
        <v>43470</v>
      </c>
    </row>
    <row r="97" spans="1:9" x14ac:dyDescent="0.3">
      <c r="A97" s="1">
        <v>13</v>
      </c>
      <c r="B97" s="4" t="s">
        <v>302</v>
      </c>
      <c r="C97" s="5">
        <v>34998</v>
      </c>
      <c r="D97" s="4">
        <v>26</v>
      </c>
      <c r="E97" s="4" t="s">
        <v>12</v>
      </c>
      <c r="F97" s="4" t="s">
        <v>21</v>
      </c>
      <c r="G97" s="1" t="s">
        <v>297</v>
      </c>
      <c r="H97" s="4">
        <v>2009</v>
      </c>
      <c r="I97" s="5">
        <v>43703</v>
      </c>
    </row>
    <row r="98" spans="1:9" x14ac:dyDescent="0.3">
      <c r="A98" s="1">
        <v>15</v>
      </c>
      <c r="B98" s="4" t="s">
        <v>267</v>
      </c>
      <c r="C98" s="5">
        <v>34750</v>
      </c>
      <c r="D98" s="4">
        <v>27</v>
      </c>
      <c r="E98" s="4" t="s">
        <v>12</v>
      </c>
      <c r="F98" s="4" t="s">
        <v>14</v>
      </c>
      <c r="G98" s="1" t="s">
        <v>33</v>
      </c>
      <c r="H98" s="4">
        <v>2006</v>
      </c>
      <c r="I98" s="5">
        <v>43701</v>
      </c>
    </row>
    <row r="99" spans="1:9" x14ac:dyDescent="0.3">
      <c r="A99" s="1">
        <v>17</v>
      </c>
      <c r="B99" s="4" t="s">
        <v>277</v>
      </c>
      <c r="C99" s="5">
        <v>34711</v>
      </c>
      <c r="D99" s="4">
        <v>27</v>
      </c>
      <c r="E99" s="4" t="s">
        <v>12</v>
      </c>
      <c r="F99" s="4" t="s">
        <v>14</v>
      </c>
      <c r="G99" s="1" t="s">
        <v>33</v>
      </c>
      <c r="H99" s="4">
        <v>2006</v>
      </c>
      <c r="I99" s="5">
        <v>43695</v>
      </c>
    </row>
    <row r="100" spans="1:9" x14ac:dyDescent="0.3">
      <c r="A100" s="1">
        <v>20</v>
      </c>
      <c r="B100" s="4" t="s">
        <v>274</v>
      </c>
      <c r="C100" s="5">
        <v>34031</v>
      </c>
      <c r="D100" s="4">
        <v>28</v>
      </c>
      <c r="E100" s="4" t="s">
        <v>12</v>
      </c>
      <c r="F100" s="4" t="s">
        <v>14</v>
      </c>
      <c r="G100" s="1" t="s">
        <v>296</v>
      </c>
      <c r="H100" s="4">
        <v>2002</v>
      </c>
      <c r="I100" s="5">
        <v>43497</v>
      </c>
    </row>
    <row r="101" spans="1:9" x14ac:dyDescent="0.3">
      <c r="A101" s="1">
        <v>27</v>
      </c>
      <c r="B101" s="4" t="s">
        <v>279</v>
      </c>
      <c r="C101" s="5">
        <v>35347</v>
      </c>
      <c r="D101" s="4">
        <v>25</v>
      </c>
      <c r="E101" s="4" t="s">
        <v>12</v>
      </c>
      <c r="F101" s="4" t="s">
        <v>14</v>
      </c>
      <c r="G101" s="1" t="s">
        <v>34</v>
      </c>
      <c r="H101" s="4">
        <v>2014</v>
      </c>
      <c r="I101" s="5">
        <v>43702</v>
      </c>
    </row>
    <row r="102" spans="1:9" x14ac:dyDescent="0.3">
      <c r="A102" s="1">
        <v>31</v>
      </c>
      <c r="B102" s="4" t="s">
        <v>240</v>
      </c>
      <c r="C102" s="5">
        <v>35194</v>
      </c>
      <c r="D102" s="4">
        <v>25</v>
      </c>
      <c r="E102" s="4" t="s">
        <v>12</v>
      </c>
      <c r="F102" s="4" t="s">
        <v>14</v>
      </c>
      <c r="G102" s="1" t="s">
        <v>296</v>
      </c>
      <c r="H102" s="4">
        <v>2014</v>
      </c>
      <c r="I102" s="5">
        <v>43703</v>
      </c>
    </row>
    <row r="103" spans="1:9" x14ac:dyDescent="0.3">
      <c r="A103" s="1">
        <v>36</v>
      </c>
      <c r="B103" s="4" t="s">
        <v>281</v>
      </c>
      <c r="C103" s="5">
        <v>34526</v>
      </c>
      <c r="D103" s="4">
        <v>27</v>
      </c>
      <c r="E103" s="4" t="s">
        <v>12</v>
      </c>
      <c r="F103" s="4" t="s">
        <v>21</v>
      </c>
      <c r="G103" s="1" t="s">
        <v>296</v>
      </c>
      <c r="H103" s="4">
        <v>2008</v>
      </c>
      <c r="I103" s="5">
        <v>43703</v>
      </c>
    </row>
    <row r="104" spans="1:9" x14ac:dyDescent="0.3">
      <c r="A104" s="1">
        <v>38</v>
      </c>
      <c r="B104" s="4" t="s">
        <v>255</v>
      </c>
      <c r="C104" s="5">
        <v>33989</v>
      </c>
      <c r="D104" s="4">
        <v>29</v>
      </c>
      <c r="E104" s="4" t="s">
        <v>12</v>
      </c>
      <c r="F104" s="4" t="s">
        <v>14</v>
      </c>
      <c r="G104" s="1" t="s">
        <v>296</v>
      </c>
      <c r="H104" s="4">
        <v>2001</v>
      </c>
      <c r="I104" s="5">
        <v>43771</v>
      </c>
    </row>
    <row r="105" spans="1:9" x14ac:dyDescent="0.3">
      <c r="A105" s="1">
        <v>39</v>
      </c>
      <c r="B105" s="4" t="s">
        <v>258</v>
      </c>
      <c r="C105" s="5">
        <v>35333</v>
      </c>
      <c r="D105" s="4">
        <v>25</v>
      </c>
      <c r="E105" s="4" t="s">
        <v>12</v>
      </c>
      <c r="F105" s="4" t="s">
        <v>14</v>
      </c>
      <c r="G105" s="1" t="s">
        <v>13</v>
      </c>
      <c r="H105" s="4">
        <v>2015</v>
      </c>
      <c r="I105" s="5">
        <v>43313</v>
      </c>
    </row>
    <row r="106" spans="1:9" x14ac:dyDescent="0.3">
      <c r="A106" s="1">
        <v>44</v>
      </c>
      <c r="B106" s="4" t="s">
        <v>261</v>
      </c>
      <c r="C106" s="5">
        <v>35264</v>
      </c>
      <c r="D106" s="4">
        <v>25</v>
      </c>
      <c r="E106" s="4" t="s">
        <v>12</v>
      </c>
      <c r="F106" s="4" t="s">
        <v>21</v>
      </c>
      <c r="G106" s="1" t="s">
        <v>296</v>
      </c>
      <c r="H106" s="4">
        <v>2015</v>
      </c>
      <c r="I106" s="5">
        <v>43549</v>
      </c>
    </row>
    <row r="107" spans="1:9" x14ac:dyDescent="0.3">
      <c r="A107" s="1">
        <v>46</v>
      </c>
      <c r="B107" s="4" t="s">
        <v>256</v>
      </c>
      <c r="C107" s="5">
        <v>35004</v>
      </c>
      <c r="D107" s="4">
        <v>26</v>
      </c>
      <c r="E107" s="4" t="s">
        <v>12</v>
      </c>
      <c r="F107" s="4" t="s">
        <v>14</v>
      </c>
      <c r="G107" s="1" t="s">
        <v>296</v>
      </c>
      <c r="H107" s="4">
        <v>2010</v>
      </c>
      <c r="I107" s="5">
        <v>43779</v>
      </c>
    </row>
    <row r="108" spans="1:9" x14ac:dyDescent="0.3">
      <c r="A108" s="1">
        <v>47</v>
      </c>
      <c r="B108" s="4" t="s">
        <v>253</v>
      </c>
      <c r="C108" s="5">
        <v>35221</v>
      </c>
      <c r="D108" s="4">
        <v>25</v>
      </c>
      <c r="E108" s="4" t="s">
        <v>12</v>
      </c>
      <c r="F108" s="4" t="s">
        <v>21</v>
      </c>
      <c r="G108" s="1" t="s">
        <v>296</v>
      </c>
      <c r="H108" s="4">
        <v>2016</v>
      </c>
      <c r="I108" s="5">
        <v>43703</v>
      </c>
    </row>
    <row r="109" spans="1:9" x14ac:dyDescent="0.3">
      <c r="A109" s="1">
        <v>48</v>
      </c>
      <c r="B109" s="4" t="s">
        <v>262</v>
      </c>
      <c r="C109" s="5">
        <v>34608</v>
      </c>
      <c r="D109" s="4">
        <v>27</v>
      </c>
      <c r="E109" s="4" t="s">
        <v>12</v>
      </c>
      <c r="F109" s="4" t="s">
        <v>21</v>
      </c>
      <c r="G109" s="1" t="s">
        <v>296</v>
      </c>
      <c r="H109" s="4">
        <v>2009</v>
      </c>
      <c r="I109" s="5">
        <v>43717</v>
      </c>
    </row>
    <row r="110" spans="1:9" x14ac:dyDescent="0.3">
      <c r="A110" s="1">
        <v>50</v>
      </c>
      <c r="B110" s="4" t="s">
        <v>249</v>
      </c>
      <c r="C110" s="5">
        <v>34773</v>
      </c>
      <c r="D110" s="4">
        <v>26</v>
      </c>
      <c r="E110" s="4" t="s">
        <v>12</v>
      </c>
      <c r="F110" s="4" t="s">
        <v>14</v>
      </c>
      <c r="G110" s="1" t="s">
        <v>35</v>
      </c>
      <c r="H110" s="4">
        <v>2012</v>
      </c>
      <c r="I110" s="5">
        <v>43815</v>
      </c>
    </row>
    <row r="111" spans="1:9" x14ac:dyDescent="0.3">
      <c r="A111" s="1">
        <v>54</v>
      </c>
      <c r="B111" s="4" t="s">
        <v>254</v>
      </c>
      <c r="C111" s="5">
        <v>35336</v>
      </c>
      <c r="D111" s="4">
        <v>25</v>
      </c>
      <c r="E111" s="4" t="s">
        <v>12</v>
      </c>
      <c r="F111" s="4" t="s">
        <v>14</v>
      </c>
      <c r="G111" s="1" t="s">
        <v>35</v>
      </c>
      <c r="H111" s="4">
        <v>2020</v>
      </c>
      <c r="I111" s="5">
        <v>43715</v>
      </c>
    </row>
    <row r="112" spans="1:9" x14ac:dyDescent="0.3">
      <c r="A112" s="1">
        <v>57</v>
      </c>
      <c r="B112" s="4" t="s">
        <v>235</v>
      </c>
      <c r="C112" s="5">
        <v>34998</v>
      </c>
      <c r="D112" s="4">
        <v>28</v>
      </c>
      <c r="E112" s="4" t="s">
        <v>12</v>
      </c>
      <c r="F112" s="4" t="s">
        <v>21</v>
      </c>
      <c r="G112" s="1" t="s">
        <v>296</v>
      </c>
      <c r="H112" s="4">
        <v>2003</v>
      </c>
      <c r="I112" s="5">
        <v>43766</v>
      </c>
    </row>
    <row r="113" spans="1:9" x14ac:dyDescent="0.3">
      <c r="A113" s="1">
        <v>58</v>
      </c>
      <c r="B113" s="4" t="s">
        <v>235</v>
      </c>
      <c r="C113" s="5">
        <v>34998</v>
      </c>
      <c r="D113" s="4">
        <v>26</v>
      </c>
      <c r="E113" s="4" t="s">
        <v>12</v>
      </c>
      <c r="F113" s="4" t="s">
        <v>21</v>
      </c>
      <c r="G113" s="1" t="s">
        <v>296</v>
      </c>
      <c r="H113" s="4">
        <v>2013</v>
      </c>
      <c r="I113" s="5">
        <v>43507</v>
      </c>
    </row>
  </sheetData>
  <autoFilter ref="A1:I59" xr:uid="{5B77A0FE-2DA9-41C0-BDBE-9E2A8564F2A5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14999847407452621"/>
  </sheetPr>
  <dimension ref="B3:L10"/>
  <sheetViews>
    <sheetView showGridLines="0" workbookViewId="0">
      <selection activeCell="J7" sqref="J7"/>
    </sheetView>
  </sheetViews>
  <sheetFormatPr defaultRowHeight="14.4" x14ac:dyDescent="0.3"/>
  <cols>
    <col min="2" max="2" width="4.77734375" customWidth="1"/>
    <col min="3" max="3" width="16" customWidth="1"/>
    <col min="4" max="4" width="15.33203125" customWidth="1"/>
    <col min="5" max="5" width="16.88671875" customWidth="1"/>
    <col min="6" max="6" width="23.77734375" customWidth="1"/>
    <col min="7" max="7" width="20.21875" customWidth="1"/>
    <col min="8" max="8" width="16.6640625" customWidth="1"/>
    <col min="9" max="9" width="15.77734375" customWidth="1"/>
    <col min="10" max="10" width="25.33203125" customWidth="1"/>
    <col min="12" max="12" width="19.21875" customWidth="1"/>
  </cols>
  <sheetData>
    <row r="3" spans="2:12" ht="19.2" customHeight="1" x14ac:dyDescent="0.3">
      <c r="B3" s="7" t="s">
        <v>0</v>
      </c>
      <c r="C3" s="8" t="s">
        <v>185</v>
      </c>
      <c r="D3" s="8" t="s">
        <v>2</v>
      </c>
      <c r="E3" s="8" t="s">
        <v>4</v>
      </c>
      <c r="F3" s="8" t="s">
        <v>6</v>
      </c>
      <c r="G3" s="8" t="s">
        <v>94</v>
      </c>
      <c r="H3" s="8" t="s">
        <v>8</v>
      </c>
      <c r="I3" s="8" t="s">
        <v>316</v>
      </c>
      <c r="J3" s="8" t="s">
        <v>468</v>
      </c>
      <c r="L3" s="19" t="s">
        <v>304</v>
      </c>
    </row>
    <row r="4" spans="2:12" ht="22.8" customHeight="1" x14ac:dyDescent="0.3">
      <c r="B4" s="10">
        <v>1</v>
      </c>
      <c r="C4" s="11" t="s">
        <v>230</v>
      </c>
      <c r="D4" s="12">
        <v>26835</v>
      </c>
      <c r="E4" s="11"/>
      <c r="F4" s="12">
        <v>43313</v>
      </c>
      <c r="G4" s="13" t="s">
        <v>188</v>
      </c>
      <c r="H4" s="11"/>
      <c r="I4" s="11"/>
      <c r="J4" s="11"/>
      <c r="L4" s="18" t="s">
        <v>12</v>
      </c>
    </row>
    <row r="5" spans="2:12" ht="22.8" customHeight="1" x14ac:dyDescent="0.3">
      <c r="B5" s="14">
        <v>2</v>
      </c>
      <c r="C5" s="15" t="s">
        <v>231</v>
      </c>
      <c r="D5" s="16">
        <v>30796</v>
      </c>
      <c r="E5" s="15"/>
      <c r="F5" s="16">
        <v>43541</v>
      </c>
      <c r="G5" s="17" t="s">
        <v>189</v>
      </c>
      <c r="H5" s="15"/>
      <c r="I5" s="11"/>
      <c r="J5" s="11"/>
      <c r="L5" s="18" t="s">
        <v>18</v>
      </c>
    </row>
    <row r="6" spans="2:12" ht="22.8" customHeight="1" x14ac:dyDescent="0.3">
      <c r="B6" s="14">
        <v>3</v>
      </c>
      <c r="C6" s="15" t="s">
        <v>311</v>
      </c>
      <c r="D6" s="16">
        <v>34998</v>
      </c>
      <c r="E6" s="15"/>
      <c r="F6" s="16">
        <v>43348</v>
      </c>
      <c r="G6" s="17" t="s">
        <v>190</v>
      </c>
      <c r="H6" s="15"/>
      <c r="I6" s="11"/>
      <c r="J6" s="11"/>
      <c r="L6" s="18" t="s">
        <v>31</v>
      </c>
    </row>
    <row r="7" spans="2:12" ht="22.8" customHeight="1" x14ac:dyDescent="0.3">
      <c r="B7" s="14">
        <v>3</v>
      </c>
      <c r="C7" s="15" t="s">
        <v>312</v>
      </c>
      <c r="D7" s="16">
        <v>34998</v>
      </c>
      <c r="E7" s="15"/>
      <c r="F7" s="16">
        <v>43348</v>
      </c>
      <c r="G7" s="17" t="s">
        <v>190</v>
      </c>
      <c r="H7" s="15"/>
      <c r="I7" s="11"/>
      <c r="J7" s="11"/>
      <c r="L7" s="18" t="s">
        <v>305</v>
      </c>
    </row>
    <row r="8" spans="2:12" ht="22.8" customHeight="1" x14ac:dyDescent="0.3">
      <c r="B8" s="14">
        <v>4</v>
      </c>
      <c r="C8" s="15" t="s">
        <v>232</v>
      </c>
      <c r="D8" s="16">
        <v>33347</v>
      </c>
      <c r="E8" s="15"/>
      <c r="F8" s="16">
        <v>43497</v>
      </c>
      <c r="G8" s="17" t="s">
        <v>191</v>
      </c>
      <c r="H8" s="15"/>
      <c r="I8" s="11"/>
      <c r="J8" s="11"/>
      <c r="L8" s="18" t="s">
        <v>306</v>
      </c>
    </row>
    <row r="9" spans="2:12" ht="22.8" customHeight="1" x14ac:dyDescent="0.3">
      <c r="B9" s="14">
        <v>5</v>
      </c>
      <c r="C9" s="15" t="s">
        <v>233</v>
      </c>
      <c r="D9" s="16">
        <v>29357</v>
      </c>
      <c r="E9" s="15"/>
      <c r="F9" s="16">
        <v>43739</v>
      </c>
      <c r="G9" s="17" t="s">
        <v>192</v>
      </c>
      <c r="H9" s="15"/>
      <c r="I9" s="11"/>
      <c r="J9" s="11"/>
      <c r="L9" s="18" t="s">
        <v>307</v>
      </c>
    </row>
    <row r="10" spans="2:12" ht="22.8" customHeight="1" x14ac:dyDescent="0.3">
      <c r="B10" s="14">
        <v>6</v>
      </c>
      <c r="C10" s="15" t="s">
        <v>234</v>
      </c>
      <c r="D10" s="16">
        <v>25973</v>
      </c>
      <c r="E10" s="15"/>
      <c r="F10" s="16">
        <v>43313</v>
      </c>
      <c r="G10" s="17" t="s">
        <v>193</v>
      </c>
      <c r="H10" s="15"/>
      <c r="I10" s="11"/>
      <c r="J10" s="11"/>
    </row>
  </sheetData>
  <customSheetViews>
    <customSheetView guid="{9D0EE210-45A7-43FD-BDB8-BD6779AFDBA5}" showGridLines="0">
      <selection activeCell="T23" sqref="T2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Split Columns</vt:lpstr>
      <vt:lpstr>Merge Columns</vt:lpstr>
      <vt:lpstr>Remove Spaces</vt:lpstr>
      <vt:lpstr>Change Case</vt:lpstr>
      <vt:lpstr>Remove Duplicates</vt:lpstr>
      <vt:lpstr>Sort rows </vt:lpstr>
      <vt:lpstr>Sort Columns </vt:lpstr>
      <vt:lpstr>Filter</vt:lpstr>
      <vt:lpstr>Data Validation</vt:lpstr>
      <vt:lpstr>Protection</vt:lpstr>
      <vt:lpstr>Goal Seek</vt:lpstr>
      <vt:lpstr>Goal Seek 2</vt:lpstr>
      <vt:lpstr>SumIF and Avgif</vt:lpstr>
      <vt:lpstr>SumifTrick</vt:lpstr>
      <vt:lpstr>Countif</vt:lpstr>
      <vt:lpstr>Filter!Extract</vt:lpstr>
      <vt:lpstr>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 Mourad</dc:creator>
  <cp:lastModifiedBy>Youssef Fathy</cp:lastModifiedBy>
  <dcterms:created xsi:type="dcterms:W3CDTF">2021-08-31T17:05:41Z</dcterms:created>
  <dcterms:modified xsi:type="dcterms:W3CDTF">2025-02-24T19:01:05Z</dcterms:modified>
  <cp:contentStatus/>
</cp:coreProperties>
</file>