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"/>
    </mc:Choice>
  </mc:AlternateContent>
  <xr:revisionPtr revIDLastSave="0" documentId="13_ncr:1_{19B06363-0FF7-4FC2-8E41-BE3276E72772}" xr6:coauthVersionLast="47" xr6:coauthVersionMax="47" xr10:uidLastSave="{00000000-0000-0000-0000-000000000000}"/>
  <bookViews>
    <workbookView xWindow="-108" yWindow="-108" windowWidth="23256" windowHeight="12456" xr2:uid="{730CFDBA-00CC-490D-83F5-6CE2ADEB81D0}"/>
  </bookViews>
  <sheets>
    <sheet name="task1" sheetId="2" r:id="rId1"/>
    <sheet name="Task2" sheetId="1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9" i="1"/>
  <c r="M18" i="1"/>
  <c r="M17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5" i="1"/>
  <c r="E6" i="1" a="1"/>
  <c r="E6" i="1" s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5" i="1" a="1"/>
  <c r="E5" i="1" s="1"/>
  <c r="F4" i="2"/>
  <c r="F5" i="2"/>
  <c r="F6" i="2"/>
  <c r="F7" i="2"/>
  <c r="F8" i="2"/>
  <c r="F9" i="2"/>
  <c r="E4" i="2"/>
  <c r="E5" i="2"/>
  <c r="E6" i="2"/>
  <c r="E7" i="2"/>
  <c r="E8" i="2"/>
  <c r="E9" i="2"/>
  <c r="E3" i="2"/>
  <c r="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<sst xmlns="http://schemas.openxmlformats.org/spreadsheetml/2006/main" count="118" uniqueCount="77">
  <si>
    <t>SN</t>
  </si>
  <si>
    <t>Emp name</t>
  </si>
  <si>
    <t>Branch</t>
  </si>
  <si>
    <t xml:space="preserve">Salary </t>
  </si>
  <si>
    <t>Department</t>
  </si>
  <si>
    <t>Salary Level</t>
  </si>
  <si>
    <t>mohmoud osman</t>
  </si>
  <si>
    <t>Alex</t>
  </si>
  <si>
    <t>monica ashraf</t>
  </si>
  <si>
    <t>monica moheb</t>
  </si>
  <si>
    <t>Cairo</t>
  </si>
  <si>
    <t>monika ehab</t>
  </si>
  <si>
    <t>mostafa kenawy</t>
  </si>
  <si>
    <t>mouhamed mounir</t>
  </si>
  <si>
    <t>nader fahmy</t>
  </si>
  <si>
    <t>Giza</t>
  </si>
  <si>
    <t>naser kamal</t>
  </si>
  <si>
    <t>nermine adel</t>
  </si>
  <si>
    <t>nesma gamal</t>
  </si>
  <si>
    <t>noha awny</t>
  </si>
  <si>
    <t>October</t>
  </si>
  <si>
    <t>nourhan elsayed</t>
  </si>
  <si>
    <t>Tanta</t>
  </si>
  <si>
    <t>Answer the following questions</t>
  </si>
  <si>
    <t>answers</t>
  </si>
  <si>
    <t>rana maged</t>
  </si>
  <si>
    <t>sally saeed</t>
  </si>
  <si>
    <t>salma yassin</t>
  </si>
  <si>
    <t>samy nabil</t>
  </si>
  <si>
    <t>First Name</t>
  </si>
  <si>
    <t>Last Name</t>
  </si>
  <si>
    <t>Full Name ( Upper Case )</t>
  </si>
  <si>
    <t>Address</t>
  </si>
  <si>
    <t xml:space="preserve">building number </t>
  </si>
  <si>
    <t>Street name</t>
  </si>
  <si>
    <t>Gender</t>
  </si>
  <si>
    <t>Salary</t>
  </si>
  <si>
    <t xml:space="preserve">   Ali</t>
  </si>
  <si>
    <t xml:space="preserve">  Lotfy</t>
  </si>
  <si>
    <t>2433/ Bailey Road</t>
  </si>
  <si>
    <t>Ahmed</t>
  </si>
  <si>
    <t>Hassan</t>
  </si>
  <si>
    <t>2219/ Dewing Avenue</t>
  </si>
  <si>
    <t xml:space="preserve">   Aya   </t>
  </si>
  <si>
    <t>7640/ First Ave.</t>
  </si>
  <si>
    <t xml:space="preserve">Sameh    </t>
  </si>
  <si>
    <t xml:space="preserve">   khaled</t>
  </si>
  <si>
    <t>337/ Tosca Way</t>
  </si>
  <si>
    <t xml:space="preserve">Samer   </t>
  </si>
  <si>
    <t xml:space="preserve">  Shawky</t>
  </si>
  <si>
    <t>8668/ Via Neruda</t>
  </si>
  <si>
    <t xml:space="preserve">   Karem</t>
  </si>
  <si>
    <t xml:space="preserve">  Samy</t>
  </si>
  <si>
    <t>1619/ Stillman Court</t>
  </si>
  <si>
    <t xml:space="preserve">Ramadan   </t>
  </si>
  <si>
    <t>Mahamed</t>
  </si>
  <si>
    <t>#</t>
  </si>
  <si>
    <t>name</t>
  </si>
  <si>
    <t>department</t>
  </si>
  <si>
    <t>sales</t>
  </si>
  <si>
    <t>IT</t>
  </si>
  <si>
    <t>marketing</t>
  </si>
  <si>
    <t>HR</t>
  </si>
  <si>
    <t>Business</t>
  </si>
  <si>
    <t>Full Name</t>
  </si>
  <si>
    <r>
      <t xml:space="preserve">Total salaries for </t>
    </r>
    <r>
      <rPr>
        <b/>
        <sz val="14"/>
        <color rgb="FFFF0000"/>
        <rFont val="Aptos Narrow"/>
        <family val="2"/>
        <scheme val="minor"/>
      </rPr>
      <t>IT</t>
    </r>
    <r>
      <rPr>
        <sz val="14"/>
        <color theme="1"/>
        <rFont val="Aptos Narrow"/>
        <family val="2"/>
        <scheme val="minor"/>
      </rPr>
      <t xml:space="preserve"> Department in</t>
    </r>
    <r>
      <rPr>
        <b/>
        <sz val="14"/>
        <color theme="1"/>
        <rFont val="Aptos Narrow"/>
        <family val="2"/>
        <scheme val="minor"/>
      </rPr>
      <t xml:space="preserve"> </t>
    </r>
    <r>
      <rPr>
        <b/>
        <sz val="14"/>
        <color rgb="FFFF0000"/>
        <rFont val="Aptos Narrow"/>
        <family val="2"/>
        <scheme val="minor"/>
      </rPr>
      <t>Cairo</t>
    </r>
    <r>
      <rPr>
        <sz val="14"/>
        <color theme="1"/>
        <rFont val="Aptos Narrow"/>
        <family val="2"/>
        <scheme val="minor"/>
      </rPr>
      <t xml:space="preserve"> Branch</t>
    </r>
  </si>
  <si>
    <r>
      <rPr>
        <b/>
        <sz val="14"/>
        <color rgb="FFFF0000"/>
        <rFont val="Aptos Narrow"/>
        <family val="2"/>
        <scheme val="minor"/>
      </rPr>
      <t xml:space="preserve">Number of </t>
    </r>
    <r>
      <rPr>
        <sz val="14"/>
        <color theme="1"/>
        <rFont val="Aptos Narrow"/>
        <family val="2"/>
        <scheme val="minor"/>
      </rPr>
      <t>emps with salary &gt;=30K</t>
    </r>
  </si>
  <si>
    <r>
      <rPr>
        <b/>
        <sz val="14"/>
        <color rgb="FFFF0000"/>
        <rFont val="Aptos Narrow"/>
        <family val="2"/>
        <scheme val="minor"/>
      </rPr>
      <t>Total</t>
    </r>
    <r>
      <rPr>
        <sz val="14"/>
        <color theme="1"/>
        <rFont val="Aptos Narrow"/>
        <family val="2"/>
        <scheme val="minor"/>
      </rPr>
      <t xml:space="preserve"> salaries of </t>
    </r>
    <r>
      <rPr>
        <b/>
        <sz val="14"/>
        <color rgb="FFFF0000"/>
        <rFont val="Aptos Narrow"/>
        <family val="2"/>
        <scheme val="minor"/>
      </rPr>
      <t>Sales</t>
    </r>
    <r>
      <rPr>
        <sz val="14"/>
        <color theme="1"/>
        <rFont val="Aptos Narrow"/>
        <family val="2"/>
        <scheme val="minor"/>
      </rPr>
      <t xml:space="preserve"> department</t>
    </r>
  </si>
  <si>
    <r>
      <rPr>
        <b/>
        <sz val="14"/>
        <color rgb="FFFF0000"/>
        <rFont val="Aptos Narrow"/>
        <family val="2"/>
        <scheme val="minor"/>
      </rPr>
      <t>Number</t>
    </r>
    <r>
      <rPr>
        <sz val="14"/>
        <color theme="1"/>
        <rFont val="Aptos Narrow"/>
        <family val="2"/>
        <scheme val="minor"/>
      </rPr>
      <t xml:space="preserve"> of </t>
    </r>
    <r>
      <rPr>
        <b/>
        <sz val="14"/>
        <color rgb="FFFF0000"/>
        <rFont val="Aptos Narrow"/>
        <family val="2"/>
        <scheme val="minor"/>
      </rPr>
      <t>Cairo</t>
    </r>
    <r>
      <rPr>
        <sz val="14"/>
        <color theme="1"/>
        <rFont val="Aptos Narrow"/>
        <family val="2"/>
        <scheme val="minor"/>
      </rPr>
      <t xml:space="preserve"> Branch Emps</t>
    </r>
  </si>
  <si>
    <r>
      <t xml:space="preserve">Number of </t>
    </r>
    <r>
      <rPr>
        <b/>
        <sz val="14"/>
        <color rgb="FFFF0000"/>
        <rFont val="Aptos Narrow"/>
        <family val="2"/>
        <scheme val="minor"/>
      </rPr>
      <t>all</t>
    </r>
    <r>
      <rPr>
        <sz val="14"/>
        <color theme="1"/>
        <rFont val="Aptos Narrow"/>
        <family val="2"/>
        <scheme val="minor"/>
      </rPr>
      <t xml:space="preserve"> Emps</t>
    </r>
  </si>
  <si>
    <t xml:space="preserve">Ahmed </t>
  </si>
  <si>
    <t xml:space="preserve"> Bailey Road</t>
  </si>
  <si>
    <t xml:space="preserve"> Dewing Avenue</t>
  </si>
  <si>
    <t xml:space="preserve"> First Ave.</t>
  </si>
  <si>
    <t xml:space="preserve"> Tosca Way</t>
  </si>
  <si>
    <t xml:space="preserve"> Via Neruda</t>
  </si>
  <si>
    <t xml:space="preserve"> Stillman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</si>
</sst>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ck">
        <color theme="0"/>
      </right>
      <top style="thin">
        <color auto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auto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dashed">
        <color theme="7" tint="-0.499984740745262"/>
      </right>
      <top/>
      <bottom style="dashed">
        <color theme="7" tint="-0.499984740745262"/>
      </bottom>
      <diagonal/>
    </border>
    <border>
      <left style="dashed">
        <color theme="7" tint="-0.499984740745262"/>
      </left>
      <right style="dashed">
        <color theme="7" tint="-0.499984740745262"/>
      </right>
      <top/>
      <bottom style="dashed">
        <color theme="7" tint="-0.499984740745262"/>
      </bottom>
      <diagonal/>
    </border>
    <border>
      <left style="dashed">
        <color theme="7" tint="-0.499984740745262"/>
      </left>
      <right/>
      <top/>
      <bottom style="dashed">
        <color theme="7" tint="-0.499984740745262"/>
      </bottom>
      <diagonal/>
    </border>
    <border>
      <left/>
      <right style="dashed">
        <color theme="7" tint="-0.499984740745262"/>
      </right>
      <top style="dashed">
        <color theme="7" tint="-0.499984740745262"/>
      </top>
      <bottom style="dashed">
        <color theme="7" tint="-0.499984740745262"/>
      </bottom>
      <diagonal/>
    </border>
    <border>
      <left style="dashed">
        <color theme="7" tint="-0.499984740745262"/>
      </left>
      <right style="dashed">
        <color theme="7" tint="-0.499984740745262"/>
      </right>
      <top style="dashed">
        <color theme="7" tint="-0.499984740745262"/>
      </top>
      <bottom style="dashed">
        <color theme="7" tint="-0.499984740745262"/>
      </bottom>
      <diagonal/>
    </border>
    <border>
      <left/>
      <right style="thin">
        <color auto="1"/>
      </right>
      <top/>
      <bottom/>
      <diagonal/>
    </border>
    <border>
      <left/>
      <right style="dashed">
        <color theme="7" tint="-0.499984740745262"/>
      </right>
      <top style="dashed">
        <color theme="7" tint="-0.499984740745262"/>
      </top>
      <bottom style="thick">
        <color theme="7" tint="-0.499984740745262"/>
      </bottom>
      <diagonal/>
    </border>
    <border>
      <left style="dashed">
        <color theme="7" tint="-0.499984740745262"/>
      </left>
      <right style="dashed">
        <color theme="7" tint="-0.499984740745262"/>
      </right>
      <top style="dashed">
        <color theme="7" tint="-0.499984740745262"/>
      </top>
      <bottom style="thick">
        <color theme="7" tint="-0.499984740745262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dashed">
        <color theme="7" tint="-0.499984740745262"/>
      </left>
      <right/>
      <top style="dashed">
        <color theme="7" tint="-0.499984740745262"/>
      </top>
      <bottom style="dashed">
        <color theme="7" tint="-0.499984740745262"/>
      </bottom>
      <diagonal/>
    </border>
    <border>
      <left/>
      <right style="dashed">
        <color theme="7" tint="-0.499984740745262"/>
      </right>
      <top style="dashed">
        <color theme="7" tint="-0.499984740745262"/>
      </top>
      <bottom style="double">
        <color theme="7" tint="-0.499984740745262"/>
      </bottom>
      <diagonal/>
    </border>
    <border>
      <left style="dashed">
        <color theme="7" tint="-0.499984740745262"/>
      </left>
      <right style="dashed">
        <color theme="7" tint="-0.499984740745262"/>
      </right>
      <top style="dashed">
        <color theme="7" tint="-0.499984740745262"/>
      </top>
      <bottom style="double">
        <color theme="7" tint="-0.499984740745262"/>
      </bottom>
      <diagonal/>
    </border>
    <border>
      <left style="dashed">
        <color theme="7" tint="-0.499984740745262"/>
      </left>
      <right/>
      <top style="dashed">
        <color theme="7" tint="-0.499984740745262"/>
      </top>
      <bottom style="double">
        <color theme="7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43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7" fillId="0" borderId="6" xfId="0" applyFont="1" applyBorder="1"/>
    <xf numFmtId="0" fontId="6" fillId="0" borderId="6" xfId="0" applyFont="1" applyBorder="1" applyAlignment="1">
      <alignment horizontal="center"/>
    </xf>
    <xf numFmtId="164" fontId="0" fillId="3" borderId="6" xfId="1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7" fillId="0" borderId="9" xfId="0" applyFont="1" applyBorder="1"/>
    <xf numFmtId="0" fontId="6" fillId="0" borderId="9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0" borderId="9" xfId="0" applyFont="1" applyBorder="1"/>
    <xf numFmtId="0" fontId="0" fillId="0" borderId="9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7" fillId="0" borderId="12" xfId="0" applyFont="1" applyBorder="1"/>
    <xf numFmtId="0" fontId="6" fillId="0" borderId="12" xfId="0" applyFont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/>
    <xf numFmtId="164" fontId="0" fillId="0" borderId="0" xfId="1" applyNumberFormat="1" applyFont="1" applyBorder="1"/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7" borderId="5" xfId="0" applyFont="1" applyFill="1" applyBorder="1" applyProtection="1">
      <protection locked="0"/>
    </xf>
    <xf numFmtId="0" fontId="3" fillId="7" borderId="6" xfId="0" applyFont="1" applyFill="1" applyBorder="1" applyProtection="1">
      <protection locked="0"/>
    </xf>
    <xf numFmtId="0" fontId="3" fillId="7" borderId="8" xfId="0" applyFont="1" applyFill="1" applyBorder="1" applyProtection="1">
      <protection locked="0"/>
    </xf>
    <xf numFmtId="0" fontId="3" fillId="7" borderId="9" xfId="0" applyFont="1" applyFill="1" applyBorder="1" applyProtection="1">
      <protection locked="0"/>
    </xf>
    <xf numFmtId="0" fontId="3" fillId="7" borderId="15" xfId="0" applyFont="1" applyFill="1" applyBorder="1" applyProtection="1">
      <protection locked="0"/>
    </xf>
    <xf numFmtId="0" fontId="3" fillId="7" borderId="16" xfId="0" applyFont="1" applyFill="1" applyBorder="1" applyProtection="1">
      <protection locked="0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129540</xdr:colOff>
      <xdr:row>17</xdr:row>
      <xdr:rowOff>129540</xdr:rowOff>
    </xdr:from>
    <xdr:to>
      <xdr:col>6</xdr:col>
      <xdr:colOff>541998</xdr:colOff>
      <xdr:row>20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7675AE-CEAF-4781-B802-602889928951}"/>
            </a:ext>
          </a:extLst>
        </xdr:cNvPr>
        <xdr:cNvSpPr/>
      </xdr:nvSpPr>
      <xdr:spPr>
        <a:xfrm>
          <a:off x="739140" y="3436620"/>
          <a:ext cx="6470358" cy="43434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3- allow filling gender column with list of ( male and female) with custom error message</a:t>
          </a:r>
        </a:p>
      </xdr:txBody>
    </xdr:sp>
    <xdr:clientData/>
  </xdr:twoCellAnchor>
  <xdr:twoCellAnchor editAs="absolute">
    <xdr:from>
      <xdr:col>1</xdr:col>
      <xdr:colOff>152399</xdr:colOff>
      <xdr:row>20</xdr:row>
      <xdr:rowOff>121920</xdr:rowOff>
    </xdr:from>
    <xdr:to>
      <xdr:col>6</xdr:col>
      <xdr:colOff>549152</xdr:colOff>
      <xdr:row>23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ED292EE-C043-4730-BEA7-6A5EA0B95418}"/>
            </a:ext>
          </a:extLst>
        </xdr:cNvPr>
        <xdr:cNvSpPr/>
      </xdr:nvSpPr>
      <xdr:spPr>
        <a:xfrm>
          <a:off x="761999" y="3977640"/>
          <a:ext cx="6454653" cy="4495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4- allow filling Salary column with values between ( 12000 and 30000) with custom error message</a:t>
          </a:r>
        </a:p>
      </xdr:txBody>
    </xdr:sp>
    <xdr:clientData/>
  </xdr:twoCellAnchor>
  <xdr:twoCellAnchor editAs="absolute">
    <xdr:from>
      <xdr:col>6</xdr:col>
      <xdr:colOff>655320</xdr:colOff>
      <xdr:row>11</xdr:row>
      <xdr:rowOff>30480</xdr:rowOff>
    </xdr:from>
    <xdr:to>
      <xdr:col>12</xdr:col>
      <xdr:colOff>22860</xdr:colOff>
      <xdr:row>13</xdr:row>
      <xdr:rowOff>99060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7960A5C-E305-4915-9EB6-7750C3162FB2}"/>
            </a:ext>
          </a:extLst>
        </xdr:cNvPr>
        <xdr:cNvSpPr/>
      </xdr:nvSpPr>
      <xdr:spPr>
        <a:xfrm>
          <a:off x="7322820" y="2240280"/>
          <a:ext cx="6179820" cy="43434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5 - Protect sheet with password 123456 and allow users to only change First and last name</a:t>
          </a:r>
        </a:p>
      </xdr:txBody>
    </xdr:sp>
    <xdr:clientData/>
  </xdr:twoCellAnchor>
  <xdr:twoCellAnchor editAs="absolute">
    <xdr:from>
      <xdr:col>1</xdr:col>
      <xdr:colOff>121919</xdr:colOff>
      <xdr:row>11</xdr:row>
      <xdr:rowOff>38100</xdr:rowOff>
    </xdr:from>
    <xdr:to>
      <xdr:col>6</xdr:col>
      <xdr:colOff>525780</xdr:colOff>
      <xdr:row>14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8DB5BB3-F7ED-42D7-8436-B0DEA9974D92}"/>
            </a:ext>
          </a:extLst>
        </xdr:cNvPr>
        <xdr:cNvSpPr/>
      </xdr:nvSpPr>
      <xdr:spPr>
        <a:xfrm>
          <a:off x="731519" y="2247900"/>
          <a:ext cx="6461761" cy="5257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ysClr val="windowText" lastClr="000000"/>
              </a:solidFill>
            </a:rPr>
            <a:t>1- Merge first</a:t>
          </a:r>
          <a:r>
            <a:rPr lang="en-US" sz="1200" baseline="0">
              <a:solidFill>
                <a:sysClr val="windowText" lastClr="000000"/>
              </a:solidFill>
            </a:rPr>
            <a:t> and last name columns to show the full names , remove extra spaces in same column , then 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full names case to Upper case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solidFill>
              <a:sysClr val="windowText" lastClr="000000"/>
            </a:solidFill>
            <a:effectLst/>
          </a:endParaRPr>
        </a:p>
        <a:p>
          <a:pPr algn="l"/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</xdr:col>
      <xdr:colOff>114300</xdr:colOff>
      <xdr:row>15</xdr:row>
      <xdr:rowOff>0</xdr:rowOff>
    </xdr:from>
    <xdr:to>
      <xdr:col>6</xdr:col>
      <xdr:colOff>534610</xdr:colOff>
      <xdr:row>16</xdr:row>
      <xdr:rowOff>167640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0D49282-8E88-40CA-8056-212574A57B4C}"/>
            </a:ext>
          </a:extLst>
        </xdr:cNvPr>
        <xdr:cNvSpPr/>
      </xdr:nvSpPr>
      <xdr:spPr>
        <a:xfrm>
          <a:off x="723900" y="2941320"/>
          <a:ext cx="6478210" cy="3505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2- Split address to building numbers and street names</a:t>
          </a:r>
        </a:p>
      </xdr:txBody>
    </xdr:sp>
    <xdr:clientData/>
  </xdr:twoCellAnchor>
  <xdr:twoCellAnchor editAs="absolute">
    <xdr:from>
      <xdr:col>6</xdr:col>
      <xdr:colOff>662940</xdr:colOff>
      <xdr:row>14</xdr:row>
      <xdr:rowOff>129540</xdr:rowOff>
    </xdr:from>
    <xdr:to>
      <xdr:col>12</xdr:col>
      <xdr:colOff>30480</xdr:colOff>
      <xdr:row>17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2276E0F-565E-4239-92A5-A8BDF6AF735A}"/>
            </a:ext>
          </a:extLst>
        </xdr:cNvPr>
        <xdr:cNvSpPr/>
      </xdr:nvSpPr>
      <xdr:spPr>
        <a:xfrm>
          <a:off x="7330440" y="2887980"/>
          <a:ext cx="6179820" cy="4343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6 - apply light red color as a conditional formatting on duplicated addresses on address column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472440</xdr:colOff>
      <xdr:row>4</xdr:row>
      <xdr:rowOff>22860</xdr:rowOff>
    </xdr:from>
    <xdr:to>
      <xdr:col>15</xdr:col>
      <xdr:colOff>342900</xdr:colOff>
      <xdr:row>5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E65BA5-E7A1-4D7A-9AEE-78976C349D89}"/>
            </a:ext>
          </a:extLst>
        </xdr:cNvPr>
        <xdr:cNvSpPr>
          <a:spLocks/>
        </xdr:cNvSpPr>
      </xdr:nvSpPr>
      <xdr:spPr>
        <a:xfrm>
          <a:off x="6027420" y="937260"/>
          <a:ext cx="6423660" cy="358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>
              <a:solidFill>
                <a:sysClr val="windowText" lastClr="000000"/>
              </a:solidFill>
            </a:rPr>
            <a:t>1- use</a:t>
          </a:r>
          <a:r>
            <a:rPr lang="en-US" sz="1300" baseline="0">
              <a:solidFill>
                <a:sysClr val="windowText" lastClr="000000"/>
              </a:solidFill>
            </a:rPr>
            <a:t> the right formula to get the salary of each emp from Info sheet</a:t>
          </a:r>
          <a:endParaRPr lang="en-US" sz="1300">
            <a:solidFill>
              <a:sysClr val="windowText" lastClr="000000"/>
            </a:solidFill>
            <a:effectLst/>
          </a:endParaRPr>
        </a:p>
        <a:p>
          <a:pPr algn="l"/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7</xdr:col>
      <xdr:colOff>563880</xdr:colOff>
      <xdr:row>6</xdr:row>
      <xdr:rowOff>144780</xdr:rowOff>
    </xdr:from>
    <xdr:to>
      <xdr:col>15</xdr:col>
      <xdr:colOff>388620</xdr:colOff>
      <xdr:row>8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2EA4C17-A1DB-4A79-B967-E8B6A44EDF44}"/>
            </a:ext>
          </a:extLst>
        </xdr:cNvPr>
        <xdr:cNvSpPr>
          <a:spLocks/>
        </xdr:cNvSpPr>
      </xdr:nvSpPr>
      <xdr:spPr>
        <a:xfrm>
          <a:off x="6118860" y="1501140"/>
          <a:ext cx="6377940" cy="3733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3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2- use</a:t>
          </a:r>
          <a:r>
            <a:rPr lang="en-US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 right formula to get the Department of each emp from Info sheet</a:t>
          </a:r>
          <a:endParaRPr lang="en-US" sz="1300">
            <a:solidFill>
              <a:sysClr val="windowText" lastClr="000000"/>
            </a:solidFill>
            <a:effectLst/>
          </a:endParaRPr>
        </a:p>
        <a:p>
          <a:pPr algn="l"/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7</xdr:col>
      <xdr:colOff>594360</xdr:colOff>
      <xdr:row>9</xdr:row>
      <xdr:rowOff>7620</xdr:rowOff>
    </xdr:from>
    <xdr:to>
      <xdr:col>15</xdr:col>
      <xdr:colOff>464820</xdr:colOff>
      <xdr:row>14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5627F0-105C-48A6-897C-CC8E02C8A9C5}"/>
            </a:ext>
          </a:extLst>
        </xdr:cNvPr>
        <xdr:cNvSpPr>
          <a:spLocks/>
        </xdr:cNvSpPr>
      </xdr:nvSpPr>
      <xdr:spPr>
        <a:xfrm>
          <a:off x="6149340" y="2026920"/>
          <a:ext cx="6423660" cy="117348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3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3 - Fill</a:t>
          </a:r>
          <a:r>
            <a:rPr lang="en-US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 Salary level  column with the right values according to the following rules</a:t>
          </a:r>
          <a:br>
            <a:rPr lang="en-US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 salary is greater than or equal to 40K --&gt;&gt;  "P1"</a:t>
          </a:r>
        </a:p>
        <a:p>
          <a:pPr eaLnBrk="1" fontAlgn="auto" latinLnBrk="0" hangingPunct="1"/>
          <a:r>
            <a:rPr lang="en-US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 salary is greater than or equal to 25K -- &gt;&gt; "P2"</a:t>
          </a:r>
        </a:p>
        <a:p>
          <a:pPr eaLnBrk="1" fontAlgn="auto" latinLnBrk="0" hangingPunct="1"/>
          <a:r>
            <a:rPr lang="en-US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other wise -- &gt;&gt; "P3"</a:t>
          </a:r>
          <a:endParaRPr lang="en-US" sz="1300">
            <a:solidFill>
              <a:sysClr val="windowText" lastClr="000000"/>
            </a:solidFill>
            <a:effectLst/>
          </a:endParaRPr>
        </a:p>
        <a:p>
          <a:pPr algn="l"/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C739-A259-4FCA-9B69-D4F95D45AA61}">
  <dimension ref="C2:K10"/>
  <sheetViews>
    <sheetView showGridLines="0" tabSelected="1" topLeftCell="C1" workbookViewId="0">
      <selection activeCell="J3" sqref="J3"/>
    </sheetView>
  </sheetViews>
  <sheetFormatPr defaultRowHeight="14.4" x14ac:dyDescent="0.3"/>
  <cols>
    <col min="3" max="3" width="21" customWidth="1"/>
    <col min="4" max="4" width="16.21875" customWidth="1"/>
    <col min="5" max="5" width="22.88671875" customWidth="1"/>
    <col min="6" max="6" width="19.33203125" bestFit="1" customWidth="1"/>
    <col min="7" max="7" width="24" customWidth="1"/>
    <col min="8" max="8" width="17.77734375" bestFit="1" customWidth="1"/>
    <col min="9" max="11" width="16.21875" customWidth="1"/>
  </cols>
  <sheetData>
    <row r="2" spans="3:11" ht="28.2" thickBot="1" x14ac:dyDescent="0.35">
      <c r="C2" s="22" t="s">
        <v>29</v>
      </c>
      <c r="D2" s="23" t="s">
        <v>30</v>
      </c>
      <c r="E2" s="24" t="s">
        <v>64</v>
      </c>
      <c r="F2" s="24" t="s">
        <v>31</v>
      </c>
      <c r="G2" s="23" t="s">
        <v>32</v>
      </c>
      <c r="H2" s="23" t="s">
        <v>33</v>
      </c>
      <c r="I2" s="23" t="s">
        <v>34</v>
      </c>
      <c r="J2" s="23" t="s">
        <v>35</v>
      </c>
      <c r="K2" s="25" t="s">
        <v>36</v>
      </c>
    </row>
    <row r="3" spans="3:11" ht="15" thickTop="1" x14ac:dyDescent="0.3">
      <c r="C3" s="45" t="s">
        <v>37</v>
      </c>
      <c r="D3" s="46" t="s">
        <v>38</v>
      </c>
      <c r="E3" s="26" t="str">
        <f>TRIM(CONCATENATE(C3,D3))</f>
        <v>Ali Lotfy</v>
      </c>
      <c r="F3" s="26" t="str">
        <f>UPPER(E3)</f>
        <v>ALI LOTFY</v>
      </c>
      <c r="G3" s="27" t="s">
        <v>39</v>
      </c>
      <c r="H3" s="28">
        <v>2433</v>
      </c>
      <c r="I3" s="28" t="s">
        <v>71</v>
      </c>
      <c r="J3" s="29"/>
      <c r="K3" s="30"/>
    </row>
    <row r="4" spans="3:11" x14ac:dyDescent="0.3">
      <c r="C4" s="47" t="s">
        <v>70</v>
      </c>
      <c r="D4" s="48" t="s">
        <v>41</v>
      </c>
      <c r="E4" s="26" t="str">
        <f t="shared" ref="E4:E9" si="0">TRIM(CONCATENATE(C4,D4))</f>
        <v>Ahmed Hassan</v>
      </c>
      <c r="F4" s="26" t="str">
        <f t="shared" ref="F4:F9" si="1">UPPER(E4)</f>
        <v>AHMED HASSAN</v>
      </c>
      <c r="G4" s="31" t="s">
        <v>42</v>
      </c>
      <c r="H4" s="32">
        <v>2219</v>
      </c>
      <c r="I4" s="32" t="s">
        <v>72</v>
      </c>
      <c r="J4" s="33"/>
      <c r="K4" s="34"/>
    </row>
    <row r="5" spans="3:11" x14ac:dyDescent="0.3">
      <c r="C5" s="47" t="s">
        <v>43</v>
      </c>
      <c r="D5" s="48" t="s">
        <v>40</v>
      </c>
      <c r="E5" s="26" t="str">
        <f t="shared" si="0"/>
        <v>Aya Ahmed</v>
      </c>
      <c r="F5" s="26" t="str">
        <f t="shared" si="1"/>
        <v>AYA AHMED</v>
      </c>
      <c r="G5" s="31" t="s">
        <v>44</v>
      </c>
      <c r="H5" s="32">
        <v>7640</v>
      </c>
      <c r="I5" s="32" t="s">
        <v>73</v>
      </c>
      <c r="J5" s="33"/>
      <c r="K5" s="34"/>
    </row>
    <row r="6" spans="3:11" x14ac:dyDescent="0.3">
      <c r="C6" s="47" t="s">
        <v>45</v>
      </c>
      <c r="D6" s="48" t="s">
        <v>46</v>
      </c>
      <c r="E6" s="26" t="str">
        <f t="shared" si="0"/>
        <v>Sameh khaled</v>
      </c>
      <c r="F6" s="26" t="str">
        <f t="shared" si="1"/>
        <v>SAMEH KHALED</v>
      </c>
      <c r="G6" s="31" t="s">
        <v>47</v>
      </c>
      <c r="H6" s="32">
        <v>337</v>
      </c>
      <c r="I6" s="32" t="s">
        <v>74</v>
      </c>
      <c r="J6" s="33"/>
      <c r="K6" s="34"/>
    </row>
    <row r="7" spans="3:11" x14ac:dyDescent="0.3">
      <c r="C7" s="47" t="s">
        <v>48</v>
      </c>
      <c r="D7" s="48" t="s">
        <v>49</v>
      </c>
      <c r="E7" s="26" t="str">
        <f t="shared" si="0"/>
        <v>Samer Shawky</v>
      </c>
      <c r="F7" s="26" t="str">
        <f t="shared" si="1"/>
        <v>SAMER SHAWKY</v>
      </c>
      <c r="G7" s="31" t="s">
        <v>50</v>
      </c>
      <c r="H7" s="32">
        <v>8668</v>
      </c>
      <c r="I7" s="32" t="s">
        <v>75</v>
      </c>
      <c r="J7" s="33"/>
      <c r="K7" s="34"/>
    </row>
    <row r="8" spans="3:11" x14ac:dyDescent="0.3">
      <c r="C8" s="47" t="s">
        <v>51</v>
      </c>
      <c r="D8" s="48" t="s">
        <v>52</v>
      </c>
      <c r="E8" s="26" t="str">
        <f t="shared" si="0"/>
        <v>Karem Samy</v>
      </c>
      <c r="F8" s="26" t="str">
        <f t="shared" si="1"/>
        <v>KAREM SAMY</v>
      </c>
      <c r="G8" s="31" t="s">
        <v>53</v>
      </c>
      <c r="H8" s="32">
        <v>1619</v>
      </c>
      <c r="I8" s="32" t="s">
        <v>76</v>
      </c>
      <c r="J8" s="33"/>
      <c r="K8" s="34"/>
    </row>
    <row r="9" spans="3:11" ht="15" thickBot="1" x14ac:dyDescent="0.35">
      <c r="C9" s="49" t="s">
        <v>54</v>
      </c>
      <c r="D9" s="50" t="s">
        <v>55</v>
      </c>
      <c r="E9" s="26" t="str">
        <f t="shared" si="0"/>
        <v>Ramadan Mahamed</v>
      </c>
      <c r="F9" s="26" t="str">
        <f t="shared" si="1"/>
        <v>RAMADAN MAHAMED</v>
      </c>
      <c r="G9" s="27" t="s">
        <v>39</v>
      </c>
      <c r="H9" s="35">
        <v>2433</v>
      </c>
      <c r="I9" s="35" t="s">
        <v>71</v>
      </c>
      <c r="J9" s="36"/>
      <c r="K9" s="37"/>
    </row>
    <row r="10" spans="3:11" ht="15" thickTop="1" x14ac:dyDescent="0.3">
      <c r="G10" s="38"/>
    </row>
  </sheetData>
  <sheetProtection algorithmName="SHA-512" hashValue="L8uAF1TkLv7/c3IvMaeKyimvXT2QmL4s2lUUpAqWLLmJO5CcJcQdjbrtz3RPux1vhYiBHGwpXhy1IwnmKdMwdg==" saltValue="2bej6fpJ3XiVbyvgssd5jQ==" spinCount="100000" sheet="1" objects="1" scenarios="1"/>
  <conditionalFormatting sqref="G3:G9">
    <cfRule type="duplicateValues" dxfId="0" priority="1"/>
  </conditionalFormatting>
  <dataValidations count="2">
    <dataValidation type="list" allowBlank="1" showInputMessage="1" showErrorMessage="1" error="Not Allowed!" prompt="Choose From list" sqref="J3:J9" xr:uid="{0AC66577-FE10-44DB-BCA5-0C119C5B2FD2}">
      <formula1>"Male, Female"</formula1>
    </dataValidation>
    <dataValidation type="whole" allowBlank="1" showInputMessage="1" showErrorMessage="1" error="Not In Salary Range!" prompt="Salary range Between 12 and 30k" sqref="K3:K9" xr:uid="{2E22ADF9-76BE-4BB9-AAD7-16F021671861}">
      <formula1>12000</formula1>
      <formula2>30000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F2AF-BC2E-4C0E-A34A-E3477315FC62}">
  <dimension ref="B2:M21"/>
  <sheetViews>
    <sheetView showGridLines="0" topLeftCell="A4" workbookViewId="0">
      <selection activeCell="G5" sqref="G5"/>
    </sheetView>
  </sheetViews>
  <sheetFormatPr defaultColWidth="8.88671875" defaultRowHeight="14.4" x14ac:dyDescent="0.3"/>
  <cols>
    <col min="1" max="1" width="3.5546875" customWidth="1"/>
    <col min="2" max="2" width="7.33203125" customWidth="1"/>
    <col min="3" max="3" width="21.109375" customWidth="1"/>
    <col min="4" max="4" width="9.44140625" bestFit="1" customWidth="1"/>
    <col min="5" max="5" width="10.44140625" customWidth="1"/>
    <col min="6" max="6" width="15.88671875" customWidth="1"/>
    <col min="7" max="7" width="13.21875" customWidth="1"/>
    <col min="8" max="8" width="8.77734375" customWidth="1"/>
    <col min="9" max="9" width="5" customWidth="1"/>
    <col min="10" max="10" width="8.88671875" customWidth="1"/>
    <col min="11" max="11" width="6" customWidth="1"/>
    <col min="12" max="12" width="40.5546875" customWidth="1"/>
    <col min="13" max="13" width="13.77734375" customWidth="1"/>
    <col min="14" max="14" width="3.6640625" customWidth="1"/>
  </cols>
  <sheetData>
    <row r="2" spans="2:13" ht="28.2" customHeight="1" x14ac:dyDescent="0.3">
      <c r="F2" s="1"/>
    </row>
    <row r="4" spans="2:13" ht="15" thickBot="1" x14ac:dyDescent="0.35">
      <c r="B4" s="2" t="s">
        <v>0</v>
      </c>
      <c r="C4" s="3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5"/>
    </row>
    <row r="5" spans="2:13" ht="17.399999999999999" customHeight="1" thickTop="1" x14ac:dyDescent="0.3">
      <c r="B5" s="6">
        <v>1</v>
      </c>
      <c r="C5" s="7" t="s">
        <v>6</v>
      </c>
      <c r="D5" s="8" t="s">
        <v>7</v>
      </c>
      <c r="E5" s="9" cm="1">
        <f t="array" ref="E5">_xlfn._xlws.FILTER(info!$E$3:$E$18,info!$C$3:$C$18=Task2!C5)</f>
        <v>47672</v>
      </c>
      <c r="F5" s="10" t="str">
        <f>VLOOKUP(B5,info!$B$3:$E$18,3,FALSE)</f>
        <v>sales</v>
      </c>
      <c r="G5" s="11" t="str">
        <f>IF(E5&gt;=40000,"P1",IF(E5&gt;=25000,"P2","P3"))</f>
        <v>P1</v>
      </c>
    </row>
    <row r="6" spans="2:13" ht="17.399999999999999" customHeight="1" x14ac:dyDescent="0.3">
      <c r="B6" s="12">
        <v>2</v>
      </c>
      <c r="C6" s="13" t="s">
        <v>8</v>
      </c>
      <c r="D6" s="14" t="s">
        <v>7</v>
      </c>
      <c r="E6" s="9" cm="1">
        <f t="array" ref="E6">_xlfn._xlws.FILTER(info!$E$3:$E$18,info!$C$3:$C$18=Task2!C6)</f>
        <v>30001</v>
      </c>
      <c r="F6" s="10" t="str">
        <f>VLOOKUP(B6,info!$B$3:$E$18,3,FALSE)</f>
        <v>IT</v>
      </c>
      <c r="G6" s="11" t="str">
        <f t="shared" ref="G6:G20" si="0">IF(E6&gt;=40000,"P1",IF(E6&gt;=25000,"P2","P3"))</f>
        <v>P2</v>
      </c>
    </row>
    <row r="7" spans="2:13" ht="17.399999999999999" customHeight="1" x14ac:dyDescent="0.3">
      <c r="B7" s="12">
        <v>3</v>
      </c>
      <c r="C7" s="13" t="s">
        <v>9</v>
      </c>
      <c r="D7" s="14" t="s">
        <v>10</v>
      </c>
      <c r="E7" s="9" cm="1">
        <f t="array" ref="E7">_xlfn._xlws.FILTER(info!$E$3:$E$18,info!$C$3:$C$18=Task2!C7)</f>
        <v>34047</v>
      </c>
      <c r="F7" s="10" t="str">
        <f>VLOOKUP(B7,info!$B$3:$E$18,3,FALSE)</f>
        <v>sales</v>
      </c>
      <c r="G7" s="11" t="str">
        <f t="shared" si="0"/>
        <v>P2</v>
      </c>
    </row>
    <row r="8" spans="2:13" ht="17.399999999999999" customHeight="1" x14ac:dyDescent="0.3">
      <c r="B8" s="12">
        <v>4</v>
      </c>
      <c r="C8" s="13" t="s">
        <v>11</v>
      </c>
      <c r="D8" s="14" t="s">
        <v>10</v>
      </c>
      <c r="E8" s="9" cm="1">
        <f t="array" ref="E8">_xlfn._xlws.FILTER(info!$E$3:$E$18,info!$C$3:$C$18=Task2!C8)</f>
        <v>29000</v>
      </c>
      <c r="F8" s="10" t="str">
        <f>VLOOKUP(B8,info!$B$3:$E$18,3,FALSE)</f>
        <v>marketing</v>
      </c>
      <c r="G8" s="11" t="str">
        <f t="shared" si="0"/>
        <v>P2</v>
      </c>
    </row>
    <row r="9" spans="2:13" ht="17.399999999999999" customHeight="1" x14ac:dyDescent="0.3">
      <c r="B9" s="12">
        <v>5</v>
      </c>
      <c r="C9" s="13" t="s">
        <v>12</v>
      </c>
      <c r="D9" s="14" t="s">
        <v>10</v>
      </c>
      <c r="E9" s="9" cm="1">
        <f t="array" ref="E9">_xlfn._xlws.FILTER(info!$E$3:$E$18,info!$C$3:$C$18=Task2!C9)</f>
        <v>28717</v>
      </c>
      <c r="F9" s="10" t="str">
        <f>VLOOKUP(B9,info!$B$3:$E$18,3,FALSE)</f>
        <v>IT</v>
      </c>
      <c r="G9" s="11" t="str">
        <f t="shared" si="0"/>
        <v>P2</v>
      </c>
    </row>
    <row r="10" spans="2:13" ht="17.399999999999999" customHeight="1" x14ac:dyDescent="0.3">
      <c r="B10" s="12">
        <v>6</v>
      </c>
      <c r="C10" s="13" t="s">
        <v>13</v>
      </c>
      <c r="D10" s="14" t="s">
        <v>10</v>
      </c>
      <c r="E10" s="9" cm="1">
        <f t="array" ref="E10">_xlfn._xlws.FILTER(info!$E$3:$E$18,info!$C$3:$C$18=Task2!C10)</f>
        <v>29085</v>
      </c>
      <c r="F10" s="10" t="str">
        <f>VLOOKUP(B10,info!$B$3:$E$18,3,FALSE)</f>
        <v>marketing</v>
      </c>
      <c r="G10" s="11" t="str">
        <f t="shared" si="0"/>
        <v>P2</v>
      </c>
    </row>
    <row r="11" spans="2:13" ht="17.399999999999999" customHeight="1" x14ac:dyDescent="0.3">
      <c r="B11" s="12">
        <v>7</v>
      </c>
      <c r="C11" s="13" t="s">
        <v>14</v>
      </c>
      <c r="D11" s="14" t="s">
        <v>15</v>
      </c>
      <c r="E11" s="9" cm="1">
        <f t="array" ref="E11">_xlfn._xlws.FILTER(info!$E$3:$E$18,info!$C$3:$C$18=Task2!C11)</f>
        <v>31996</v>
      </c>
      <c r="F11" s="10" t="str">
        <f>VLOOKUP(B11,info!$B$3:$E$18,3,FALSE)</f>
        <v>sales</v>
      </c>
      <c r="G11" s="11" t="str">
        <f t="shared" si="0"/>
        <v>P2</v>
      </c>
    </row>
    <row r="12" spans="2:13" ht="17.399999999999999" customHeight="1" x14ac:dyDescent="0.3">
      <c r="B12" s="12">
        <v>8</v>
      </c>
      <c r="C12" s="13" t="s">
        <v>16</v>
      </c>
      <c r="D12" s="14" t="s">
        <v>15</v>
      </c>
      <c r="E12" s="9" cm="1">
        <f t="array" ref="E12">_xlfn._xlws.FILTER(info!$E$3:$E$18,info!$C$3:$C$18=Task2!C12)</f>
        <v>26371</v>
      </c>
      <c r="F12" s="10" t="str">
        <f>VLOOKUP(B12,info!$B$3:$E$18,3,FALSE)</f>
        <v>marketing</v>
      </c>
      <c r="G12" s="11" t="str">
        <f t="shared" si="0"/>
        <v>P2</v>
      </c>
    </row>
    <row r="13" spans="2:13" ht="17.399999999999999" customHeight="1" x14ac:dyDescent="0.3">
      <c r="B13" s="12">
        <v>9</v>
      </c>
      <c r="C13" s="13" t="s">
        <v>17</v>
      </c>
      <c r="D13" s="14" t="s">
        <v>15</v>
      </c>
      <c r="E13" s="9" cm="1">
        <f t="array" ref="E13">_xlfn._xlws.FILTER(info!$E$3:$E$18,info!$C$3:$C$18=Task2!C13)</f>
        <v>36721</v>
      </c>
      <c r="F13" s="10" t="str">
        <f>VLOOKUP(B13,info!$B$3:$E$18,3,FALSE)</f>
        <v>HR</v>
      </c>
      <c r="G13" s="11" t="str">
        <f t="shared" si="0"/>
        <v>P2</v>
      </c>
    </row>
    <row r="14" spans="2:13" ht="17.399999999999999" customHeight="1" x14ac:dyDescent="0.3">
      <c r="B14" s="12">
        <v>10</v>
      </c>
      <c r="C14" s="13" t="s">
        <v>18</v>
      </c>
      <c r="D14" s="14" t="s">
        <v>10</v>
      </c>
      <c r="E14" s="9" cm="1">
        <f t="array" ref="E14">_xlfn._xlws.FILTER(info!$E$3:$E$18,info!$C$3:$C$18=Task2!C14)</f>
        <v>37665</v>
      </c>
      <c r="F14" s="10" t="str">
        <f>VLOOKUP(B14,info!$B$3:$E$18,3,FALSE)</f>
        <v>HR</v>
      </c>
      <c r="G14" s="11" t="str">
        <f t="shared" si="0"/>
        <v>P2</v>
      </c>
    </row>
    <row r="15" spans="2:13" ht="17.399999999999999" customHeight="1" x14ac:dyDescent="0.3">
      <c r="B15" s="12">
        <v>11</v>
      </c>
      <c r="C15" s="13" t="s">
        <v>19</v>
      </c>
      <c r="D15" s="14" t="s">
        <v>20</v>
      </c>
      <c r="E15" s="9" cm="1">
        <f t="array" ref="E15">_xlfn._xlws.FILTER(info!$E$3:$E$18,info!$C$3:$C$18=Task2!C15)</f>
        <v>29365</v>
      </c>
      <c r="F15" s="10" t="str">
        <f>VLOOKUP(B15,info!$B$3:$E$18,3,FALSE)</f>
        <v>IT</v>
      </c>
      <c r="G15" s="11" t="str">
        <f t="shared" si="0"/>
        <v>P2</v>
      </c>
    </row>
    <row r="16" spans="2:13" ht="17.399999999999999" customHeight="1" x14ac:dyDescent="0.3">
      <c r="B16" s="12">
        <v>12</v>
      </c>
      <c r="C16" s="13" t="s">
        <v>21</v>
      </c>
      <c r="D16" s="14" t="s">
        <v>22</v>
      </c>
      <c r="E16" s="9" cm="1">
        <f t="array" ref="E16">_xlfn._xlws.FILTER(info!$E$3:$E$18,info!$C$3:$C$18=Task2!C16)</f>
        <v>14773</v>
      </c>
      <c r="F16" s="10" t="str">
        <f>VLOOKUP(B16,info!$B$3:$E$18,3,FALSE)</f>
        <v>IT</v>
      </c>
      <c r="G16" s="11" t="str">
        <f t="shared" si="0"/>
        <v>P3</v>
      </c>
      <c r="I16" s="43" t="s">
        <v>23</v>
      </c>
      <c r="J16" s="43"/>
      <c r="K16" s="43"/>
      <c r="L16" s="44"/>
      <c r="M16" s="15" t="s">
        <v>24</v>
      </c>
    </row>
    <row r="17" spans="2:13" ht="18" x14ac:dyDescent="0.35">
      <c r="B17" s="12">
        <v>13</v>
      </c>
      <c r="C17" s="13" t="s">
        <v>25</v>
      </c>
      <c r="D17" s="14" t="s">
        <v>10</v>
      </c>
      <c r="E17" s="9" cm="1">
        <f t="array" ref="E17">_xlfn._xlws.FILTER(info!$E$3:$E$18,info!$C$3:$C$18=Task2!C17)</f>
        <v>47535</v>
      </c>
      <c r="F17" s="10" t="str">
        <f>VLOOKUP(B17,info!$B$3:$E$18,3,FALSE)</f>
        <v>Business</v>
      </c>
      <c r="G17" s="11" t="str">
        <f t="shared" si="0"/>
        <v>P1</v>
      </c>
      <c r="I17" s="16">
        <v>1</v>
      </c>
      <c r="J17" s="17" t="s">
        <v>69</v>
      </c>
      <c r="K17" s="17"/>
      <c r="L17" s="17"/>
      <c r="M17" s="18">
        <f>COUNTA(C5:C20)</f>
        <v>16</v>
      </c>
    </row>
    <row r="18" spans="2:13" ht="18" x14ac:dyDescent="0.35">
      <c r="B18" s="12">
        <v>14</v>
      </c>
      <c r="C18" s="13" t="s">
        <v>26</v>
      </c>
      <c r="D18" s="14" t="s">
        <v>22</v>
      </c>
      <c r="E18" s="9" cm="1">
        <f t="array" ref="E18">_xlfn._xlws.FILTER(info!$E$3:$E$18,info!$C$3:$C$18=Task2!C18)</f>
        <v>33277</v>
      </c>
      <c r="F18" s="10" t="str">
        <f>VLOOKUP(B18,info!$B$3:$E$18,3,FALSE)</f>
        <v>Business</v>
      </c>
      <c r="G18" s="11" t="str">
        <f t="shared" si="0"/>
        <v>P2</v>
      </c>
      <c r="I18" s="16">
        <v>2</v>
      </c>
      <c r="J18" s="17" t="s">
        <v>68</v>
      </c>
      <c r="K18" s="17"/>
      <c r="L18" s="17"/>
      <c r="M18" s="18">
        <f>COUNTIFS(D5:D20,"Cairo")</f>
        <v>8</v>
      </c>
    </row>
    <row r="19" spans="2:13" ht="18" x14ac:dyDescent="0.35">
      <c r="B19" s="12">
        <v>15</v>
      </c>
      <c r="C19" s="13" t="s">
        <v>27</v>
      </c>
      <c r="D19" s="14" t="s">
        <v>10</v>
      </c>
      <c r="E19" s="9" cm="1">
        <f t="array" ref="E19">_xlfn._xlws.FILTER(info!$E$3:$E$18,info!$C$3:$C$18=Task2!C19)</f>
        <v>15449</v>
      </c>
      <c r="F19" s="10" t="str">
        <f>VLOOKUP(B19,info!$B$3:$E$18,3,FALSE)</f>
        <v>Business</v>
      </c>
      <c r="G19" s="11" t="str">
        <f t="shared" si="0"/>
        <v>P3</v>
      </c>
      <c r="I19" s="16">
        <v>3</v>
      </c>
      <c r="J19" s="17" t="s">
        <v>67</v>
      </c>
      <c r="K19" s="17"/>
      <c r="L19" s="17"/>
      <c r="M19" s="18">
        <f>SUMIFS(E5:E20,F5:F20,"Sales")</f>
        <v>113715</v>
      </c>
    </row>
    <row r="20" spans="2:13" ht="18.600000000000001" thickBot="1" x14ac:dyDescent="0.4">
      <c r="B20" s="19">
        <v>16</v>
      </c>
      <c r="C20" s="20" t="s">
        <v>28</v>
      </c>
      <c r="D20" s="21" t="s">
        <v>10</v>
      </c>
      <c r="E20" s="9" cm="1">
        <f t="array" ref="E20">_xlfn._xlws.FILTER(info!$E$3:$E$18,info!$C$3:$C$18=Task2!C20)</f>
        <v>16021</v>
      </c>
      <c r="F20" s="10" t="str">
        <f>VLOOKUP(B20,info!$B$3:$E$18,3,FALSE)</f>
        <v>IT</v>
      </c>
      <c r="G20" s="11" t="str">
        <f t="shared" si="0"/>
        <v>P3</v>
      </c>
      <c r="I20" s="16">
        <v>4</v>
      </c>
      <c r="J20" s="17" t="s">
        <v>66</v>
      </c>
      <c r="K20" s="17"/>
      <c r="L20" s="17"/>
      <c r="M20" s="18">
        <f>SUMIFS(E5:E20,E5:E20,"&gt;=30000")</f>
        <v>298914</v>
      </c>
    </row>
    <row r="21" spans="2:13" ht="18.600000000000001" thickTop="1" x14ac:dyDescent="0.35">
      <c r="I21" s="16">
        <v>5</v>
      </c>
      <c r="J21" s="17" t="s">
        <v>65</v>
      </c>
      <c r="K21" s="17"/>
      <c r="L21" s="17"/>
      <c r="M21" s="18">
        <f>SUMIFS(E5:E20,F5:F20,"IT",D5:D20,"Cairo")</f>
        <v>44738</v>
      </c>
    </row>
  </sheetData>
  <mergeCells count="1">
    <mergeCell ref="I16:L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33B2-EE4C-4322-9E9B-AF02A8FEC194}">
  <dimension ref="B2:E18"/>
  <sheetViews>
    <sheetView workbookViewId="0">
      <selection activeCell="E6" sqref="E6"/>
    </sheetView>
  </sheetViews>
  <sheetFormatPr defaultRowHeight="14.4" x14ac:dyDescent="0.3"/>
  <cols>
    <col min="3" max="3" width="23.6640625" customWidth="1"/>
    <col min="4" max="4" width="14.6640625" customWidth="1"/>
    <col min="5" max="5" width="13.21875" customWidth="1"/>
  </cols>
  <sheetData>
    <row r="2" spans="2:5" x14ac:dyDescent="0.3">
      <c r="B2" s="39" t="s">
        <v>56</v>
      </c>
      <c r="C2" s="39" t="s">
        <v>57</v>
      </c>
      <c r="D2" s="39" t="s">
        <v>58</v>
      </c>
      <c r="E2" s="39" t="s">
        <v>36</v>
      </c>
    </row>
    <row r="3" spans="2:5" x14ac:dyDescent="0.3">
      <c r="B3" s="40">
        <v>1</v>
      </c>
      <c r="C3" s="41" t="s">
        <v>18</v>
      </c>
      <c r="D3" t="s">
        <v>59</v>
      </c>
      <c r="E3" s="42">
        <v>37665</v>
      </c>
    </row>
    <row r="4" spans="2:5" x14ac:dyDescent="0.3">
      <c r="B4" s="40">
        <v>2</v>
      </c>
      <c r="C4" s="41" t="s">
        <v>19</v>
      </c>
      <c r="D4" t="s">
        <v>60</v>
      </c>
      <c r="E4" s="42">
        <v>29365</v>
      </c>
    </row>
    <row r="5" spans="2:5" x14ac:dyDescent="0.3">
      <c r="B5" s="40">
        <v>3</v>
      </c>
      <c r="C5" s="41" t="s">
        <v>21</v>
      </c>
      <c r="D5" t="s">
        <v>59</v>
      </c>
      <c r="E5" s="42">
        <v>14773</v>
      </c>
    </row>
    <row r="6" spans="2:5" x14ac:dyDescent="0.3">
      <c r="B6" s="40">
        <v>4</v>
      </c>
      <c r="C6" s="41" t="s">
        <v>11</v>
      </c>
      <c r="D6" t="s">
        <v>61</v>
      </c>
      <c r="E6" s="42">
        <v>29000</v>
      </c>
    </row>
    <row r="7" spans="2:5" x14ac:dyDescent="0.3">
      <c r="B7" s="40">
        <v>5</v>
      </c>
      <c r="C7" s="41" t="s">
        <v>12</v>
      </c>
      <c r="D7" t="s">
        <v>60</v>
      </c>
      <c r="E7" s="42">
        <v>28717</v>
      </c>
    </row>
    <row r="8" spans="2:5" x14ac:dyDescent="0.3">
      <c r="B8" s="40">
        <v>6</v>
      </c>
      <c r="C8" s="41" t="s">
        <v>13</v>
      </c>
      <c r="D8" t="s">
        <v>61</v>
      </c>
      <c r="E8" s="42">
        <v>29085</v>
      </c>
    </row>
    <row r="9" spans="2:5" x14ac:dyDescent="0.3">
      <c r="B9" s="40">
        <v>7</v>
      </c>
      <c r="C9" s="41" t="s">
        <v>26</v>
      </c>
      <c r="D9" t="s">
        <v>59</v>
      </c>
      <c r="E9" s="42">
        <v>33277</v>
      </c>
    </row>
    <row r="10" spans="2:5" x14ac:dyDescent="0.3">
      <c r="B10" s="40">
        <v>8</v>
      </c>
      <c r="C10" s="41" t="s">
        <v>27</v>
      </c>
      <c r="D10" t="s">
        <v>61</v>
      </c>
      <c r="E10" s="42">
        <v>15449</v>
      </c>
    </row>
    <row r="11" spans="2:5" x14ac:dyDescent="0.3">
      <c r="B11" s="40">
        <v>9</v>
      </c>
      <c r="C11" s="41" t="s">
        <v>28</v>
      </c>
      <c r="D11" t="s">
        <v>62</v>
      </c>
      <c r="E11" s="42">
        <v>16021</v>
      </c>
    </row>
    <row r="12" spans="2:5" x14ac:dyDescent="0.3">
      <c r="B12" s="40">
        <v>10</v>
      </c>
      <c r="C12" s="41" t="s">
        <v>6</v>
      </c>
      <c r="D12" t="s">
        <v>62</v>
      </c>
      <c r="E12" s="42">
        <v>47672</v>
      </c>
    </row>
    <row r="13" spans="2:5" x14ac:dyDescent="0.3">
      <c r="B13" s="40">
        <v>11</v>
      </c>
      <c r="C13" s="41" t="s">
        <v>8</v>
      </c>
      <c r="D13" t="s">
        <v>60</v>
      </c>
      <c r="E13" s="42">
        <v>30001</v>
      </c>
    </row>
    <row r="14" spans="2:5" x14ac:dyDescent="0.3">
      <c r="B14" s="40">
        <v>12</v>
      </c>
      <c r="C14" s="41" t="s">
        <v>9</v>
      </c>
      <c r="D14" t="s">
        <v>60</v>
      </c>
      <c r="E14" s="42">
        <v>34047</v>
      </c>
    </row>
    <row r="15" spans="2:5" x14ac:dyDescent="0.3">
      <c r="B15" s="40">
        <v>13</v>
      </c>
      <c r="C15" s="41" t="s">
        <v>25</v>
      </c>
      <c r="D15" t="s">
        <v>63</v>
      </c>
      <c r="E15" s="42">
        <v>47535</v>
      </c>
    </row>
    <row r="16" spans="2:5" x14ac:dyDescent="0.3">
      <c r="B16" s="40">
        <v>14</v>
      </c>
      <c r="C16" s="41" t="s">
        <v>14</v>
      </c>
      <c r="D16" t="s">
        <v>63</v>
      </c>
      <c r="E16" s="42">
        <v>31996</v>
      </c>
    </row>
    <row r="17" spans="2:5" x14ac:dyDescent="0.3">
      <c r="B17" s="40">
        <v>15</v>
      </c>
      <c r="C17" s="41" t="s">
        <v>16</v>
      </c>
      <c r="D17" t="s">
        <v>63</v>
      </c>
      <c r="E17" s="42">
        <v>26371</v>
      </c>
    </row>
    <row r="18" spans="2:5" x14ac:dyDescent="0.3">
      <c r="B18" s="40">
        <v>16</v>
      </c>
      <c r="C18" s="41" t="s">
        <v>17</v>
      </c>
      <c r="D18" t="s">
        <v>60</v>
      </c>
      <c r="E18" s="42">
        <v>36721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</vt:lpstr>
      <vt:lpstr>Task2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Youssef Fathy</cp:lastModifiedBy>
  <dcterms:created xsi:type="dcterms:W3CDTF">2024-10-25T10:26:06Z</dcterms:created>
  <dcterms:modified xsi:type="dcterms:W3CDTF">2025-02-25T19:48:19Z</dcterms:modified>
</cp:coreProperties>
</file>