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youssef.fathy\Downloads\ESLSCA-University\"/>
    </mc:Choice>
  </mc:AlternateContent>
  <xr:revisionPtr revIDLastSave="0" documentId="13_ncr:1_{3F33BB01-E127-4D8B-9CF6-5C40E3DF3113}" xr6:coauthVersionLast="47" xr6:coauthVersionMax="47" xr10:uidLastSave="{00000000-0000-0000-0000-000000000000}"/>
  <bookViews>
    <workbookView xWindow="-108" yWindow="-108" windowWidth="23256" windowHeight="12456" tabRatio="783" firstSheet="1" activeTab="4" xr2:uid="{00000000-000D-0000-FFFF-FFFF00000000}"/>
  </bookViews>
  <sheets>
    <sheet name="Pivot" sheetId="1" state="hidden" r:id="rId1"/>
    <sheet name="Simple Calculations" sheetId="39" r:id="rId2"/>
    <sheet name="Main Formulas" sheetId="14" r:id="rId3"/>
    <sheet name="Main F Task" sheetId="45" r:id="rId4"/>
    <sheet name="IF" sheetId="15" r:id="rId5"/>
    <sheet name="Sheet1" sheetId="46" r:id="rId6"/>
    <sheet name="drlist" sheetId="9" state="hidden" r:id="rId7"/>
    <sheet name="visits plan" sheetId="10" state="hidden" r:id="rId8"/>
    <sheet name="Visits Report" sheetId="12" state="hidden" r:id="rId9"/>
    <sheet name="Coverage" sheetId="13" state="hidden" r:id="rId10"/>
  </sheets>
  <definedNames>
    <definedName name="_xlnm._FilterDatabase" localSheetId="3" hidden="1">'Main F Task'!$C$2:$I$12</definedName>
    <definedName name="_xlnm._FilterDatabase" localSheetId="2" hidden="1">'Main Formulas'!$A$1:$B$10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5" l="1"/>
  <c r="M4" i="15"/>
  <c r="M5" i="15"/>
  <c r="M6" i="15"/>
  <c r="M7" i="15"/>
  <c r="M8" i="15"/>
  <c r="M9" i="15"/>
  <c r="M10" i="15"/>
  <c r="M2" i="15"/>
  <c r="D3" i="15"/>
  <c r="D4" i="15"/>
  <c r="D5" i="15"/>
  <c r="D6" i="15"/>
  <c r="D7" i="15"/>
  <c r="D2" i="15"/>
  <c r="G15" i="45"/>
  <c r="F15" i="45"/>
  <c r="D15" i="45"/>
  <c r="I12" i="45"/>
  <c r="G4" i="45"/>
  <c r="I4" i="45" s="1"/>
  <c r="G5" i="45"/>
  <c r="I5" i="45" s="1"/>
  <c r="G6" i="45"/>
  <c r="I6" i="45" s="1"/>
  <c r="G7" i="45"/>
  <c r="I7" i="45" s="1"/>
  <c r="G8" i="45"/>
  <c r="I8" i="45" s="1"/>
  <c r="G9" i="45"/>
  <c r="I9" i="45" s="1"/>
  <c r="G10" i="45"/>
  <c r="I10" i="45" s="1"/>
  <c r="G11" i="45"/>
  <c r="I11" i="45" s="1"/>
  <c r="G12" i="45"/>
  <c r="G3" i="45"/>
  <c r="H15" i="45" s="1"/>
  <c r="F5" i="46"/>
  <c r="G5" i="46"/>
  <c r="H5" i="46"/>
  <c r="I5" i="46"/>
  <c r="J5" i="46"/>
  <c r="K5" i="46"/>
  <c r="L5" i="46"/>
  <c r="M5" i="46"/>
  <c r="N5" i="46"/>
  <c r="O5" i="46"/>
  <c r="P5" i="46"/>
  <c r="F6" i="46"/>
  <c r="G6" i="46"/>
  <c r="H6" i="46"/>
  <c r="I6" i="46"/>
  <c r="J6" i="46"/>
  <c r="K6" i="46"/>
  <c r="L6" i="46"/>
  <c r="M6" i="46"/>
  <c r="N6" i="46"/>
  <c r="O6" i="46"/>
  <c r="P6" i="46"/>
  <c r="F7" i="46"/>
  <c r="G7" i="46"/>
  <c r="H7" i="46"/>
  <c r="I7" i="46"/>
  <c r="J7" i="46"/>
  <c r="K7" i="46"/>
  <c r="L7" i="46"/>
  <c r="M7" i="46"/>
  <c r="N7" i="46"/>
  <c r="O7" i="46"/>
  <c r="P7" i="46"/>
  <c r="F8" i="46"/>
  <c r="G8" i="46"/>
  <c r="H8" i="46"/>
  <c r="I8" i="46"/>
  <c r="J8" i="46"/>
  <c r="K8" i="46"/>
  <c r="L8" i="46"/>
  <c r="M8" i="46"/>
  <c r="N8" i="46"/>
  <c r="O8" i="46"/>
  <c r="P8" i="46"/>
  <c r="F9" i="46"/>
  <c r="G9" i="46"/>
  <c r="H9" i="46"/>
  <c r="I9" i="46"/>
  <c r="J9" i="46"/>
  <c r="K9" i="46"/>
  <c r="L9" i="46"/>
  <c r="M9" i="46"/>
  <c r="N9" i="46"/>
  <c r="O9" i="46"/>
  <c r="P9" i="46"/>
  <c r="F10" i="46"/>
  <c r="G10" i="46"/>
  <c r="H10" i="46"/>
  <c r="I10" i="46"/>
  <c r="J10" i="46"/>
  <c r="K10" i="46"/>
  <c r="L10" i="46"/>
  <c r="M10" i="46"/>
  <c r="N10" i="46"/>
  <c r="O10" i="46"/>
  <c r="P10" i="46"/>
  <c r="F11" i="46"/>
  <c r="G11" i="46"/>
  <c r="H11" i="46"/>
  <c r="I11" i="46"/>
  <c r="J11" i="46"/>
  <c r="K11" i="46"/>
  <c r="L11" i="46"/>
  <c r="M11" i="46"/>
  <c r="N11" i="46"/>
  <c r="O11" i="46"/>
  <c r="P11" i="46"/>
  <c r="F12" i="46"/>
  <c r="G12" i="46"/>
  <c r="H12" i="46"/>
  <c r="I12" i="46"/>
  <c r="J12" i="46"/>
  <c r="K12" i="46"/>
  <c r="L12" i="46"/>
  <c r="M12" i="46"/>
  <c r="N12" i="46"/>
  <c r="O12" i="46"/>
  <c r="P12" i="46"/>
  <c r="F13" i="46"/>
  <c r="G13" i="46"/>
  <c r="H13" i="46"/>
  <c r="I13" i="46"/>
  <c r="J13" i="46"/>
  <c r="K13" i="46"/>
  <c r="L13" i="46"/>
  <c r="M13" i="46"/>
  <c r="N13" i="46"/>
  <c r="O13" i="46"/>
  <c r="P13" i="46"/>
  <c r="F14" i="46"/>
  <c r="G14" i="46"/>
  <c r="H14" i="46"/>
  <c r="I14" i="46"/>
  <c r="J14" i="46"/>
  <c r="K14" i="46"/>
  <c r="L14" i="46"/>
  <c r="M14" i="46"/>
  <c r="N14" i="46"/>
  <c r="O14" i="46"/>
  <c r="P14" i="46"/>
  <c r="F15" i="46"/>
  <c r="G15" i="46"/>
  <c r="H15" i="46"/>
  <c r="I15" i="46"/>
  <c r="J15" i="46"/>
  <c r="K15" i="46"/>
  <c r="L15" i="46"/>
  <c r="M15" i="46"/>
  <c r="N15" i="46"/>
  <c r="O15" i="46"/>
  <c r="P15" i="46"/>
  <c r="F16" i="46"/>
  <c r="G16" i="46"/>
  <c r="H16" i="46"/>
  <c r="I16" i="46"/>
  <c r="J16" i="46"/>
  <c r="K16" i="46"/>
  <c r="L16" i="46"/>
  <c r="M16" i="46"/>
  <c r="N16" i="46"/>
  <c r="O16" i="46"/>
  <c r="P16" i="46"/>
  <c r="E6" i="46"/>
  <c r="E7" i="46"/>
  <c r="E8" i="46"/>
  <c r="E9" i="46"/>
  <c r="E10" i="46"/>
  <c r="E11" i="46"/>
  <c r="E12" i="46"/>
  <c r="E13" i="46"/>
  <c r="E14" i="46"/>
  <c r="E15" i="46"/>
  <c r="E16" i="46"/>
  <c r="E5" i="46"/>
  <c r="I20" i="14"/>
  <c r="J20" i="14"/>
  <c r="K20" i="14"/>
  <c r="L20" i="14"/>
  <c r="M20" i="14"/>
  <c r="H20" i="14"/>
  <c r="G6" i="14"/>
  <c r="G7" i="14"/>
  <c r="G8" i="14"/>
  <c r="G9" i="14"/>
  <c r="G5" i="14"/>
  <c r="B21" i="14"/>
  <c r="B20" i="14"/>
  <c r="B19" i="14"/>
  <c r="B18" i="14"/>
  <c r="B17" i="14"/>
  <c r="B16" i="14"/>
  <c r="B15" i="14"/>
  <c r="B14" i="14"/>
  <c r="K5" i="39"/>
  <c r="I6" i="39"/>
  <c r="I7" i="39"/>
  <c r="K7" i="39" s="1"/>
  <c r="I8" i="39"/>
  <c r="K8" i="39" s="1"/>
  <c r="I9" i="39"/>
  <c r="K9" i="39" s="1"/>
  <c r="I10" i="39"/>
  <c r="I11" i="39"/>
  <c r="I12" i="39"/>
  <c r="K12" i="39" s="1"/>
  <c r="I13" i="39"/>
  <c r="I14" i="39"/>
  <c r="I5" i="39"/>
  <c r="H6" i="39"/>
  <c r="H7" i="39"/>
  <c r="H8" i="39"/>
  <c r="H9" i="39"/>
  <c r="H10" i="39"/>
  <c r="H11" i="39"/>
  <c r="H12" i="39"/>
  <c r="H13" i="39"/>
  <c r="H14" i="39"/>
  <c r="H5" i="39"/>
  <c r="G6" i="39"/>
  <c r="G7" i="39"/>
  <c r="G8" i="39"/>
  <c r="G9" i="39"/>
  <c r="G10" i="39"/>
  <c r="G11" i="39"/>
  <c r="G12" i="39"/>
  <c r="G13" i="39"/>
  <c r="G14" i="39"/>
  <c r="G5" i="39"/>
  <c r="K6" i="39"/>
  <c r="K10" i="39"/>
  <c r="K11" i="39"/>
  <c r="K13" i="39"/>
  <c r="K14" i="39"/>
  <c r="A121" i="12"/>
  <c r="A122" i="12"/>
  <c r="A123" i="12"/>
  <c r="A124" i="12"/>
  <c r="E3" i="13" s="1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D160" i="10"/>
  <c r="C160" i="10"/>
  <c r="B160" i="10"/>
  <c r="D159" i="10"/>
  <c r="C159" i="10"/>
  <c r="B159" i="10"/>
  <c r="D158" i="10"/>
  <c r="C158" i="10"/>
  <c r="B158" i="10"/>
  <c r="D157" i="10"/>
  <c r="C157" i="10"/>
  <c r="B157" i="10"/>
  <c r="D156" i="10"/>
  <c r="C156" i="10"/>
  <c r="B156" i="10"/>
  <c r="D152" i="10"/>
  <c r="C152" i="10"/>
  <c r="B152" i="10"/>
  <c r="D151" i="10"/>
  <c r="C151" i="10"/>
  <c r="B151" i="10"/>
  <c r="D150" i="10"/>
  <c r="C150" i="10"/>
  <c r="B150" i="10"/>
  <c r="D149" i="10"/>
  <c r="C149" i="10"/>
  <c r="B149" i="10"/>
  <c r="D148" i="10"/>
  <c r="C148" i="10"/>
  <c r="B148" i="10"/>
  <c r="D144" i="10"/>
  <c r="C144" i="10"/>
  <c r="B144" i="10"/>
  <c r="D143" i="10"/>
  <c r="C143" i="10"/>
  <c r="B143" i="10"/>
  <c r="D142" i="10"/>
  <c r="C142" i="10"/>
  <c r="B142" i="10"/>
  <c r="D141" i="10"/>
  <c r="C141" i="10"/>
  <c r="B141" i="10"/>
  <c r="D140" i="10"/>
  <c r="C140" i="10"/>
  <c r="B140" i="10"/>
  <c r="D136" i="10"/>
  <c r="C136" i="10"/>
  <c r="B136" i="10"/>
  <c r="D135" i="10"/>
  <c r="C135" i="10"/>
  <c r="B135" i="10"/>
  <c r="D134" i="10"/>
  <c r="C134" i="10"/>
  <c r="B134" i="10"/>
  <c r="D133" i="10"/>
  <c r="C133" i="10"/>
  <c r="B133" i="10"/>
  <c r="D132" i="10"/>
  <c r="C132" i="10"/>
  <c r="B132" i="10"/>
  <c r="D128" i="10"/>
  <c r="C128" i="10"/>
  <c r="B128" i="10"/>
  <c r="D127" i="10"/>
  <c r="C127" i="10"/>
  <c r="B127" i="10"/>
  <c r="D126" i="10"/>
  <c r="C126" i="10"/>
  <c r="B126" i="10"/>
  <c r="D125" i="10"/>
  <c r="C125" i="10"/>
  <c r="B125" i="10"/>
  <c r="D124" i="10"/>
  <c r="C124" i="10"/>
  <c r="B124" i="10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C8" i="13" s="1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D5" i="13" s="1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5" i="12"/>
  <c r="A6" i="12"/>
  <c r="A7" i="12"/>
  <c r="A8" i="12"/>
  <c r="A4" i="12"/>
  <c r="D120" i="10"/>
  <c r="C120" i="10"/>
  <c r="B120" i="10"/>
  <c r="D119" i="10"/>
  <c r="C119" i="10"/>
  <c r="B119" i="10"/>
  <c r="D118" i="10"/>
  <c r="C118" i="10"/>
  <c r="B118" i="10"/>
  <c r="D117" i="10"/>
  <c r="C117" i="10"/>
  <c r="B117" i="10"/>
  <c r="D116" i="10"/>
  <c r="C116" i="10"/>
  <c r="B116" i="10"/>
  <c r="D112" i="10"/>
  <c r="C112" i="10"/>
  <c r="B112" i="10"/>
  <c r="D111" i="10"/>
  <c r="C111" i="10"/>
  <c r="B111" i="10"/>
  <c r="D110" i="10"/>
  <c r="C110" i="10"/>
  <c r="B110" i="10"/>
  <c r="D109" i="10"/>
  <c r="C109" i="10"/>
  <c r="B109" i="10"/>
  <c r="D108" i="10"/>
  <c r="C108" i="10"/>
  <c r="B108" i="10"/>
  <c r="D104" i="10"/>
  <c r="C104" i="10"/>
  <c r="B104" i="10"/>
  <c r="D103" i="10"/>
  <c r="C103" i="10"/>
  <c r="B103" i="10"/>
  <c r="D102" i="10"/>
  <c r="C102" i="10"/>
  <c r="B102" i="10"/>
  <c r="D101" i="10"/>
  <c r="C101" i="10"/>
  <c r="B101" i="10"/>
  <c r="D100" i="10"/>
  <c r="C100" i="10"/>
  <c r="B100" i="10"/>
  <c r="D96" i="10"/>
  <c r="C96" i="10"/>
  <c r="B96" i="10"/>
  <c r="D95" i="10"/>
  <c r="C95" i="10"/>
  <c r="B95" i="10"/>
  <c r="D94" i="10"/>
  <c r="C94" i="10"/>
  <c r="B94" i="10"/>
  <c r="D93" i="10"/>
  <c r="C93" i="10"/>
  <c r="B93" i="10"/>
  <c r="D92" i="10"/>
  <c r="C92" i="10"/>
  <c r="B92" i="10"/>
  <c r="D88" i="10"/>
  <c r="C88" i="10"/>
  <c r="B88" i="10"/>
  <c r="D87" i="10"/>
  <c r="C87" i="10"/>
  <c r="B87" i="10"/>
  <c r="D86" i="10"/>
  <c r="C86" i="10"/>
  <c r="B86" i="10"/>
  <c r="D85" i="10"/>
  <c r="C85" i="10"/>
  <c r="B85" i="10"/>
  <c r="D84" i="10"/>
  <c r="C84" i="10"/>
  <c r="B84" i="10"/>
  <c r="D80" i="10"/>
  <c r="C80" i="10"/>
  <c r="B80" i="10"/>
  <c r="D79" i="10"/>
  <c r="C79" i="10"/>
  <c r="B79" i="10"/>
  <c r="D78" i="10"/>
  <c r="C78" i="10"/>
  <c r="B78" i="10"/>
  <c r="D77" i="10"/>
  <c r="C77" i="10"/>
  <c r="B77" i="10"/>
  <c r="D76" i="10"/>
  <c r="C76" i="10"/>
  <c r="B76" i="10"/>
  <c r="D72" i="10"/>
  <c r="C72" i="10"/>
  <c r="B72" i="10"/>
  <c r="D71" i="10"/>
  <c r="C71" i="10"/>
  <c r="B71" i="10"/>
  <c r="D70" i="10"/>
  <c r="C70" i="10"/>
  <c r="B70" i="10"/>
  <c r="D69" i="10"/>
  <c r="C69" i="10"/>
  <c r="B69" i="10"/>
  <c r="D68" i="10"/>
  <c r="C68" i="10"/>
  <c r="B68" i="10"/>
  <c r="D64" i="10"/>
  <c r="C64" i="10"/>
  <c r="B64" i="10"/>
  <c r="D63" i="10"/>
  <c r="C63" i="10"/>
  <c r="B63" i="10"/>
  <c r="D62" i="10"/>
  <c r="C62" i="10"/>
  <c r="B62" i="10"/>
  <c r="D61" i="10"/>
  <c r="C61" i="10"/>
  <c r="B61" i="10"/>
  <c r="D60" i="10"/>
  <c r="C60" i="10"/>
  <c r="B60" i="10"/>
  <c r="D56" i="10"/>
  <c r="C56" i="10"/>
  <c r="B56" i="10"/>
  <c r="D55" i="10"/>
  <c r="C55" i="10"/>
  <c r="B55" i="10"/>
  <c r="D54" i="10"/>
  <c r="C54" i="10"/>
  <c r="B54" i="10"/>
  <c r="D53" i="10"/>
  <c r="C53" i="10"/>
  <c r="B53" i="10"/>
  <c r="D52" i="10"/>
  <c r="C52" i="10"/>
  <c r="B52" i="10"/>
  <c r="D48" i="10"/>
  <c r="C48" i="10"/>
  <c r="B48" i="10"/>
  <c r="D47" i="10"/>
  <c r="C47" i="10"/>
  <c r="B47" i="10"/>
  <c r="D46" i="10"/>
  <c r="C46" i="10"/>
  <c r="B46" i="10"/>
  <c r="D45" i="10"/>
  <c r="C45" i="10"/>
  <c r="B45" i="10"/>
  <c r="D44" i="10"/>
  <c r="C44" i="10"/>
  <c r="B44" i="10"/>
  <c r="D40" i="10"/>
  <c r="C40" i="10"/>
  <c r="B40" i="10"/>
  <c r="D39" i="10"/>
  <c r="C39" i="10"/>
  <c r="B39" i="10"/>
  <c r="D38" i="10"/>
  <c r="C38" i="10"/>
  <c r="B38" i="10"/>
  <c r="D37" i="10"/>
  <c r="C37" i="10"/>
  <c r="B37" i="10"/>
  <c r="D36" i="10"/>
  <c r="C36" i="10"/>
  <c r="B36" i="10"/>
  <c r="D32" i="10"/>
  <c r="C32" i="10"/>
  <c r="B32" i="10"/>
  <c r="D31" i="10"/>
  <c r="C31" i="10"/>
  <c r="B31" i="10"/>
  <c r="D30" i="10"/>
  <c r="C30" i="10"/>
  <c r="B30" i="10"/>
  <c r="D29" i="10"/>
  <c r="C29" i="10"/>
  <c r="B29" i="10"/>
  <c r="D28" i="10"/>
  <c r="C28" i="10"/>
  <c r="B28" i="10"/>
  <c r="D24" i="10"/>
  <c r="C24" i="10"/>
  <c r="B24" i="10"/>
  <c r="D23" i="10"/>
  <c r="C23" i="10"/>
  <c r="B23" i="10"/>
  <c r="D22" i="10"/>
  <c r="C22" i="10"/>
  <c r="B22" i="10"/>
  <c r="D21" i="10"/>
  <c r="C21" i="10"/>
  <c r="B21" i="10"/>
  <c r="D20" i="10"/>
  <c r="C20" i="10"/>
  <c r="B20" i="10"/>
  <c r="D16" i="10"/>
  <c r="C16" i="10"/>
  <c r="B16" i="10"/>
  <c r="D15" i="10"/>
  <c r="C15" i="10"/>
  <c r="B15" i="10"/>
  <c r="D14" i="10"/>
  <c r="C14" i="10"/>
  <c r="B14" i="10"/>
  <c r="D13" i="10"/>
  <c r="C13" i="10"/>
  <c r="B13" i="10"/>
  <c r="D12" i="10"/>
  <c r="C12" i="10"/>
  <c r="B12" i="10"/>
  <c r="D5" i="10"/>
  <c r="D6" i="10"/>
  <c r="D7" i="10"/>
  <c r="D8" i="10"/>
  <c r="D4" i="10"/>
  <c r="I3" i="45" l="1"/>
  <c r="I15" i="45" s="1"/>
  <c r="B4" i="13"/>
  <c r="D6" i="13"/>
  <c r="C5" i="13"/>
  <c r="B2" i="13"/>
  <c r="C4" i="13"/>
  <c r="F4" i="13" s="1"/>
  <c r="E6" i="13"/>
  <c r="B10" i="13"/>
  <c r="B6" i="13"/>
  <c r="C2" i="13"/>
  <c r="C7" i="13"/>
  <c r="C3" i="13"/>
  <c r="D8" i="13"/>
  <c r="D4" i="13"/>
  <c r="E9" i="13"/>
  <c r="E5" i="13"/>
  <c r="B3" i="13"/>
  <c r="D9" i="13"/>
  <c r="E10" i="13"/>
  <c r="B9" i="13"/>
  <c r="B5" i="13"/>
  <c r="C10" i="13"/>
  <c r="F10" i="13" s="1"/>
  <c r="C6" i="13"/>
  <c r="F6" i="13" s="1"/>
  <c r="D2" i="13"/>
  <c r="D7" i="13"/>
  <c r="D3" i="13"/>
  <c r="E8" i="13"/>
  <c r="E4" i="13"/>
  <c r="B7" i="13"/>
  <c r="B8" i="13"/>
  <c r="C9" i="13"/>
  <c r="D10" i="13"/>
  <c r="E2" i="13"/>
  <c r="E7" i="13"/>
  <c r="F5" i="13"/>
  <c r="C5" i="10"/>
  <c r="C6" i="10"/>
  <c r="C7" i="10"/>
  <c r="C8" i="10"/>
  <c r="C4" i="10"/>
  <c r="B5" i="10"/>
  <c r="B6" i="10"/>
  <c r="B7" i="10"/>
  <c r="B8" i="10"/>
  <c r="B4" i="10"/>
  <c r="F3" i="13" l="1"/>
  <c r="F9" i="13"/>
  <c r="F8" i="13"/>
  <c r="F7" i="13"/>
  <c r="F2" i="13"/>
</calcChain>
</file>

<file path=xl/sharedStrings.xml><?xml version="1.0" encoding="utf-8"?>
<sst xmlns="http://schemas.openxmlformats.org/spreadsheetml/2006/main" count="1597" uniqueCount="160">
  <si>
    <t>Product</t>
  </si>
  <si>
    <t>Area</t>
  </si>
  <si>
    <t>Quarter</t>
  </si>
  <si>
    <t>Sales</t>
  </si>
  <si>
    <t>Sohag</t>
  </si>
  <si>
    <t>Q1</t>
  </si>
  <si>
    <t>Q2</t>
  </si>
  <si>
    <t>Q3</t>
  </si>
  <si>
    <t>Q4</t>
  </si>
  <si>
    <t>jan</t>
  </si>
  <si>
    <t>month</t>
  </si>
  <si>
    <t>feb</t>
  </si>
  <si>
    <t>mar</t>
  </si>
  <si>
    <t>Apr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</si>
  <si>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</si>
  <si>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</si>
  <si>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</si>
  <si>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</si>
  <si>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</si>
  <si>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</si>
  <si>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</si>
  <si>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</si>
  <si>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Doctor name</t>
  </si>
  <si>
    <t>Class</t>
  </si>
  <si>
    <t>Am/Pm</t>
  </si>
  <si>
    <t>Best Time to Visit</t>
  </si>
  <si>
    <t>Daily Visit Plan</t>
  </si>
  <si>
    <t>B</t>
  </si>
  <si>
    <t>C</t>
  </si>
  <si>
    <t>D</t>
  </si>
  <si>
    <t>PM</t>
  </si>
  <si>
    <t>A</t>
  </si>
  <si>
    <t>AM</t>
  </si>
  <si>
    <t>Ali Ahmed Ehsaid</t>
  </si>
  <si>
    <t>Ahmed Mohamed</t>
  </si>
  <si>
    <t>Samy Nabil Saad</t>
  </si>
  <si>
    <t>Hany Mahfoz</t>
  </si>
  <si>
    <t>Hosam Ali Ahmed</t>
  </si>
  <si>
    <t>Aymen Hosny</t>
  </si>
  <si>
    <t xml:space="preserve">Ramy Saber </t>
  </si>
  <si>
    <t>Waled Ahmed Mansour</t>
  </si>
  <si>
    <t xml:space="preserve">Sameh Armya </t>
  </si>
  <si>
    <t>Daily Visit report</t>
  </si>
  <si>
    <t>Week1</t>
  </si>
  <si>
    <t>Week 2</t>
  </si>
  <si>
    <t>Week 3</t>
  </si>
  <si>
    <t>Week 4</t>
  </si>
  <si>
    <t>Coverage</t>
  </si>
  <si>
    <t>Visit</t>
  </si>
  <si>
    <t>Comment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</si>
  <si>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</si>
  <si>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</si>
  <si>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</si>
  <si>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</si>
  <si>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</si>
  <si>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</si>
  <si>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</si>
  <si>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</si>
  <si>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</si>
  <si>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</si>
  <si>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</si>
  <si>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</si>
  <si>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</si>
  <si>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</si>
  <si>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</si>
  <si>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20</t>
  </si>
  <si>
    <t>day 19</t>
  </si>
  <si>
    <t>day 18</t>
  </si>
  <si>
    <t>day 17</t>
  </si>
  <si>
    <t>day 16</t>
  </si>
  <si>
    <t>phone number</t>
  </si>
  <si>
    <t>address</t>
  </si>
  <si>
    <t>المعادى</t>
  </si>
  <si>
    <t>مدينة نصر</t>
  </si>
  <si>
    <t>الزمالك</t>
  </si>
  <si>
    <t>شبرا</t>
  </si>
  <si>
    <t>رمسيس</t>
  </si>
  <si>
    <t xml:space="preserve">مصر الجديدة </t>
  </si>
  <si>
    <t>المهندسين</t>
  </si>
  <si>
    <t>Customer name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</si>
  <si>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</si>
  <si>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</si>
  <si>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</si>
  <si>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</si>
  <si>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</si>
  <si>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</si>
  <si>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</si>
  <si>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</si>
  <si>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</si>
  <si>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Alex</t>
  </si>
  <si>
    <t>Cairo</t>
  </si>
  <si>
    <t>Target</t>
  </si>
  <si>
    <t>Ali</t>
  </si>
  <si>
    <t>Samy</t>
  </si>
  <si>
    <t>Hosam</t>
  </si>
  <si>
    <t>Aymen</t>
  </si>
  <si>
    <t>Ramy</t>
  </si>
  <si>
    <t>Hany</t>
  </si>
  <si>
    <t>Sameh</t>
  </si>
  <si>
    <t>Dina</t>
  </si>
  <si>
    <t>Samer</t>
  </si>
  <si>
    <t>total salary</t>
  </si>
  <si>
    <t>target status</t>
  </si>
  <si>
    <t>subtotal</t>
  </si>
  <si>
    <t>target</t>
  </si>
  <si>
    <t>Salary</t>
  </si>
  <si>
    <t>incentive</t>
  </si>
  <si>
    <t>sum</t>
  </si>
  <si>
    <t>P1</t>
  </si>
  <si>
    <t>P2</t>
  </si>
  <si>
    <t>P3</t>
  </si>
  <si>
    <t>P4</t>
  </si>
  <si>
    <t>Price</t>
  </si>
  <si>
    <t>Total</t>
  </si>
  <si>
    <t>Units</t>
  </si>
  <si>
    <t>Tv</t>
  </si>
  <si>
    <t>Laptop</t>
  </si>
  <si>
    <t>SmartPhone</t>
  </si>
  <si>
    <t>Iphone</t>
  </si>
  <si>
    <t>Ipad</t>
  </si>
  <si>
    <t>Tablet</t>
  </si>
  <si>
    <t>Iwatch</t>
  </si>
  <si>
    <t>Desktop</t>
  </si>
  <si>
    <t>average</t>
  </si>
  <si>
    <t>min</t>
  </si>
  <si>
    <t>max</t>
  </si>
  <si>
    <t>count</t>
  </si>
  <si>
    <t>counta</t>
  </si>
  <si>
    <t>countblank</t>
  </si>
  <si>
    <t>Sales rep</t>
  </si>
  <si>
    <t>total</t>
  </si>
  <si>
    <t>Product name</t>
  </si>
  <si>
    <t>Product category</t>
  </si>
  <si>
    <t>Quantity</t>
  </si>
  <si>
    <t>14% tax</t>
  </si>
  <si>
    <t>target achievement %</t>
  </si>
  <si>
    <t>P5</t>
  </si>
  <si>
    <t>P6</t>
  </si>
  <si>
    <t>P7</t>
  </si>
  <si>
    <t>P8</t>
  </si>
  <si>
    <t>P9</t>
  </si>
  <si>
    <t>P10</t>
  </si>
  <si>
    <t>Done / Running</t>
  </si>
  <si>
    <t>#</t>
  </si>
  <si>
    <t>Emp name</t>
  </si>
  <si>
    <t>Rate Per hour</t>
  </si>
  <si>
    <t>number of hours</t>
  </si>
  <si>
    <t>Bonus</t>
  </si>
  <si>
    <t>Diaa</t>
  </si>
  <si>
    <t>Rasmy</t>
  </si>
  <si>
    <t>Wasem</t>
  </si>
  <si>
    <t>Omar</t>
  </si>
  <si>
    <t>Count of Emps</t>
  </si>
  <si>
    <t>Average Hours</t>
  </si>
  <si>
    <t>Max Bonus</t>
  </si>
  <si>
    <t>Min Subtotal</t>
  </si>
  <si>
    <t>Total Salaries</t>
  </si>
  <si>
    <t>imad</t>
  </si>
  <si>
    <t>ipod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</si>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</sst>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20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8"/>
      <name val="Calibri"/>
      <family val="2"/>
      <charset val="178"/>
      <scheme val="minor"/>
    </font>
    <font>
      <b/>
      <sz val="11"/>
      <color theme="0"/>
      <name val="Century Gothic"/>
      <family val="2"/>
    </font>
    <font>
      <sz val="11"/>
      <color theme="1"/>
      <name val="Century Gothic"/>
      <family val="2"/>
    </font>
    <font>
      <sz val="16"/>
      <color theme="1"/>
      <name val="Century Gothic"/>
      <family val="2"/>
    </font>
    <font>
      <sz val="18"/>
      <color theme="1"/>
      <name val="Century Gothic"/>
      <family val="2"/>
    </font>
    <font>
      <b/>
      <sz val="12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9">
    <xf numFmtId="0" fontId="0" fillId="0" borderId="0"/>
    <xf numFmtId="0" fontId="5" fillId="0" borderId="0"/>
    <xf numFmtId="9" fontId="5" fillId="0" borderId="0" applyFont="0" applyFill="0" applyBorder="0" applyAlignment="0" applyProtection="0"/>
    <xf numFmtId="0" fontId="4" fillId="0" borderId="0"/>
    <xf numFmtId="0" fontId="3" fillId="0" borderId="0"/>
    <xf numFmtId="9" fontId="13" fillId="0" borderId="0" applyFont="0" applyFill="0" applyBorder="0" applyAlignment="0" applyProtection="0"/>
    <xf numFmtId="0" fontId="2" fillId="0" borderId="0"/>
    <xf numFmtId="43" fontId="13" fillId="0" borderId="0" applyFont="0" applyFill="0" applyBorder="0" applyAlignment="0" applyProtection="0"/>
    <xf numFmtId="0" fontId="1" fillId="0" borderId="0"/>
  </cellStyleXfs>
  <cellXfs count="4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7" borderId="0" xfId="0" applyFont="1" applyFill="1"/>
    <xf numFmtId="0" fontId="8" fillId="7" borderId="0" xfId="5" applyNumberFormat="1" applyFont="1" applyFill="1"/>
    <xf numFmtId="0" fontId="8" fillId="0" borderId="0" xfId="0" applyFont="1"/>
    <xf numFmtId="9" fontId="8" fillId="0" borderId="0" xfId="0" applyNumberFormat="1" applyFont="1"/>
    <xf numFmtId="0" fontId="12" fillId="0" borderId="0" xfId="0" applyFont="1" applyAlignment="1">
      <alignment horizontal="center" vertical="center"/>
    </xf>
    <xf numFmtId="0" fontId="8" fillId="7" borderId="0" xfId="0" applyFont="1" applyFill="1" applyAlignment="1">
      <alignment horizontal="right"/>
    </xf>
    <xf numFmtId="0" fontId="7" fillId="8" borderId="4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8" xfId="0" applyFont="1" applyBorder="1"/>
    <xf numFmtId="164" fontId="0" fillId="0" borderId="0" xfId="0" applyNumberFormat="1"/>
    <xf numFmtId="0" fontId="16" fillId="0" borderId="0" xfId="0" applyFont="1"/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vertical="center" wrapText="1"/>
    </xf>
    <xf numFmtId="165" fontId="16" fillId="0" borderId="1" xfId="7" applyNumberFormat="1" applyFont="1" applyBorder="1"/>
    <xf numFmtId="0" fontId="19" fillId="9" borderId="9" xfId="0" applyFont="1" applyFill="1" applyBorder="1" applyAlignment="1">
      <alignment horizontal="center" vertical="center"/>
    </xf>
    <xf numFmtId="0" fontId="19" fillId="9" borderId="4" xfId="0" applyFont="1" applyFill="1" applyBorder="1" applyAlignment="1">
      <alignment horizontal="center" vertical="center"/>
    </xf>
    <xf numFmtId="0" fontId="0" fillId="0" borderId="10" xfId="0" applyBorder="1"/>
    <xf numFmtId="0" fontId="0" fillId="0" borderId="6" xfId="0" applyBorder="1"/>
    <xf numFmtId="0" fontId="0" fillId="0" borderId="11" xfId="0" applyBorder="1"/>
    <xf numFmtId="0" fontId="0" fillId="0" borderId="8" xfId="0" applyBorder="1"/>
    <xf numFmtId="0" fontId="15" fillId="10" borderId="1" xfId="0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0" fontId="0" fillId="0" borderId="0" xfId="5" applyNumberFormat="1" applyFont="1"/>
    <xf numFmtId="0" fontId="0" fillId="0" borderId="0" xfId="0" applyAlignment="1">
      <alignment horizontal="center"/>
    </xf>
    <xf numFmtId="9" fontId="0" fillId="0" borderId="0" xfId="0" applyNumberFormat="1"/>
    <xf numFmtId="0" fontId="0" fillId="8" borderId="0" xfId="0" applyFill="1"/>
    <xf numFmtId="0" fontId="17" fillId="0" borderId="3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6" fillId="4" borderId="0" xfId="0" applyFont="1" applyFill="1" applyAlignment="1">
      <alignment horizontal="center"/>
    </xf>
    <xf numFmtId="0" fontId="8" fillId="11" borderId="6" xfId="0" applyFont="1" applyFill="1" applyBorder="1"/>
    <xf numFmtId="9" fontId="8" fillId="12" borderId="7" xfId="5" applyFont="1" applyFill="1" applyBorder="1"/>
  </cellXfs>
  <cellStyles count="9">
    <cellStyle name="Comma" xfId="7" builtinId="3"/>
    <cellStyle name="Normal" xfId="0" builtinId="0"/>
    <cellStyle name="Normal 2" xfId="1" xr:uid="{00000000-0005-0000-0000-000002000000}"/>
    <cellStyle name="Normal 2 2" xfId="6" xr:uid="{00000000-0005-0000-0000-000003000000}"/>
    <cellStyle name="Normal 2 3" xfId="8" xr:uid="{00000000-0005-0000-0000-000004000000}"/>
    <cellStyle name="Normal 3" xfId="3" xr:uid="{00000000-0005-0000-0000-000005000000}"/>
    <cellStyle name="Normal 4" xfId="4" xr:uid="{00000000-0005-0000-0000-000006000000}"/>
    <cellStyle name="Percent" xfId="5" builtinId="5"/>
    <cellStyle name="Percent 2" xfId="2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5"/>
  <sheetViews>
    <sheetView workbookViewId="0">
      <selection activeCell="C8" sqref="C8"/>
    </sheetView>
  </sheetViews>
  <sheetFormatPr defaultRowHeight="14.4" x14ac:dyDescent="0.3"/>
  <cols>
    <col min="1" max="1" width="10.88671875" customWidth="1"/>
    <col min="2" max="2" width="16" customWidth="1"/>
    <col min="3" max="3" width="10" bestFit="1" customWidth="1"/>
    <col min="4" max="4" width="10" customWidth="1"/>
    <col min="5" max="5" width="12.109375" customWidth="1"/>
  </cols>
  <sheetData>
    <row r="1" spans="1:5" ht="28.5" customHeight="1" x14ac:dyDescent="0.3">
      <c r="A1" s="3" t="s">
        <v>1</v>
      </c>
      <c r="B1" s="3" t="s">
        <v>0</v>
      </c>
      <c r="C1" s="3" t="s">
        <v>2</v>
      </c>
      <c r="D1" s="3" t="s">
        <v>10</v>
      </c>
      <c r="E1" s="3" t="s">
        <v>3</v>
      </c>
    </row>
    <row r="2" spans="1:5" x14ac:dyDescent="0.3">
      <c r="A2" s="2" t="s">
        <v>90</v>
      </c>
      <c r="B2" s="2" t="s">
        <v>80</v>
      </c>
      <c r="C2" s="2" t="s">
        <v>5</v>
      </c>
      <c r="D2" s="2" t="s">
        <v>9</v>
      </c>
      <c r="E2" s="2">
        <v>179</v>
      </c>
    </row>
    <row r="3" spans="1:5" x14ac:dyDescent="0.3">
      <c r="A3" s="2" t="s">
        <v>90</v>
      </c>
      <c r="B3" s="2" t="s">
        <v>81</v>
      </c>
      <c r="C3" s="2" t="s">
        <v>5</v>
      </c>
      <c r="D3" s="2" t="s">
        <v>9</v>
      </c>
      <c r="E3" s="2">
        <v>247</v>
      </c>
    </row>
    <row r="4" spans="1:5" x14ac:dyDescent="0.3">
      <c r="A4" s="2" t="s">
        <v>90</v>
      </c>
      <c r="B4" s="2" t="s">
        <v>82</v>
      </c>
      <c r="C4" s="2" t="s">
        <v>5</v>
      </c>
      <c r="D4" s="2" t="s">
        <v>9</v>
      </c>
      <c r="E4" s="2">
        <v>190</v>
      </c>
    </row>
    <row r="5" spans="1:5" x14ac:dyDescent="0.3">
      <c r="A5" s="2" t="s">
        <v>90</v>
      </c>
      <c r="B5" s="2" t="s">
        <v>83</v>
      </c>
      <c r="C5" s="2" t="s">
        <v>5</v>
      </c>
      <c r="D5" s="2" t="s">
        <v>9</v>
      </c>
      <c r="E5" s="2">
        <v>132</v>
      </c>
    </row>
    <row r="6" spans="1:5" x14ac:dyDescent="0.3">
      <c r="A6" s="2" t="s">
        <v>90</v>
      </c>
      <c r="B6" s="2" t="s">
        <v>84</v>
      </c>
      <c r="C6" s="2" t="s">
        <v>5</v>
      </c>
      <c r="D6" s="2" t="s">
        <v>9</v>
      </c>
      <c r="E6" s="2">
        <v>144</v>
      </c>
    </row>
    <row r="7" spans="1:5" x14ac:dyDescent="0.3">
      <c r="A7" s="2" t="s">
        <v>90</v>
      </c>
      <c r="B7" s="2" t="s">
        <v>85</v>
      </c>
      <c r="C7" s="2" t="s">
        <v>5</v>
      </c>
      <c r="D7" s="2" t="s">
        <v>9</v>
      </c>
      <c r="E7" s="2">
        <v>145</v>
      </c>
    </row>
    <row r="8" spans="1:5" x14ac:dyDescent="0.3">
      <c r="A8" s="2" t="s">
        <v>90</v>
      </c>
      <c r="B8" s="2" t="s">
        <v>86</v>
      </c>
      <c r="C8" s="2" t="s">
        <v>5</v>
      </c>
      <c r="D8" s="2" t="s">
        <v>9</v>
      </c>
      <c r="E8" s="2">
        <v>115</v>
      </c>
    </row>
    <row r="9" spans="1:5" x14ac:dyDescent="0.3">
      <c r="A9" s="2" t="s">
        <v>90</v>
      </c>
      <c r="B9" s="2" t="s">
        <v>87</v>
      </c>
      <c r="C9" s="2" t="s">
        <v>5</v>
      </c>
      <c r="D9" s="2" t="s">
        <v>9</v>
      </c>
      <c r="E9" s="2">
        <v>193</v>
      </c>
    </row>
    <row r="10" spans="1:5" x14ac:dyDescent="0.3">
      <c r="A10" s="2" t="s">
        <v>90</v>
      </c>
      <c r="B10" s="2" t="s">
        <v>88</v>
      </c>
      <c r="C10" s="2" t="s">
        <v>5</v>
      </c>
      <c r="D10" s="2" t="s">
        <v>9</v>
      </c>
      <c r="E10" s="2">
        <v>177</v>
      </c>
    </row>
    <row r="11" spans="1:5" x14ac:dyDescent="0.3">
      <c r="A11" s="2" t="s">
        <v>90</v>
      </c>
      <c r="B11" s="2" t="s">
        <v>80</v>
      </c>
      <c r="C11" s="2" t="s">
        <v>5</v>
      </c>
      <c r="D11" s="2" t="s">
        <v>11</v>
      </c>
      <c r="E11" s="2">
        <v>124</v>
      </c>
    </row>
    <row r="12" spans="1:5" x14ac:dyDescent="0.3">
      <c r="A12" s="2" t="s">
        <v>90</v>
      </c>
      <c r="B12" s="2" t="s">
        <v>81</v>
      </c>
      <c r="C12" s="2" t="s">
        <v>5</v>
      </c>
      <c r="D12" s="2" t="s">
        <v>11</v>
      </c>
      <c r="E12" s="2">
        <v>190</v>
      </c>
    </row>
    <row r="13" spans="1:5" x14ac:dyDescent="0.3">
      <c r="A13" s="2" t="s">
        <v>90</v>
      </c>
      <c r="B13" s="2" t="s">
        <v>82</v>
      </c>
      <c r="C13" s="2" t="s">
        <v>5</v>
      </c>
      <c r="D13" s="2" t="s">
        <v>11</v>
      </c>
      <c r="E13" s="2">
        <v>162</v>
      </c>
    </row>
    <row r="14" spans="1:5" x14ac:dyDescent="0.3">
      <c r="A14" s="2" t="s">
        <v>90</v>
      </c>
      <c r="B14" s="2" t="s">
        <v>83</v>
      </c>
      <c r="C14" s="2" t="s">
        <v>5</v>
      </c>
      <c r="D14" s="2" t="s">
        <v>11</v>
      </c>
      <c r="E14" s="2">
        <v>129</v>
      </c>
    </row>
    <row r="15" spans="1:5" x14ac:dyDescent="0.3">
      <c r="A15" s="2" t="s">
        <v>90</v>
      </c>
      <c r="B15" s="2" t="s">
        <v>84</v>
      </c>
      <c r="C15" s="2" t="s">
        <v>5</v>
      </c>
      <c r="D15" s="2" t="s">
        <v>11</v>
      </c>
      <c r="E15" s="2">
        <v>133</v>
      </c>
    </row>
    <row r="16" spans="1:5" x14ac:dyDescent="0.3">
      <c r="A16" s="2" t="s">
        <v>90</v>
      </c>
      <c r="B16" s="2" t="s">
        <v>85</v>
      </c>
      <c r="C16" s="2" t="s">
        <v>5</v>
      </c>
      <c r="D16" s="2" t="s">
        <v>11</v>
      </c>
      <c r="E16" s="2">
        <v>230</v>
      </c>
    </row>
    <row r="17" spans="1:5" x14ac:dyDescent="0.3">
      <c r="A17" s="2" t="s">
        <v>90</v>
      </c>
      <c r="B17" s="2" t="s">
        <v>86</v>
      </c>
      <c r="C17" s="2" t="s">
        <v>5</v>
      </c>
      <c r="D17" s="2" t="s">
        <v>11</v>
      </c>
      <c r="E17" s="2">
        <v>191</v>
      </c>
    </row>
    <row r="18" spans="1:5" x14ac:dyDescent="0.3">
      <c r="A18" s="2" t="s">
        <v>90</v>
      </c>
      <c r="B18" s="2" t="s">
        <v>87</v>
      </c>
      <c r="C18" s="2" t="s">
        <v>5</v>
      </c>
      <c r="D18" s="2" t="s">
        <v>11</v>
      </c>
      <c r="E18" s="2">
        <v>191</v>
      </c>
    </row>
    <row r="19" spans="1:5" x14ac:dyDescent="0.3">
      <c r="A19" s="2" t="s">
        <v>90</v>
      </c>
      <c r="B19" s="2" t="s">
        <v>88</v>
      </c>
      <c r="C19" s="2" t="s">
        <v>5</v>
      </c>
      <c r="D19" s="2" t="s">
        <v>11</v>
      </c>
      <c r="E19" s="2">
        <v>184</v>
      </c>
    </row>
    <row r="20" spans="1:5" x14ac:dyDescent="0.3">
      <c r="A20" s="2" t="s">
        <v>90</v>
      </c>
      <c r="B20" s="2" t="s">
        <v>80</v>
      </c>
      <c r="C20" s="2" t="s">
        <v>5</v>
      </c>
      <c r="D20" s="2" t="s">
        <v>12</v>
      </c>
      <c r="E20" s="2">
        <v>182</v>
      </c>
    </row>
    <row r="21" spans="1:5" x14ac:dyDescent="0.3">
      <c r="A21" s="2" t="s">
        <v>90</v>
      </c>
      <c r="B21" s="2" t="s">
        <v>81</v>
      </c>
      <c r="C21" s="2" t="s">
        <v>5</v>
      </c>
      <c r="D21" s="2" t="s">
        <v>12</v>
      </c>
      <c r="E21" s="2">
        <v>135</v>
      </c>
    </row>
    <row r="22" spans="1:5" x14ac:dyDescent="0.3">
      <c r="A22" s="2" t="s">
        <v>90</v>
      </c>
      <c r="B22" s="2" t="s">
        <v>82</v>
      </c>
      <c r="C22" s="2" t="s">
        <v>5</v>
      </c>
      <c r="D22" s="2" t="s">
        <v>12</v>
      </c>
      <c r="E22" s="2">
        <v>232</v>
      </c>
    </row>
    <row r="23" spans="1:5" x14ac:dyDescent="0.3">
      <c r="A23" s="2" t="s">
        <v>90</v>
      </c>
      <c r="B23" s="2" t="s">
        <v>83</v>
      </c>
      <c r="C23" s="2" t="s">
        <v>5</v>
      </c>
      <c r="D23" s="2" t="s">
        <v>12</v>
      </c>
      <c r="E23" s="2">
        <v>149</v>
      </c>
    </row>
    <row r="24" spans="1:5" x14ac:dyDescent="0.3">
      <c r="A24" s="2" t="s">
        <v>90</v>
      </c>
      <c r="B24" s="2" t="s">
        <v>84</v>
      </c>
      <c r="C24" s="2" t="s">
        <v>5</v>
      </c>
      <c r="D24" s="2" t="s">
        <v>12</v>
      </c>
      <c r="E24" s="2">
        <v>229</v>
      </c>
    </row>
    <row r="25" spans="1:5" x14ac:dyDescent="0.3">
      <c r="A25" s="2" t="s">
        <v>90</v>
      </c>
      <c r="B25" s="2" t="s">
        <v>85</v>
      </c>
      <c r="C25" s="2" t="s">
        <v>5</v>
      </c>
      <c r="D25" s="2" t="s">
        <v>12</v>
      </c>
      <c r="E25" s="2">
        <v>241</v>
      </c>
    </row>
    <row r="26" spans="1:5" x14ac:dyDescent="0.3">
      <c r="A26" s="2" t="s">
        <v>90</v>
      </c>
      <c r="B26" s="2" t="s">
        <v>86</v>
      </c>
      <c r="C26" s="2" t="s">
        <v>5</v>
      </c>
      <c r="D26" s="2" t="s">
        <v>12</v>
      </c>
      <c r="E26" s="2">
        <v>176</v>
      </c>
    </row>
    <row r="27" spans="1:5" x14ac:dyDescent="0.3">
      <c r="A27" s="2" t="s">
        <v>90</v>
      </c>
      <c r="B27" s="2" t="s">
        <v>87</v>
      </c>
      <c r="C27" s="2" t="s">
        <v>5</v>
      </c>
      <c r="D27" s="2" t="s">
        <v>12</v>
      </c>
      <c r="E27" s="2">
        <v>164</v>
      </c>
    </row>
    <row r="28" spans="1:5" x14ac:dyDescent="0.3">
      <c r="A28" s="2" t="s">
        <v>90</v>
      </c>
      <c r="B28" s="2" t="s">
        <v>88</v>
      </c>
      <c r="C28" s="2" t="s">
        <v>5</v>
      </c>
      <c r="D28" s="2" t="s">
        <v>12</v>
      </c>
      <c r="E28" s="2">
        <v>158</v>
      </c>
    </row>
    <row r="29" spans="1:5" x14ac:dyDescent="0.3">
      <c r="A29" s="2" t="s">
        <v>90</v>
      </c>
      <c r="B29" s="2" t="s">
        <v>80</v>
      </c>
      <c r="C29" s="2" t="s">
        <v>6</v>
      </c>
      <c r="D29" s="2" t="s">
        <v>13</v>
      </c>
      <c r="E29" s="2">
        <v>134</v>
      </c>
    </row>
    <row r="30" spans="1:5" x14ac:dyDescent="0.3">
      <c r="A30" s="2" t="s">
        <v>90</v>
      </c>
      <c r="B30" s="2" t="s">
        <v>81</v>
      </c>
      <c r="C30" s="2" t="s">
        <v>6</v>
      </c>
      <c r="D30" s="2" t="s">
        <v>13</v>
      </c>
      <c r="E30" s="2">
        <v>229</v>
      </c>
    </row>
    <row r="31" spans="1:5" x14ac:dyDescent="0.3">
      <c r="A31" s="2" t="s">
        <v>90</v>
      </c>
      <c r="B31" s="2" t="s">
        <v>82</v>
      </c>
      <c r="C31" s="2" t="s">
        <v>6</v>
      </c>
      <c r="D31" s="2" t="s">
        <v>13</v>
      </c>
      <c r="E31" s="2">
        <v>219</v>
      </c>
    </row>
    <row r="32" spans="1:5" x14ac:dyDescent="0.3">
      <c r="A32" s="2" t="s">
        <v>90</v>
      </c>
      <c r="B32" s="2" t="s">
        <v>83</v>
      </c>
      <c r="C32" s="2" t="s">
        <v>6</v>
      </c>
      <c r="D32" s="2" t="s">
        <v>13</v>
      </c>
      <c r="E32" s="2">
        <v>149</v>
      </c>
    </row>
    <row r="33" spans="1:5" x14ac:dyDescent="0.3">
      <c r="A33" s="2" t="s">
        <v>90</v>
      </c>
      <c r="B33" s="2" t="s">
        <v>84</v>
      </c>
      <c r="C33" s="2" t="s">
        <v>6</v>
      </c>
      <c r="D33" s="2" t="s">
        <v>13</v>
      </c>
      <c r="E33" s="2">
        <v>138</v>
      </c>
    </row>
    <row r="34" spans="1:5" x14ac:dyDescent="0.3">
      <c r="A34" s="2" t="s">
        <v>90</v>
      </c>
      <c r="B34" s="2" t="s">
        <v>85</v>
      </c>
      <c r="C34" s="2" t="s">
        <v>6</v>
      </c>
      <c r="D34" s="2" t="s">
        <v>13</v>
      </c>
      <c r="E34" s="2">
        <v>124</v>
      </c>
    </row>
    <row r="35" spans="1:5" x14ac:dyDescent="0.3">
      <c r="A35" s="2" t="s">
        <v>90</v>
      </c>
      <c r="B35" s="2" t="s">
        <v>86</v>
      </c>
      <c r="C35" s="2" t="s">
        <v>6</v>
      </c>
      <c r="D35" s="2" t="s">
        <v>13</v>
      </c>
      <c r="E35" s="2">
        <v>196</v>
      </c>
    </row>
    <row r="36" spans="1:5" x14ac:dyDescent="0.3">
      <c r="A36" s="2" t="s">
        <v>90</v>
      </c>
      <c r="B36" s="2" t="s">
        <v>87</v>
      </c>
      <c r="C36" s="2" t="s">
        <v>6</v>
      </c>
      <c r="D36" s="2" t="s">
        <v>13</v>
      </c>
      <c r="E36" s="2">
        <v>220</v>
      </c>
    </row>
    <row r="37" spans="1:5" x14ac:dyDescent="0.3">
      <c r="A37" s="2" t="s">
        <v>90</v>
      </c>
      <c r="B37" s="2" t="s">
        <v>88</v>
      </c>
      <c r="C37" s="2" t="s">
        <v>6</v>
      </c>
      <c r="D37" s="2" t="s">
        <v>13</v>
      </c>
      <c r="E37" s="2">
        <v>218</v>
      </c>
    </row>
    <row r="38" spans="1:5" x14ac:dyDescent="0.3">
      <c r="A38" s="2" t="s">
        <v>90</v>
      </c>
      <c r="B38" s="2" t="s">
        <v>80</v>
      </c>
      <c r="C38" s="2" t="s">
        <v>6</v>
      </c>
      <c r="D38" s="2" t="s">
        <v>14</v>
      </c>
      <c r="E38" s="2">
        <v>116</v>
      </c>
    </row>
    <row r="39" spans="1:5" x14ac:dyDescent="0.3">
      <c r="A39" s="2" t="s">
        <v>90</v>
      </c>
      <c r="B39" s="2" t="s">
        <v>81</v>
      </c>
      <c r="C39" s="2" t="s">
        <v>6</v>
      </c>
      <c r="D39" s="2" t="s">
        <v>14</v>
      </c>
      <c r="E39" s="2">
        <v>171</v>
      </c>
    </row>
    <row r="40" spans="1:5" x14ac:dyDescent="0.3">
      <c r="A40" s="2" t="s">
        <v>90</v>
      </c>
      <c r="B40" s="2" t="s">
        <v>82</v>
      </c>
      <c r="C40" s="2" t="s">
        <v>6</v>
      </c>
      <c r="D40" s="2" t="s">
        <v>14</v>
      </c>
      <c r="E40" s="2">
        <v>203</v>
      </c>
    </row>
    <row r="41" spans="1:5" x14ac:dyDescent="0.3">
      <c r="A41" s="2" t="s">
        <v>90</v>
      </c>
      <c r="B41" s="2" t="s">
        <v>83</v>
      </c>
      <c r="C41" s="2" t="s">
        <v>6</v>
      </c>
      <c r="D41" s="2" t="s">
        <v>14</v>
      </c>
      <c r="E41" s="2">
        <v>188</v>
      </c>
    </row>
    <row r="42" spans="1:5" x14ac:dyDescent="0.3">
      <c r="A42" s="2" t="s">
        <v>90</v>
      </c>
      <c r="B42" s="2" t="s">
        <v>84</v>
      </c>
      <c r="C42" s="2" t="s">
        <v>6</v>
      </c>
      <c r="D42" s="2" t="s">
        <v>14</v>
      </c>
      <c r="E42" s="2">
        <v>190</v>
      </c>
    </row>
    <row r="43" spans="1:5" x14ac:dyDescent="0.3">
      <c r="A43" s="2" t="s">
        <v>90</v>
      </c>
      <c r="B43" s="2" t="s">
        <v>85</v>
      </c>
      <c r="C43" s="2" t="s">
        <v>6</v>
      </c>
      <c r="D43" s="2" t="s">
        <v>14</v>
      </c>
      <c r="E43" s="2">
        <v>135</v>
      </c>
    </row>
    <row r="44" spans="1:5" x14ac:dyDescent="0.3">
      <c r="A44" s="2" t="s">
        <v>90</v>
      </c>
      <c r="B44" s="2" t="s">
        <v>86</v>
      </c>
      <c r="C44" s="2" t="s">
        <v>6</v>
      </c>
      <c r="D44" s="2" t="s">
        <v>14</v>
      </c>
      <c r="E44" s="2">
        <v>232</v>
      </c>
    </row>
    <row r="45" spans="1:5" x14ac:dyDescent="0.3">
      <c r="A45" s="2" t="s">
        <v>90</v>
      </c>
      <c r="B45" s="2" t="s">
        <v>87</v>
      </c>
      <c r="C45" s="2" t="s">
        <v>6</v>
      </c>
      <c r="D45" s="2" t="s">
        <v>14</v>
      </c>
      <c r="E45" s="2">
        <v>146</v>
      </c>
    </row>
    <row r="46" spans="1:5" x14ac:dyDescent="0.3">
      <c r="A46" s="2" t="s">
        <v>90</v>
      </c>
      <c r="B46" s="2" t="s">
        <v>88</v>
      </c>
      <c r="C46" s="2" t="s">
        <v>6</v>
      </c>
      <c r="D46" s="2" t="s">
        <v>14</v>
      </c>
      <c r="E46" s="2">
        <v>233</v>
      </c>
    </row>
    <row r="47" spans="1:5" x14ac:dyDescent="0.3">
      <c r="A47" s="2" t="s">
        <v>90</v>
      </c>
      <c r="B47" s="2" t="s">
        <v>80</v>
      </c>
      <c r="C47" s="2" t="s">
        <v>6</v>
      </c>
      <c r="D47" s="2" t="s">
        <v>15</v>
      </c>
      <c r="E47" s="2">
        <v>120</v>
      </c>
    </row>
    <row r="48" spans="1:5" x14ac:dyDescent="0.3">
      <c r="A48" s="2" t="s">
        <v>90</v>
      </c>
      <c r="B48" s="2" t="s">
        <v>81</v>
      </c>
      <c r="C48" s="2" t="s">
        <v>6</v>
      </c>
      <c r="D48" s="2" t="s">
        <v>15</v>
      </c>
      <c r="E48" s="2">
        <v>206</v>
      </c>
    </row>
    <row r="49" spans="1:5" x14ac:dyDescent="0.3">
      <c r="A49" s="2" t="s">
        <v>90</v>
      </c>
      <c r="B49" s="2" t="s">
        <v>82</v>
      </c>
      <c r="C49" s="2" t="s">
        <v>6</v>
      </c>
      <c r="D49" s="2" t="s">
        <v>15</v>
      </c>
      <c r="E49" s="2">
        <v>137</v>
      </c>
    </row>
    <row r="50" spans="1:5" x14ac:dyDescent="0.3">
      <c r="A50" s="2" t="s">
        <v>90</v>
      </c>
      <c r="B50" s="2" t="s">
        <v>83</v>
      </c>
      <c r="C50" s="2" t="s">
        <v>6</v>
      </c>
      <c r="D50" s="2" t="s">
        <v>15</v>
      </c>
      <c r="E50" s="2">
        <v>223</v>
      </c>
    </row>
    <row r="51" spans="1:5" x14ac:dyDescent="0.3">
      <c r="A51" s="2" t="s">
        <v>90</v>
      </c>
      <c r="B51" s="2" t="s">
        <v>84</v>
      </c>
      <c r="C51" s="2" t="s">
        <v>6</v>
      </c>
      <c r="D51" s="2" t="s">
        <v>15</v>
      </c>
      <c r="E51" s="2">
        <v>227</v>
      </c>
    </row>
    <row r="52" spans="1:5" x14ac:dyDescent="0.3">
      <c r="A52" s="2" t="s">
        <v>90</v>
      </c>
      <c r="B52" s="2" t="s">
        <v>85</v>
      </c>
      <c r="C52" s="2" t="s">
        <v>6</v>
      </c>
      <c r="D52" s="2" t="s">
        <v>15</v>
      </c>
      <c r="E52" s="2">
        <v>182</v>
      </c>
    </row>
    <row r="53" spans="1:5" x14ac:dyDescent="0.3">
      <c r="A53" s="2" t="s">
        <v>90</v>
      </c>
      <c r="B53" s="2" t="s">
        <v>86</v>
      </c>
      <c r="C53" s="2" t="s">
        <v>6</v>
      </c>
      <c r="D53" s="2" t="s">
        <v>15</v>
      </c>
      <c r="E53" s="2">
        <v>104</v>
      </c>
    </row>
    <row r="54" spans="1:5" x14ac:dyDescent="0.3">
      <c r="A54" s="2" t="s">
        <v>90</v>
      </c>
      <c r="B54" s="2" t="s">
        <v>87</v>
      </c>
      <c r="C54" s="2" t="s">
        <v>6</v>
      </c>
      <c r="D54" s="2" t="s">
        <v>15</v>
      </c>
      <c r="E54" s="2">
        <v>130</v>
      </c>
    </row>
    <row r="55" spans="1:5" x14ac:dyDescent="0.3">
      <c r="A55" s="2" t="s">
        <v>90</v>
      </c>
      <c r="B55" s="2" t="s">
        <v>88</v>
      </c>
      <c r="C55" s="2" t="s">
        <v>6</v>
      </c>
      <c r="D55" s="2" t="s">
        <v>15</v>
      </c>
      <c r="E55" s="2">
        <v>109</v>
      </c>
    </row>
    <row r="56" spans="1:5" x14ac:dyDescent="0.3">
      <c r="A56" s="2" t="s">
        <v>90</v>
      </c>
      <c r="B56" s="2" t="s">
        <v>80</v>
      </c>
      <c r="C56" s="2" t="s">
        <v>7</v>
      </c>
      <c r="D56" s="2" t="s">
        <v>16</v>
      </c>
      <c r="E56" s="2">
        <v>201</v>
      </c>
    </row>
    <row r="57" spans="1:5" x14ac:dyDescent="0.3">
      <c r="A57" s="2" t="s">
        <v>90</v>
      </c>
      <c r="B57" s="2" t="s">
        <v>81</v>
      </c>
      <c r="C57" s="2" t="s">
        <v>7</v>
      </c>
      <c r="D57" s="2" t="s">
        <v>16</v>
      </c>
      <c r="E57" s="2">
        <v>191</v>
      </c>
    </row>
    <row r="58" spans="1:5" x14ac:dyDescent="0.3">
      <c r="A58" s="2" t="s">
        <v>90</v>
      </c>
      <c r="B58" s="2" t="s">
        <v>82</v>
      </c>
      <c r="C58" s="2" t="s">
        <v>7</v>
      </c>
      <c r="D58" s="2" t="s">
        <v>16</v>
      </c>
      <c r="E58" s="2">
        <v>121</v>
      </c>
    </row>
    <row r="59" spans="1:5" x14ac:dyDescent="0.3">
      <c r="A59" s="2" t="s">
        <v>90</v>
      </c>
      <c r="B59" s="2" t="s">
        <v>83</v>
      </c>
      <c r="C59" s="2" t="s">
        <v>7</v>
      </c>
      <c r="D59" s="2" t="s">
        <v>16</v>
      </c>
      <c r="E59" s="2">
        <v>214</v>
      </c>
    </row>
    <row r="60" spans="1:5" x14ac:dyDescent="0.3">
      <c r="A60" s="2" t="s">
        <v>90</v>
      </c>
      <c r="B60" s="2" t="s">
        <v>84</v>
      </c>
      <c r="C60" s="2" t="s">
        <v>7</v>
      </c>
      <c r="D60" s="2" t="s">
        <v>16</v>
      </c>
      <c r="E60" s="2">
        <v>153</v>
      </c>
    </row>
    <row r="61" spans="1:5" x14ac:dyDescent="0.3">
      <c r="A61" s="2" t="s">
        <v>90</v>
      </c>
      <c r="B61" s="2" t="s">
        <v>85</v>
      </c>
      <c r="C61" s="2" t="s">
        <v>7</v>
      </c>
      <c r="D61" s="2" t="s">
        <v>16</v>
      </c>
      <c r="E61" s="2">
        <v>101</v>
      </c>
    </row>
    <row r="62" spans="1:5" x14ac:dyDescent="0.3">
      <c r="A62" s="2" t="s">
        <v>90</v>
      </c>
      <c r="B62" s="2" t="s">
        <v>86</v>
      </c>
      <c r="C62" s="2" t="s">
        <v>7</v>
      </c>
      <c r="D62" s="2" t="s">
        <v>16</v>
      </c>
      <c r="E62" s="2">
        <v>130</v>
      </c>
    </row>
    <row r="63" spans="1:5" x14ac:dyDescent="0.3">
      <c r="A63" s="2" t="s">
        <v>90</v>
      </c>
      <c r="B63" s="2" t="s">
        <v>87</v>
      </c>
      <c r="C63" s="2" t="s">
        <v>7</v>
      </c>
      <c r="D63" s="2" t="s">
        <v>16</v>
      </c>
      <c r="E63" s="2">
        <v>141</v>
      </c>
    </row>
    <row r="64" spans="1:5" x14ac:dyDescent="0.3">
      <c r="A64" s="2" t="s">
        <v>90</v>
      </c>
      <c r="B64" s="2" t="s">
        <v>88</v>
      </c>
      <c r="C64" s="2" t="s">
        <v>7</v>
      </c>
      <c r="D64" s="2" t="s">
        <v>16</v>
      </c>
      <c r="E64" s="2">
        <v>246</v>
      </c>
    </row>
    <row r="65" spans="1:5" x14ac:dyDescent="0.3">
      <c r="A65" s="2" t="s">
        <v>90</v>
      </c>
      <c r="B65" s="2" t="s">
        <v>80</v>
      </c>
      <c r="C65" s="2" t="s">
        <v>7</v>
      </c>
      <c r="D65" s="2" t="s">
        <v>17</v>
      </c>
      <c r="E65" s="2">
        <v>114</v>
      </c>
    </row>
    <row r="66" spans="1:5" x14ac:dyDescent="0.3">
      <c r="A66" s="2" t="s">
        <v>90</v>
      </c>
      <c r="B66" s="2" t="s">
        <v>81</v>
      </c>
      <c r="C66" s="2" t="s">
        <v>7</v>
      </c>
      <c r="D66" s="2" t="s">
        <v>17</v>
      </c>
      <c r="E66" s="2">
        <v>200</v>
      </c>
    </row>
    <row r="67" spans="1:5" x14ac:dyDescent="0.3">
      <c r="A67" s="2" t="s">
        <v>90</v>
      </c>
      <c r="B67" s="2" t="s">
        <v>82</v>
      </c>
      <c r="C67" s="2" t="s">
        <v>7</v>
      </c>
      <c r="D67" s="2" t="s">
        <v>17</v>
      </c>
      <c r="E67" s="2">
        <v>237</v>
      </c>
    </row>
    <row r="68" spans="1:5" x14ac:dyDescent="0.3">
      <c r="A68" s="2" t="s">
        <v>90</v>
      </c>
      <c r="B68" s="2" t="s">
        <v>83</v>
      </c>
      <c r="C68" s="2" t="s">
        <v>7</v>
      </c>
      <c r="D68" s="2" t="s">
        <v>17</v>
      </c>
      <c r="E68" s="2">
        <v>108</v>
      </c>
    </row>
    <row r="69" spans="1:5" x14ac:dyDescent="0.3">
      <c r="A69" s="2" t="s">
        <v>90</v>
      </c>
      <c r="B69" s="2" t="s">
        <v>84</v>
      </c>
      <c r="C69" s="2" t="s">
        <v>7</v>
      </c>
      <c r="D69" s="2" t="s">
        <v>17</v>
      </c>
      <c r="E69" s="2">
        <v>195</v>
      </c>
    </row>
    <row r="70" spans="1:5" x14ac:dyDescent="0.3">
      <c r="A70" s="2" t="s">
        <v>90</v>
      </c>
      <c r="B70" s="2" t="s">
        <v>85</v>
      </c>
      <c r="C70" s="2" t="s">
        <v>7</v>
      </c>
      <c r="D70" s="2" t="s">
        <v>17</v>
      </c>
      <c r="E70" s="2">
        <v>181</v>
      </c>
    </row>
    <row r="71" spans="1:5" x14ac:dyDescent="0.3">
      <c r="A71" s="2" t="s">
        <v>90</v>
      </c>
      <c r="B71" s="2" t="s">
        <v>86</v>
      </c>
      <c r="C71" s="2" t="s">
        <v>7</v>
      </c>
      <c r="D71" s="2" t="s">
        <v>17</v>
      </c>
      <c r="E71" s="2">
        <v>181</v>
      </c>
    </row>
    <row r="72" spans="1:5" x14ac:dyDescent="0.3">
      <c r="A72" s="2" t="s">
        <v>90</v>
      </c>
      <c r="B72" s="2" t="s">
        <v>87</v>
      </c>
      <c r="C72" s="2" t="s">
        <v>7</v>
      </c>
      <c r="D72" s="2" t="s">
        <v>17</v>
      </c>
      <c r="E72" s="2">
        <v>161</v>
      </c>
    </row>
    <row r="73" spans="1:5" x14ac:dyDescent="0.3">
      <c r="A73" s="2" t="s">
        <v>90</v>
      </c>
      <c r="B73" s="2" t="s">
        <v>88</v>
      </c>
      <c r="C73" s="2" t="s">
        <v>7</v>
      </c>
      <c r="D73" s="2" t="s">
        <v>17</v>
      </c>
      <c r="E73" s="2">
        <v>234</v>
      </c>
    </row>
    <row r="74" spans="1:5" x14ac:dyDescent="0.3">
      <c r="A74" s="2" t="s">
        <v>90</v>
      </c>
      <c r="B74" s="2" t="s">
        <v>80</v>
      </c>
      <c r="C74" s="2" t="s">
        <v>7</v>
      </c>
      <c r="D74" s="2" t="s">
        <v>18</v>
      </c>
      <c r="E74" s="2">
        <v>159</v>
      </c>
    </row>
    <row r="75" spans="1:5" x14ac:dyDescent="0.3">
      <c r="A75" s="2" t="s">
        <v>90</v>
      </c>
      <c r="B75" s="2" t="s">
        <v>81</v>
      </c>
      <c r="C75" s="2" t="s">
        <v>7</v>
      </c>
      <c r="D75" s="2" t="s">
        <v>18</v>
      </c>
      <c r="E75" s="2">
        <v>186</v>
      </c>
    </row>
    <row r="76" spans="1:5" x14ac:dyDescent="0.3">
      <c r="A76" s="2" t="s">
        <v>90</v>
      </c>
      <c r="B76" s="2" t="s">
        <v>82</v>
      </c>
      <c r="C76" s="2" t="s">
        <v>7</v>
      </c>
      <c r="D76" s="2" t="s">
        <v>18</v>
      </c>
      <c r="E76" s="2">
        <v>202</v>
      </c>
    </row>
    <row r="77" spans="1:5" x14ac:dyDescent="0.3">
      <c r="A77" s="2" t="s">
        <v>90</v>
      </c>
      <c r="B77" s="2" t="s">
        <v>83</v>
      </c>
      <c r="C77" s="2" t="s">
        <v>7</v>
      </c>
      <c r="D77" s="2" t="s">
        <v>18</v>
      </c>
      <c r="E77" s="2">
        <v>154</v>
      </c>
    </row>
    <row r="78" spans="1:5" x14ac:dyDescent="0.3">
      <c r="A78" s="2" t="s">
        <v>90</v>
      </c>
      <c r="B78" s="2" t="s">
        <v>84</v>
      </c>
      <c r="C78" s="2" t="s">
        <v>7</v>
      </c>
      <c r="D78" s="2" t="s">
        <v>18</v>
      </c>
      <c r="E78" s="2">
        <v>110</v>
      </c>
    </row>
    <row r="79" spans="1:5" x14ac:dyDescent="0.3">
      <c r="A79" s="2" t="s">
        <v>90</v>
      </c>
      <c r="B79" s="2" t="s">
        <v>85</v>
      </c>
      <c r="C79" s="2" t="s">
        <v>7</v>
      </c>
      <c r="D79" s="2" t="s">
        <v>18</v>
      </c>
      <c r="E79" s="2">
        <v>120</v>
      </c>
    </row>
    <row r="80" spans="1:5" x14ac:dyDescent="0.3">
      <c r="A80" s="2" t="s">
        <v>90</v>
      </c>
      <c r="B80" s="2" t="s">
        <v>86</v>
      </c>
      <c r="C80" s="2" t="s">
        <v>7</v>
      </c>
      <c r="D80" s="2" t="s">
        <v>18</v>
      </c>
      <c r="E80" s="2">
        <v>112</v>
      </c>
    </row>
    <row r="81" spans="1:5" x14ac:dyDescent="0.3">
      <c r="A81" s="2" t="s">
        <v>90</v>
      </c>
      <c r="B81" s="2" t="s">
        <v>87</v>
      </c>
      <c r="C81" s="2" t="s">
        <v>7</v>
      </c>
      <c r="D81" s="2" t="s">
        <v>18</v>
      </c>
      <c r="E81" s="2">
        <v>245</v>
      </c>
    </row>
    <row r="82" spans="1:5" x14ac:dyDescent="0.3">
      <c r="A82" s="2" t="s">
        <v>90</v>
      </c>
      <c r="B82" s="2" t="s">
        <v>88</v>
      </c>
      <c r="C82" s="2" t="s">
        <v>7</v>
      </c>
      <c r="D82" s="2" t="s">
        <v>18</v>
      </c>
      <c r="E82" s="2">
        <v>221</v>
      </c>
    </row>
    <row r="83" spans="1:5" x14ac:dyDescent="0.3">
      <c r="A83" s="2" t="s">
        <v>90</v>
      </c>
      <c r="B83" s="2" t="s">
        <v>80</v>
      </c>
      <c r="C83" s="2" t="s">
        <v>8</v>
      </c>
      <c r="D83" s="2" t="s">
        <v>19</v>
      </c>
      <c r="E83" s="2">
        <v>132</v>
      </c>
    </row>
    <row r="84" spans="1:5" x14ac:dyDescent="0.3">
      <c r="A84" s="2" t="s">
        <v>90</v>
      </c>
      <c r="B84" s="2" t="s">
        <v>81</v>
      </c>
      <c r="C84" s="2" t="s">
        <v>8</v>
      </c>
      <c r="D84" s="2" t="s">
        <v>19</v>
      </c>
      <c r="E84" s="2">
        <v>133</v>
      </c>
    </row>
    <row r="85" spans="1:5" x14ac:dyDescent="0.3">
      <c r="A85" s="2" t="s">
        <v>90</v>
      </c>
      <c r="B85" s="2" t="s">
        <v>82</v>
      </c>
      <c r="C85" s="2" t="s">
        <v>8</v>
      </c>
      <c r="D85" s="2" t="s">
        <v>19</v>
      </c>
      <c r="E85" s="2">
        <v>115</v>
      </c>
    </row>
    <row r="86" spans="1:5" x14ac:dyDescent="0.3">
      <c r="A86" s="2" t="s">
        <v>90</v>
      </c>
      <c r="B86" s="2" t="s">
        <v>83</v>
      </c>
      <c r="C86" s="2" t="s">
        <v>8</v>
      </c>
      <c r="D86" s="2" t="s">
        <v>19</v>
      </c>
      <c r="E86" s="2">
        <v>205</v>
      </c>
    </row>
    <row r="87" spans="1:5" x14ac:dyDescent="0.3">
      <c r="A87" s="2" t="s">
        <v>90</v>
      </c>
      <c r="B87" s="2" t="s">
        <v>84</v>
      </c>
      <c r="C87" s="2" t="s">
        <v>8</v>
      </c>
      <c r="D87" s="2" t="s">
        <v>19</v>
      </c>
      <c r="E87" s="2">
        <v>180</v>
      </c>
    </row>
    <row r="88" spans="1:5" x14ac:dyDescent="0.3">
      <c r="A88" s="2" t="s">
        <v>90</v>
      </c>
      <c r="B88" s="2" t="s">
        <v>85</v>
      </c>
      <c r="C88" s="2" t="s">
        <v>8</v>
      </c>
      <c r="D88" s="2" t="s">
        <v>19</v>
      </c>
      <c r="E88" s="2">
        <v>124</v>
      </c>
    </row>
    <row r="89" spans="1:5" x14ac:dyDescent="0.3">
      <c r="A89" s="2" t="s">
        <v>90</v>
      </c>
      <c r="B89" s="2" t="s">
        <v>86</v>
      </c>
      <c r="C89" s="2" t="s">
        <v>8</v>
      </c>
      <c r="D89" s="2" t="s">
        <v>19</v>
      </c>
      <c r="E89" s="2">
        <v>162</v>
      </c>
    </row>
    <row r="90" spans="1:5" x14ac:dyDescent="0.3">
      <c r="A90" s="2" t="s">
        <v>90</v>
      </c>
      <c r="B90" s="2" t="s">
        <v>87</v>
      </c>
      <c r="C90" s="2" t="s">
        <v>8</v>
      </c>
      <c r="D90" s="2" t="s">
        <v>19</v>
      </c>
      <c r="E90" s="2">
        <v>199</v>
      </c>
    </row>
    <row r="91" spans="1:5" x14ac:dyDescent="0.3">
      <c r="A91" s="2" t="s">
        <v>90</v>
      </c>
      <c r="B91" s="2" t="s">
        <v>88</v>
      </c>
      <c r="C91" s="2" t="s">
        <v>8</v>
      </c>
      <c r="D91" s="2" t="s">
        <v>19</v>
      </c>
      <c r="E91" s="2">
        <v>158</v>
      </c>
    </row>
    <row r="92" spans="1:5" x14ac:dyDescent="0.3">
      <c r="A92" s="2" t="s">
        <v>90</v>
      </c>
      <c r="B92" s="2" t="s">
        <v>80</v>
      </c>
      <c r="C92" s="2" t="s">
        <v>8</v>
      </c>
      <c r="D92" s="2" t="s">
        <v>20</v>
      </c>
      <c r="E92" s="2">
        <v>104</v>
      </c>
    </row>
    <row r="93" spans="1:5" x14ac:dyDescent="0.3">
      <c r="A93" s="2" t="s">
        <v>90</v>
      </c>
      <c r="B93" s="2" t="s">
        <v>81</v>
      </c>
      <c r="C93" s="2" t="s">
        <v>8</v>
      </c>
      <c r="D93" s="2" t="s">
        <v>20</v>
      </c>
      <c r="E93" s="2">
        <v>121</v>
      </c>
    </row>
    <row r="94" spans="1:5" x14ac:dyDescent="0.3">
      <c r="A94" s="2" t="s">
        <v>90</v>
      </c>
      <c r="B94" s="2" t="s">
        <v>82</v>
      </c>
      <c r="C94" s="2" t="s">
        <v>8</v>
      </c>
      <c r="D94" s="2" t="s">
        <v>20</v>
      </c>
      <c r="E94" s="2">
        <v>200</v>
      </c>
    </row>
    <row r="95" spans="1:5" x14ac:dyDescent="0.3">
      <c r="A95" s="2" t="s">
        <v>90</v>
      </c>
      <c r="B95" s="2" t="s">
        <v>83</v>
      </c>
      <c r="C95" s="2" t="s">
        <v>8</v>
      </c>
      <c r="D95" s="2" t="s">
        <v>20</v>
      </c>
      <c r="E95" s="2">
        <v>109</v>
      </c>
    </row>
    <row r="96" spans="1:5" x14ac:dyDescent="0.3">
      <c r="A96" s="2" t="s">
        <v>90</v>
      </c>
      <c r="B96" s="2" t="s">
        <v>84</v>
      </c>
      <c r="C96" s="2" t="s">
        <v>8</v>
      </c>
      <c r="D96" s="2" t="s">
        <v>20</v>
      </c>
      <c r="E96" s="2">
        <v>112</v>
      </c>
    </row>
    <row r="97" spans="1:5" x14ac:dyDescent="0.3">
      <c r="A97" s="2" t="s">
        <v>90</v>
      </c>
      <c r="B97" s="2" t="s">
        <v>85</v>
      </c>
      <c r="C97" s="2" t="s">
        <v>8</v>
      </c>
      <c r="D97" s="2" t="s">
        <v>20</v>
      </c>
      <c r="E97" s="2">
        <v>213</v>
      </c>
    </row>
    <row r="98" spans="1:5" x14ac:dyDescent="0.3">
      <c r="A98" s="2" t="s">
        <v>90</v>
      </c>
      <c r="B98" s="2" t="s">
        <v>86</v>
      </c>
      <c r="C98" s="2" t="s">
        <v>8</v>
      </c>
      <c r="D98" s="2" t="s">
        <v>20</v>
      </c>
      <c r="E98" s="2">
        <v>192</v>
      </c>
    </row>
    <row r="99" spans="1:5" x14ac:dyDescent="0.3">
      <c r="A99" s="2" t="s">
        <v>90</v>
      </c>
      <c r="B99" s="2" t="s">
        <v>87</v>
      </c>
      <c r="C99" s="2" t="s">
        <v>8</v>
      </c>
      <c r="D99" s="2" t="s">
        <v>20</v>
      </c>
      <c r="E99" s="2">
        <v>120</v>
      </c>
    </row>
    <row r="100" spans="1:5" x14ac:dyDescent="0.3">
      <c r="A100" s="2" t="s">
        <v>90</v>
      </c>
      <c r="B100" s="2" t="s">
        <v>88</v>
      </c>
      <c r="C100" s="2" t="s">
        <v>8</v>
      </c>
      <c r="D100" s="2" t="s">
        <v>20</v>
      </c>
      <c r="E100" s="2">
        <v>177</v>
      </c>
    </row>
    <row r="101" spans="1:5" x14ac:dyDescent="0.3">
      <c r="A101" s="2" t="s">
        <v>90</v>
      </c>
      <c r="B101" s="2" t="s">
        <v>80</v>
      </c>
      <c r="C101" s="2" t="s">
        <v>8</v>
      </c>
      <c r="D101" s="2" t="s">
        <v>21</v>
      </c>
      <c r="E101" s="2">
        <v>123</v>
      </c>
    </row>
    <row r="102" spans="1:5" x14ac:dyDescent="0.3">
      <c r="A102" s="2" t="s">
        <v>90</v>
      </c>
      <c r="B102" s="2" t="s">
        <v>81</v>
      </c>
      <c r="C102" s="2" t="s">
        <v>8</v>
      </c>
      <c r="D102" s="2" t="s">
        <v>21</v>
      </c>
      <c r="E102" s="2">
        <v>212</v>
      </c>
    </row>
    <row r="103" spans="1:5" x14ac:dyDescent="0.3">
      <c r="A103" s="2" t="s">
        <v>90</v>
      </c>
      <c r="B103" s="2" t="s">
        <v>82</v>
      </c>
      <c r="C103" s="2" t="s">
        <v>8</v>
      </c>
      <c r="D103" s="2" t="s">
        <v>21</v>
      </c>
      <c r="E103" s="2">
        <v>113</v>
      </c>
    </row>
    <row r="104" spans="1:5" x14ac:dyDescent="0.3">
      <c r="A104" s="2" t="s">
        <v>90</v>
      </c>
      <c r="B104" s="2" t="s">
        <v>83</v>
      </c>
      <c r="C104" s="2" t="s">
        <v>8</v>
      </c>
      <c r="D104" s="2" t="s">
        <v>21</v>
      </c>
      <c r="E104" s="2">
        <v>240</v>
      </c>
    </row>
    <row r="105" spans="1:5" x14ac:dyDescent="0.3">
      <c r="A105" s="2" t="s">
        <v>90</v>
      </c>
      <c r="B105" s="2" t="s">
        <v>84</v>
      </c>
      <c r="C105" s="2" t="s">
        <v>8</v>
      </c>
      <c r="D105" s="2" t="s">
        <v>21</v>
      </c>
      <c r="E105" s="2">
        <v>154</v>
      </c>
    </row>
    <row r="106" spans="1:5" x14ac:dyDescent="0.3">
      <c r="A106" s="2" t="s">
        <v>90</v>
      </c>
      <c r="B106" s="2" t="s">
        <v>85</v>
      </c>
      <c r="C106" s="2" t="s">
        <v>8</v>
      </c>
      <c r="D106" s="2" t="s">
        <v>21</v>
      </c>
      <c r="E106" s="2">
        <v>205</v>
      </c>
    </row>
    <row r="107" spans="1:5" x14ac:dyDescent="0.3">
      <c r="A107" s="2" t="s">
        <v>90</v>
      </c>
      <c r="B107" s="2" t="s">
        <v>86</v>
      </c>
      <c r="C107" s="2" t="s">
        <v>8</v>
      </c>
      <c r="D107" s="2" t="s">
        <v>21</v>
      </c>
      <c r="E107" s="2">
        <v>100</v>
      </c>
    </row>
    <row r="108" spans="1:5" x14ac:dyDescent="0.3">
      <c r="A108" s="2" t="s">
        <v>90</v>
      </c>
      <c r="B108" s="2" t="s">
        <v>87</v>
      </c>
      <c r="C108" s="2" t="s">
        <v>8</v>
      </c>
      <c r="D108" s="2" t="s">
        <v>21</v>
      </c>
      <c r="E108" s="2">
        <v>247</v>
      </c>
    </row>
    <row r="109" spans="1:5" x14ac:dyDescent="0.3">
      <c r="A109" s="2" t="s">
        <v>90</v>
      </c>
      <c r="B109" s="2" t="s">
        <v>88</v>
      </c>
      <c r="C109" s="2" t="s">
        <v>8</v>
      </c>
      <c r="D109" s="2" t="s">
        <v>21</v>
      </c>
      <c r="E109" s="2">
        <v>157</v>
      </c>
    </row>
    <row r="110" spans="1:5" x14ac:dyDescent="0.3">
      <c r="A110" s="2" t="s">
        <v>4</v>
      </c>
      <c r="B110" s="2" t="s">
        <v>80</v>
      </c>
      <c r="C110" s="2" t="s">
        <v>5</v>
      </c>
      <c r="D110" s="2" t="s">
        <v>9</v>
      </c>
      <c r="E110" s="2">
        <v>244</v>
      </c>
    </row>
    <row r="111" spans="1:5" x14ac:dyDescent="0.3">
      <c r="A111" s="2" t="s">
        <v>4</v>
      </c>
      <c r="B111" s="2" t="s">
        <v>81</v>
      </c>
      <c r="C111" s="2" t="s">
        <v>5</v>
      </c>
      <c r="D111" s="2" t="s">
        <v>9</v>
      </c>
      <c r="E111" s="2">
        <v>219</v>
      </c>
    </row>
    <row r="112" spans="1:5" x14ac:dyDescent="0.3">
      <c r="A112" s="2" t="s">
        <v>4</v>
      </c>
      <c r="B112" s="2" t="s">
        <v>82</v>
      </c>
      <c r="C112" s="2" t="s">
        <v>5</v>
      </c>
      <c r="D112" s="2" t="s">
        <v>9</v>
      </c>
      <c r="E112" s="2">
        <v>238</v>
      </c>
    </row>
    <row r="113" spans="1:5" x14ac:dyDescent="0.3">
      <c r="A113" s="2" t="s">
        <v>4</v>
      </c>
      <c r="B113" s="2" t="s">
        <v>83</v>
      </c>
      <c r="C113" s="2" t="s">
        <v>5</v>
      </c>
      <c r="D113" s="2" t="s">
        <v>9</v>
      </c>
      <c r="E113" s="2">
        <v>201</v>
      </c>
    </row>
    <row r="114" spans="1:5" x14ac:dyDescent="0.3">
      <c r="A114" s="2" t="s">
        <v>4</v>
      </c>
      <c r="B114" s="2" t="s">
        <v>84</v>
      </c>
      <c r="C114" s="2" t="s">
        <v>5</v>
      </c>
      <c r="D114" s="2" t="s">
        <v>9</v>
      </c>
      <c r="E114" s="2">
        <v>226</v>
      </c>
    </row>
    <row r="115" spans="1:5" x14ac:dyDescent="0.3">
      <c r="A115" s="2" t="s">
        <v>4</v>
      </c>
      <c r="B115" s="2" t="s">
        <v>85</v>
      </c>
      <c r="C115" s="2" t="s">
        <v>5</v>
      </c>
      <c r="D115" s="2" t="s">
        <v>9</v>
      </c>
      <c r="E115" s="2">
        <v>203</v>
      </c>
    </row>
    <row r="116" spans="1:5" x14ac:dyDescent="0.3">
      <c r="A116" s="2" t="s">
        <v>4</v>
      </c>
      <c r="B116" s="2" t="s">
        <v>86</v>
      </c>
      <c r="C116" s="2" t="s">
        <v>5</v>
      </c>
      <c r="D116" s="2" t="s">
        <v>9</v>
      </c>
      <c r="E116" s="2">
        <v>129</v>
      </c>
    </row>
    <row r="117" spans="1:5" x14ac:dyDescent="0.3">
      <c r="A117" s="2" t="s">
        <v>4</v>
      </c>
      <c r="B117" s="2" t="s">
        <v>87</v>
      </c>
      <c r="C117" s="2" t="s">
        <v>5</v>
      </c>
      <c r="D117" s="2" t="s">
        <v>9</v>
      </c>
      <c r="E117" s="2">
        <v>164</v>
      </c>
    </row>
    <row r="118" spans="1:5" x14ac:dyDescent="0.3">
      <c r="A118" s="2" t="s">
        <v>4</v>
      </c>
      <c r="B118" s="2" t="s">
        <v>88</v>
      </c>
      <c r="C118" s="2" t="s">
        <v>5</v>
      </c>
      <c r="D118" s="2" t="s">
        <v>9</v>
      </c>
      <c r="E118" s="2">
        <v>142</v>
      </c>
    </row>
    <row r="119" spans="1:5" x14ac:dyDescent="0.3">
      <c r="A119" s="2" t="s">
        <v>4</v>
      </c>
      <c r="B119" s="2" t="s">
        <v>80</v>
      </c>
      <c r="C119" s="2" t="s">
        <v>5</v>
      </c>
      <c r="D119" s="2" t="s">
        <v>11</v>
      </c>
      <c r="E119" s="2">
        <v>142</v>
      </c>
    </row>
    <row r="120" spans="1:5" x14ac:dyDescent="0.3">
      <c r="A120" s="2" t="s">
        <v>4</v>
      </c>
      <c r="B120" s="2" t="s">
        <v>81</v>
      </c>
      <c r="C120" s="2" t="s">
        <v>5</v>
      </c>
      <c r="D120" s="2" t="s">
        <v>11</v>
      </c>
      <c r="E120" s="2">
        <v>130</v>
      </c>
    </row>
    <row r="121" spans="1:5" x14ac:dyDescent="0.3">
      <c r="A121" s="2" t="s">
        <v>4</v>
      </c>
      <c r="B121" s="2" t="s">
        <v>82</v>
      </c>
      <c r="C121" s="2" t="s">
        <v>5</v>
      </c>
      <c r="D121" s="2" t="s">
        <v>11</v>
      </c>
      <c r="E121" s="2">
        <v>174</v>
      </c>
    </row>
    <row r="122" spans="1:5" x14ac:dyDescent="0.3">
      <c r="A122" s="2" t="s">
        <v>4</v>
      </c>
      <c r="B122" s="2" t="s">
        <v>83</v>
      </c>
      <c r="C122" s="2" t="s">
        <v>5</v>
      </c>
      <c r="D122" s="2" t="s">
        <v>11</v>
      </c>
      <c r="E122" s="2">
        <v>243</v>
      </c>
    </row>
    <row r="123" spans="1:5" x14ac:dyDescent="0.3">
      <c r="A123" s="2" t="s">
        <v>4</v>
      </c>
      <c r="B123" s="2" t="s">
        <v>84</v>
      </c>
      <c r="C123" s="2" t="s">
        <v>5</v>
      </c>
      <c r="D123" s="2" t="s">
        <v>11</v>
      </c>
      <c r="E123" s="2">
        <v>221</v>
      </c>
    </row>
    <row r="124" spans="1:5" x14ac:dyDescent="0.3">
      <c r="A124" s="2" t="s">
        <v>4</v>
      </c>
      <c r="B124" s="2" t="s">
        <v>85</v>
      </c>
      <c r="C124" s="2" t="s">
        <v>5</v>
      </c>
      <c r="D124" s="2" t="s">
        <v>11</v>
      </c>
      <c r="E124" s="2">
        <v>112</v>
      </c>
    </row>
    <row r="125" spans="1:5" x14ac:dyDescent="0.3">
      <c r="A125" s="2" t="s">
        <v>4</v>
      </c>
      <c r="B125" s="2" t="s">
        <v>86</v>
      </c>
      <c r="C125" s="2" t="s">
        <v>5</v>
      </c>
      <c r="D125" s="2" t="s">
        <v>11</v>
      </c>
      <c r="E125" s="2">
        <v>236</v>
      </c>
    </row>
    <row r="126" spans="1:5" x14ac:dyDescent="0.3">
      <c r="A126" s="2" t="s">
        <v>4</v>
      </c>
      <c r="B126" s="2" t="s">
        <v>87</v>
      </c>
      <c r="C126" s="2" t="s">
        <v>5</v>
      </c>
      <c r="D126" s="2" t="s">
        <v>11</v>
      </c>
      <c r="E126" s="2">
        <v>183</v>
      </c>
    </row>
    <row r="127" spans="1:5" x14ac:dyDescent="0.3">
      <c r="A127" s="2" t="s">
        <v>4</v>
      </c>
      <c r="B127" s="2" t="s">
        <v>88</v>
      </c>
      <c r="C127" s="2" t="s">
        <v>5</v>
      </c>
      <c r="D127" s="2" t="s">
        <v>11</v>
      </c>
      <c r="E127" s="2">
        <v>103</v>
      </c>
    </row>
    <row r="128" spans="1:5" x14ac:dyDescent="0.3">
      <c r="A128" s="2" t="s">
        <v>4</v>
      </c>
      <c r="B128" s="2" t="s">
        <v>80</v>
      </c>
      <c r="C128" s="2" t="s">
        <v>5</v>
      </c>
      <c r="D128" s="2" t="s">
        <v>12</v>
      </c>
      <c r="E128" s="2">
        <v>232</v>
      </c>
    </row>
    <row r="129" spans="1:5" x14ac:dyDescent="0.3">
      <c r="A129" s="2" t="s">
        <v>4</v>
      </c>
      <c r="B129" s="2" t="s">
        <v>81</v>
      </c>
      <c r="C129" s="2" t="s">
        <v>5</v>
      </c>
      <c r="D129" s="2" t="s">
        <v>12</v>
      </c>
      <c r="E129" s="2">
        <v>162</v>
      </c>
    </row>
    <row r="130" spans="1:5" x14ac:dyDescent="0.3">
      <c r="A130" s="2" t="s">
        <v>4</v>
      </c>
      <c r="B130" s="2" t="s">
        <v>82</v>
      </c>
      <c r="C130" s="2" t="s">
        <v>5</v>
      </c>
      <c r="D130" s="2" t="s">
        <v>12</v>
      </c>
      <c r="E130" s="2">
        <v>221</v>
      </c>
    </row>
    <row r="131" spans="1:5" x14ac:dyDescent="0.3">
      <c r="A131" s="2" t="s">
        <v>4</v>
      </c>
      <c r="B131" s="2" t="s">
        <v>83</v>
      </c>
      <c r="C131" s="2" t="s">
        <v>5</v>
      </c>
      <c r="D131" s="2" t="s">
        <v>12</v>
      </c>
      <c r="E131" s="2">
        <v>220</v>
      </c>
    </row>
    <row r="132" spans="1:5" x14ac:dyDescent="0.3">
      <c r="A132" s="2" t="s">
        <v>4</v>
      </c>
      <c r="B132" s="2" t="s">
        <v>84</v>
      </c>
      <c r="C132" s="2" t="s">
        <v>5</v>
      </c>
      <c r="D132" s="2" t="s">
        <v>12</v>
      </c>
      <c r="E132" s="2">
        <v>214</v>
      </c>
    </row>
    <row r="133" spans="1:5" x14ac:dyDescent="0.3">
      <c r="A133" s="2" t="s">
        <v>4</v>
      </c>
      <c r="B133" s="2" t="s">
        <v>85</v>
      </c>
      <c r="C133" s="2" t="s">
        <v>5</v>
      </c>
      <c r="D133" s="2" t="s">
        <v>12</v>
      </c>
      <c r="E133" s="2">
        <v>156</v>
      </c>
    </row>
    <row r="134" spans="1:5" x14ac:dyDescent="0.3">
      <c r="A134" s="2" t="s">
        <v>4</v>
      </c>
      <c r="B134" s="2" t="s">
        <v>86</v>
      </c>
      <c r="C134" s="2" t="s">
        <v>5</v>
      </c>
      <c r="D134" s="2" t="s">
        <v>12</v>
      </c>
      <c r="E134" s="2">
        <v>195</v>
      </c>
    </row>
    <row r="135" spans="1:5" x14ac:dyDescent="0.3">
      <c r="A135" s="2" t="s">
        <v>4</v>
      </c>
      <c r="B135" s="2" t="s">
        <v>87</v>
      </c>
      <c r="C135" s="2" t="s">
        <v>5</v>
      </c>
      <c r="D135" s="2" t="s">
        <v>12</v>
      </c>
      <c r="E135" s="2">
        <v>148</v>
      </c>
    </row>
    <row r="136" spans="1:5" x14ac:dyDescent="0.3">
      <c r="A136" s="2" t="s">
        <v>4</v>
      </c>
      <c r="B136" s="2" t="s">
        <v>88</v>
      </c>
      <c r="C136" s="2" t="s">
        <v>5</v>
      </c>
      <c r="D136" s="2" t="s">
        <v>12</v>
      </c>
      <c r="E136" s="2">
        <v>123</v>
      </c>
    </row>
    <row r="137" spans="1:5" x14ac:dyDescent="0.3">
      <c r="A137" s="2" t="s">
        <v>4</v>
      </c>
      <c r="B137" s="2" t="s">
        <v>80</v>
      </c>
      <c r="C137" s="2" t="s">
        <v>6</v>
      </c>
      <c r="D137" s="2" t="s">
        <v>13</v>
      </c>
      <c r="E137" s="2">
        <v>167</v>
      </c>
    </row>
    <row r="138" spans="1:5" x14ac:dyDescent="0.3">
      <c r="A138" s="2" t="s">
        <v>4</v>
      </c>
      <c r="B138" s="2" t="s">
        <v>81</v>
      </c>
      <c r="C138" s="2" t="s">
        <v>6</v>
      </c>
      <c r="D138" s="2" t="s">
        <v>13</v>
      </c>
      <c r="E138" s="2">
        <v>116</v>
      </c>
    </row>
    <row r="139" spans="1:5" x14ac:dyDescent="0.3">
      <c r="A139" s="2" t="s">
        <v>4</v>
      </c>
      <c r="B139" s="2" t="s">
        <v>82</v>
      </c>
      <c r="C139" s="2" t="s">
        <v>6</v>
      </c>
      <c r="D139" s="2" t="s">
        <v>13</v>
      </c>
      <c r="E139" s="2">
        <v>183</v>
      </c>
    </row>
    <row r="140" spans="1:5" x14ac:dyDescent="0.3">
      <c r="A140" s="2" t="s">
        <v>4</v>
      </c>
      <c r="B140" s="2" t="s">
        <v>83</v>
      </c>
      <c r="C140" s="2" t="s">
        <v>6</v>
      </c>
      <c r="D140" s="2" t="s">
        <v>13</v>
      </c>
      <c r="E140" s="2">
        <v>230</v>
      </c>
    </row>
    <row r="141" spans="1:5" x14ac:dyDescent="0.3">
      <c r="A141" s="2" t="s">
        <v>4</v>
      </c>
      <c r="B141" s="2" t="s">
        <v>84</v>
      </c>
      <c r="C141" s="2" t="s">
        <v>6</v>
      </c>
      <c r="D141" s="2" t="s">
        <v>13</v>
      </c>
      <c r="E141" s="2">
        <v>234</v>
      </c>
    </row>
    <row r="142" spans="1:5" x14ac:dyDescent="0.3">
      <c r="A142" s="2" t="s">
        <v>4</v>
      </c>
      <c r="B142" s="2" t="s">
        <v>85</v>
      </c>
      <c r="C142" s="2" t="s">
        <v>6</v>
      </c>
      <c r="D142" s="2" t="s">
        <v>13</v>
      </c>
      <c r="E142" s="2">
        <v>244</v>
      </c>
    </row>
    <row r="143" spans="1:5" x14ac:dyDescent="0.3">
      <c r="A143" s="2" t="s">
        <v>4</v>
      </c>
      <c r="B143" s="2" t="s">
        <v>86</v>
      </c>
      <c r="C143" s="2" t="s">
        <v>6</v>
      </c>
      <c r="D143" s="2" t="s">
        <v>13</v>
      </c>
      <c r="E143" s="2">
        <v>245</v>
      </c>
    </row>
    <row r="144" spans="1:5" x14ac:dyDescent="0.3">
      <c r="A144" s="2" t="s">
        <v>4</v>
      </c>
      <c r="B144" s="2" t="s">
        <v>87</v>
      </c>
      <c r="C144" s="2" t="s">
        <v>6</v>
      </c>
      <c r="D144" s="2" t="s">
        <v>13</v>
      </c>
      <c r="E144" s="2">
        <v>166</v>
      </c>
    </row>
    <row r="145" spans="1:5" x14ac:dyDescent="0.3">
      <c r="A145" s="2" t="s">
        <v>4</v>
      </c>
      <c r="B145" s="2" t="s">
        <v>88</v>
      </c>
      <c r="C145" s="2" t="s">
        <v>6</v>
      </c>
      <c r="D145" s="2" t="s">
        <v>13</v>
      </c>
      <c r="E145" s="2">
        <v>187</v>
      </c>
    </row>
    <row r="146" spans="1:5" x14ac:dyDescent="0.3">
      <c r="A146" s="2" t="s">
        <v>4</v>
      </c>
      <c r="B146" s="2" t="s">
        <v>80</v>
      </c>
      <c r="C146" s="2" t="s">
        <v>6</v>
      </c>
      <c r="D146" s="2" t="s">
        <v>14</v>
      </c>
      <c r="E146" s="2">
        <v>111</v>
      </c>
    </row>
    <row r="147" spans="1:5" x14ac:dyDescent="0.3">
      <c r="A147" s="2" t="s">
        <v>4</v>
      </c>
      <c r="B147" s="2" t="s">
        <v>81</v>
      </c>
      <c r="C147" s="2" t="s">
        <v>6</v>
      </c>
      <c r="D147" s="2" t="s">
        <v>14</v>
      </c>
      <c r="E147" s="2">
        <v>157</v>
      </c>
    </row>
    <row r="148" spans="1:5" x14ac:dyDescent="0.3">
      <c r="A148" s="2" t="s">
        <v>4</v>
      </c>
      <c r="B148" s="2" t="s">
        <v>82</v>
      </c>
      <c r="C148" s="2" t="s">
        <v>6</v>
      </c>
      <c r="D148" s="2" t="s">
        <v>14</v>
      </c>
      <c r="E148" s="2">
        <v>184</v>
      </c>
    </row>
    <row r="149" spans="1:5" x14ac:dyDescent="0.3">
      <c r="A149" s="2" t="s">
        <v>4</v>
      </c>
      <c r="B149" s="2" t="s">
        <v>83</v>
      </c>
      <c r="C149" s="2" t="s">
        <v>6</v>
      </c>
      <c r="D149" s="2" t="s">
        <v>14</v>
      </c>
      <c r="E149" s="2">
        <v>213</v>
      </c>
    </row>
    <row r="150" spans="1:5" x14ac:dyDescent="0.3">
      <c r="A150" s="2" t="s">
        <v>4</v>
      </c>
      <c r="B150" s="2" t="s">
        <v>84</v>
      </c>
      <c r="C150" s="2" t="s">
        <v>6</v>
      </c>
      <c r="D150" s="2" t="s">
        <v>14</v>
      </c>
      <c r="E150" s="2">
        <v>117</v>
      </c>
    </row>
    <row r="151" spans="1:5" x14ac:dyDescent="0.3">
      <c r="A151" s="2" t="s">
        <v>4</v>
      </c>
      <c r="B151" s="2" t="s">
        <v>85</v>
      </c>
      <c r="C151" s="2" t="s">
        <v>6</v>
      </c>
      <c r="D151" s="2" t="s">
        <v>14</v>
      </c>
      <c r="E151" s="2">
        <v>168</v>
      </c>
    </row>
    <row r="152" spans="1:5" x14ac:dyDescent="0.3">
      <c r="A152" s="2" t="s">
        <v>4</v>
      </c>
      <c r="B152" s="2" t="s">
        <v>86</v>
      </c>
      <c r="C152" s="2" t="s">
        <v>6</v>
      </c>
      <c r="D152" s="2" t="s">
        <v>14</v>
      </c>
      <c r="E152" s="2">
        <v>202</v>
      </c>
    </row>
    <row r="153" spans="1:5" x14ac:dyDescent="0.3">
      <c r="A153" s="2" t="s">
        <v>4</v>
      </c>
      <c r="B153" s="2" t="s">
        <v>87</v>
      </c>
      <c r="C153" s="2" t="s">
        <v>6</v>
      </c>
      <c r="D153" s="2" t="s">
        <v>14</v>
      </c>
      <c r="E153" s="2">
        <v>188</v>
      </c>
    </row>
    <row r="154" spans="1:5" x14ac:dyDescent="0.3">
      <c r="A154" s="2" t="s">
        <v>4</v>
      </c>
      <c r="B154" s="2" t="s">
        <v>88</v>
      </c>
      <c r="C154" s="2" t="s">
        <v>6</v>
      </c>
      <c r="D154" s="2" t="s">
        <v>14</v>
      </c>
      <c r="E154" s="2">
        <v>112</v>
      </c>
    </row>
    <row r="155" spans="1:5" x14ac:dyDescent="0.3">
      <c r="A155" s="2" t="s">
        <v>4</v>
      </c>
      <c r="B155" s="2" t="s">
        <v>80</v>
      </c>
      <c r="C155" s="2" t="s">
        <v>6</v>
      </c>
      <c r="D155" s="2" t="s">
        <v>15</v>
      </c>
      <c r="E155" s="2">
        <v>208</v>
      </c>
    </row>
    <row r="156" spans="1:5" x14ac:dyDescent="0.3">
      <c r="A156" s="2" t="s">
        <v>4</v>
      </c>
      <c r="B156" s="2" t="s">
        <v>81</v>
      </c>
      <c r="C156" s="2" t="s">
        <v>6</v>
      </c>
      <c r="D156" s="2" t="s">
        <v>15</v>
      </c>
      <c r="E156" s="2">
        <v>243</v>
      </c>
    </row>
    <row r="157" spans="1:5" x14ac:dyDescent="0.3">
      <c r="A157" s="2" t="s">
        <v>4</v>
      </c>
      <c r="B157" s="2" t="s">
        <v>82</v>
      </c>
      <c r="C157" s="2" t="s">
        <v>6</v>
      </c>
      <c r="D157" s="2" t="s">
        <v>15</v>
      </c>
      <c r="E157" s="2">
        <v>175</v>
      </c>
    </row>
    <row r="158" spans="1:5" x14ac:dyDescent="0.3">
      <c r="A158" s="2" t="s">
        <v>4</v>
      </c>
      <c r="B158" s="2" t="s">
        <v>83</v>
      </c>
      <c r="C158" s="2" t="s">
        <v>6</v>
      </c>
      <c r="D158" s="2" t="s">
        <v>15</v>
      </c>
      <c r="E158" s="2">
        <v>133</v>
      </c>
    </row>
    <row r="159" spans="1:5" x14ac:dyDescent="0.3">
      <c r="A159" s="2" t="s">
        <v>4</v>
      </c>
      <c r="B159" s="2" t="s">
        <v>84</v>
      </c>
      <c r="C159" s="2" t="s">
        <v>6</v>
      </c>
      <c r="D159" s="2" t="s">
        <v>15</v>
      </c>
      <c r="E159" s="2">
        <v>136</v>
      </c>
    </row>
    <row r="160" spans="1:5" x14ac:dyDescent="0.3">
      <c r="A160" s="2" t="s">
        <v>4</v>
      </c>
      <c r="B160" s="2" t="s">
        <v>85</v>
      </c>
      <c r="C160" s="2" t="s">
        <v>6</v>
      </c>
      <c r="D160" s="2" t="s">
        <v>15</v>
      </c>
      <c r="E160" s="2">
        <v>205</v>
      </c>
    </row>
    <row r="161" spans="1:5" x14ac:dyDescent="0.3">
      <c r="A161" s="2" t="s">
        <v>4</v>
      </c>
      <c r="B161" s="2" t="s">
        <v>86</v>
      </c>
      <c r="C161" s="2" t="s">
        <v>6</v>
      </c>
      <c r="D161" s="2" t="s">
        <v>15</v>
      </c>
      <c r="E161" s="2">
        <v>148</v>
      </c>
    </row>
    <row r="162" spans="1:5" x14ac:dyDescent="0.3">
      <c r="A162" s="2" t="s">
        <v>4</v>
      </c>
      <c r="B162" s="2" t="s">
        <v>87</v>
      </c>
      <c r="C162" s="2" t="s">
        <v>6</v>
      </c>
      <c r="D162" s="2" t="s">
        <v>15</v>
      </c>
      <c r="E162" s="2">
        <v>226</v>
      </c>
    </row>
    <row r="163" spans="1:5" x14ac:dyDescent="0.3">
      <c r="A163" s="2" t="s">
        <v>4</v>
      </c>
      <c r="B163" s="2" t="s">
        <v>88</v>
      </c>
      <c r="C163" s="2" t="s">
        <v>6</v>
      </c>
      <c r="D163" s="2" t="s">
        <v>15</v>
      </c>
      <c r="E163" s="2">
        <v>247</v>
      </c>
    </row>
    <row r="164" spans="1:5" x14ac:dyDescent="0.3">
      <c r="A164" s="2" t="s">
        <v>4</v>
      </c>
      <c r="B164" s="2" t="s">
        <v>80</v>
      </c>
      <c r="C164" s="2" t="s">
        <v>7</v>
      </c>
      <c r="D164" s="2" t="s">
        <v>16</v>
      </c>
      <c r="E164" s="2">
        <v>242</v>
      </c>
    </row>
    <row r="165" spans="1:5" x14ac:dyDescent="0.3">
      <c r="A165" s="2" t="s">
        <v>4</v>
      </c>
      <c r="B165" s="2" t="s">
        <v>81</v>
      </c>
      <c r="C165" s="2" t="s">
        <v>7</v>
      </c>
      <c r="D165" s="2" t="s">
        <v>16</v>
      </c>
      <c r="E165" s="2">
        <v>158</v>
      </c>
    </row>
    <row r="166" spans="1:5" x14ac:dyDescent="0.3">
      <c r="A166" s="2" t="s">
        <v>4</v>
      </c>
      <c r="B166" s="2" t="s">
        <v>82</v>
      </c>
      <c r="C166" s="2" t="s">
        <v>7</v>
      </c>
      <c r="D166" s="2" t="s">
        <v>16</v>
      </c>
      <c r="E166" s="2">
        <v>182</v>
      </c>
    </row>
    <row r="167" spans="1:5" x14ac:dyDescent="0.3">
      <c r="A167" s="2" t="s">
        <v>4</v>
      </c>
      <c r="B167" s="2" t="s">
        <v>83</v>
      </c>
      <c r="C167" s="2" t="s">
        <v>7</v>
      </c>
      <c r="D167" s="2" t="s">
        <v>16</v>
      </c>
      <c r="E167" s="2">
        <v>222</v>
      </c>
    </row>
    <row r="168" spans="1:5" x14ac:dyDescent="0.3">
      <c r="A168" s="2" t="s">
        <v>4</v>
      </c>
      <c r="B168" s="2" t="s">
        <v>84</v>
      </c>
      <c r="C168" s="2" t="s">
        <v>7</v>
      </c>
      <c r="D168" s="2" t="s">
        <v>16</v>
      </c>
      <c r="E168" s="2">
        <v>159</v>
      </c>
    </row>
    <row r="169" spans="1:5" x14ac:dyDescent="0.3">
      <c r="A169" s="2" t="s">
        <v>4</v>
      </c>
      <c r="B169" s="2" t="s">
        <v>85</v>
      </c>
      <c r="C169" s="2" t="s">
        <v>7</v>
      </c>
      <c r="D169" s="2" t="s">
        <v>16</v>
      </c>
      <c r="E169" s="2">
        <v>111</v>
      </c>
    </row>
    <row r="170" spans="1:5" x14ac:dyDescent="0.3">
      <c r="A170" s="2" t="s">
        <v>4</v>
      </c>
      <c r="B170" s="2" t="s">
        <v>86</v>
      </c>
      <c r="C170" s="2" t="s">
        <v>7</v>
      </c>
      <c r="D170" s="2" t="s">
        <v>16</v>
      </c>
      <c r="E170" s="2">
        <v>185</v>
      </c>
    </row>
    <row r="171" spans="1:5" x14ac:dyDescent="0.3">
      <c r="A171" s="2" t="s">
        <v>4</v>
      </c>
      <c r="B171" s="2" t="s">
        <v>87</v>
      </c>
      <c r="C171" s="2" t="s">
        <v>7</v>
      </c>
      <c r="D171" s="2" t="s">
        <v>16</v>
      </c>
      <c r="E171" s="2">
        <v>161</v>
      </c>
    </row>
    <row r="172" spans="1:5" x14ac:dyDescent="0.3">
      <c r="A172" s="2" t="s">
        <v>4</v>
      </c>
      <c r="B172" s="2" t="s">
        <v>88</v>
      </c>
      <c r="C172" s="2" t="s">
        <v>7</v>
      </c>
      <c r="D172" s="2" t="s">
        <v>16</v>
      </c>
      <c r="E172" s="2">
        <v>143</v>
      </c>
    </row>
    <row r="173" spans="1:5" x14ac:dyDescent="0.3">
      <c r="A173" s="2" t="s">
        <v>4</v>
      </c>
      <c r="B173" s="2" t="s">
        <v>80</v>
      </c>
      <c r="C173" s="2" t="s">
        <v>7</v>
      </c>
      <c r="D173" s="2" t="s">
        <v>17</v>
      </c>
      <c r="E173" s="2">
        <v>137</v>
      </c>
    </row>
    <row r="174" spans="1:5" x14ac:dyDescent="0.3">
      <c r="A174" s="2" t="s">
        <v>4</v>
      </c>
      <c r="B174" s="2" t="s">
        <v>81</v>
      </c>
      <c r="C174" s="2" t="s">
        <v>7</v>
      </c>
      <c r="D174" s="2" t="s">
        <v>17</v>
      </c>
      <c r="E174" s="2">
        <v>151</v>
      </c>
    </row>
    <row r="175" spans="1:5" x14ac:dyDescent="0.3">
      <c r="A175" s="2" t="s">
        <v>4</v>
      </c>
      <c r="B175" s="2" t="s">
        <v>82</v>
      </c>
      <c r="C175" s="2" t="s">
        <v>7</v>
      </c>
      <c r="D175" s="2" t="s">
        <v>17</v>
      </c>
      <c r="E175" s="2">
        <v>108</v>
      </c>
    </row>
    <row r="176" spans="1:5" x14ac:dyDescent="0.3">
      <c r="A176" s="2" t="s">
        <v>4</v>
      </c>
      <c r="B176" s="2" t="s">
        <v>83</v>
      </c>
      <c r="C176" s="2" t="s">
        <v>7</v>
      </c>
      <c r="D176" s="2" t="s">
        <v>17</v>
      </c>
      <c r="E176" s="2">
        <v>114</v>
      </c>
    </row>
    <row r="177" spans="1:5" x14ac:dyDescent="0.3">
      <c r="A177" s="2" t="s">
        <v>4</v>
      </c>
      <c r="B177" s="2" t="s">
        <v>84</v>
      </c>
      <c r="C177" s="2" t="s">
        <v>7</v>
      </c>
      <c r="D177" s="2" t="s">
        <v>17</v>
      </c>
      <c r="E177" s="2">
        <v>143</v>
      </c>
    </row>
    <row r="178" spans="1:5" x14ac:dyDescent="0.3">
      <c r="A178" s="2" t="s">
        <v>4</v>
      </c>
      <c r="B178" s="2" t="s">
        <v>85</v>
      </c>
      <c r="C178" s="2" t="s">
        <v>7</v>
      </c>
      <c r="D178" s="2" t="s">
        <v>17</v>
      </c>
      <c r="E178" s="2">
        <v>208</v>
      </c>
    </row>
    <row r="179" spans="1:5" x14ac:dyDescent="0.3">
      <c r="A179" s="2" t="s">
        <v>4</v>
      </c>
      <c r="B179" s="2" t="s">
        <v>86</v>
      </c>
      <c r="C179" s="2" t="s">
        <v>7</v>
      </c>
      <c r="D179" s="2" t="s">
        <v>17</v>
      </c>
      <c r="E179" s="2">
        <v>213</v>
      </c>
    </row>
    <row r="180" spans="1:5" x14ac:dyDescent="0.3">
      <c r="A180" s="2" t="s">
        <v>4</v>
      </c>
      <c r="B180" s="2" t="s">
        <v>87</v>
      </c>
      <c r="C180" s="2" t="s">
        <v>7</v>
      </c>
      <c r="D180" s="2" t="s">
        <v>17</v>
      </c>
      <c r="E180" s="2">
        <v>194</v>
      </c>
    </row>
    <row r="181" spans="1:5" x14ac:dyDescent="0.3">
      <c r="A181" s="2" t="s">
        <v>4</v>
      </c>
      <c r="B181" s="2" t="s">
        <v>88</v>
      </c>
      <c r="C181" s="2" t="s">
        <v>7</v>
      </c>
      <c r="D181" s="2" t="s">
        <v>17</v>
      </c>
      <c r="E181" s="2">
        <v>116</v>
      </c>
    </row>
    <row r="182" spans="1:5" x14ac:dyDescent="0.3">
      <c r="A182" s="2" t="s">
        <v>4</v>
      </c>
      <c r="B182" s="2" t="s">
        <v>80</v>
      </c>
      <c r="C182" s="2" t="s">
        <v>7</v>
      </c>
      <c r="D182" s="2" t="s">
        <v>18</v>
      </c>
      <c r="E182" s="2">
        <v>242</v>
      </c>
    </row>
    <row r="183" spans="1:5" x14ac:dyDescent="0.3">
      <c r="A183" s="2" t="s">
        <v>4</v>
      </c>
      <c r="B183" s="2" t="s">
        <v>81</v>
      </c>
      <c r="C183" s="2" t="s">
        <v>7</v>
      </c>
      <c r="D183" s="2" t="s">
        <v>18</v>
      </c>
      <c r="E183" s="2">
        <v>122</v>
      </c>
    </row>
    <row r="184" spans="1:5" x14ac:dyDescent="0.3">
      <c r="A184" s="2" t="s">
        <v>4</v>
      </c>
      <c r="B184" s="2" t="s">
        <v>82</v>
      </c>
      <c r="C184" s="2" t="s">
        <v>7</v>
      </c>
      <c r="D184" s="2" t="s">
        <v>18</v>
      </c>
      <c r="E184" s="2">
        <v>133</v>
      </c>
    </row>
    <row r="185" spans="1:5" x14ac:dyDescent="0.3">
      <c r="A185" s="2" t="s">
        <v>4</v>
      </c>
      <c r="B185" s="2" t="s">
        <v>83</v>
      </c>
      <c r="C185" s="2" t="s">
        <v>7</v>
      </c>
      <c r="D185" s="2" t="s">
        <v>18</v>
      </c>
      <c r="E185" s="2">
        <v>246</v>
      </c>
    </row>
    <row r="186" spans="1:5" x14ac:dyDescent="0.3">
      <c r="A186" s="2" t="s">
        <v>4</v>
      </c>
      <c r="B186" s="2" t="s">
        <v>84</v>
      </c>
      <c r="C186" s="2" t="s">
        <v>7</v>
      </c>
      <c r="D186" s="2" t="s">
        <v>18</v>
      </c>
      <c r="E186" s="2">
        <v>150</v>
      </c>
    </row>
    <row r="187" spans="1:5" x14ac:dyDescent="0.3">
      <c r="A187" s="2" t="s">
        <v>4</v>
      </c>
      <c r="B187" s="2" t="s">
        <v>85</v>
      </c>
      <c r="C187" s="2" t="s">
        <v>7</v>
      </c>
      <c r="D187" s="2" t="s">
        <v>18</v>
      </c>
      <c r="E187" s="2">
        <v>113</v>
      </c>
    </row>
    <row r="188" spans="1:5" x14ac:dyDescent="0.3">
      <c r="A188" s="2" t="s">
        <v>4</v>
      </c>
      <c r="B188" s="2" t="s">
        <v>86</v>
      </c>
      <c r="C188" s="2" t="s">
        <v>7</v>
      </c>
      <c r="D188" s="2" t="s">
        <v>18</v>
      </c>
      <c r="E188" s="2">
        <v>213</v>
      </c>
    </row>
    <row r="189" spans="1:5" x14ac:dyDescent="0.3">
      <c r="A189" s="2" t="s">
        <v>4</v>
      </c>
      <c r="B189" s="2" t="s">
        <v>87</v>
      </c>
      <c r="C189" s="2" t="s">
        <v>7</v>
      </c>
      <c r="D189" s="2" t="s">
        <v>18</v>
      </c>
      <c r="E189" s="2">
        <v>212</v>
      </c>
    </row>
    <row r="190" spans="1:5" x14ac:dyDescent="0.3">
      <c r="A190" s="2" t="s">
        <v>4</v>
      </c>
      <c r="B190" s="2" t="s">
        <v>88</v>
      </c>
      <c r="C190" s="2" t="s">
        <v>7</v>
      </c>
      <c r="D190" s="2" t="s">
        <v>18</v>
      </c>
      <c r="E190" s="2">
        <v>209</v>
      </c>
    </row>
    <row r="191" spans="1:5" x14ac:dyDescent="0.3">
      <c r="A191" s="2" t="s">
        <v>4</v>
      </c>
      <c r="B191" s="2" t="s">
        <v>80</v>
      </c>
      <c r="C191" s="2" t="s">
        <v>8</v>
      </c>
      <c r="D191" s="2" t="s">
        <v>19</v>
      </c>
      <c r="E191" s="2">
        <v>133</v>
      </c>
    </row>
    <row r="192" spans="1:5" x14ac:dyDescent="0.3">
      <c r="A192" s="2" t="s">
        <v>4</v>
      </c>
      <c r="B192" s="2" t="s">
        <v>81</v>
      </c>
      <c r="C192" s="2" t="s">
        <v>8</v>
      </c>
      <c r="D192" s="2" t="s">
        <v>19</v>
      </c>
      <c r="E192" s="2">
        <v>146</v>
      </c>
    </row>
    <row r="193" spans="1:5" x14ac:dyDescent="0.3">
      <c r="A193" s="2" t="s">
        <v>4</v>
      </c>
      <c r="B193" s="2" t="s">
        <v>82</v>
      </c>
      <c r="C193" s="2" t="s">
        <v>8</v>
      </c>
      <c r="D193" s="2" t="s">
        <v>19</v>
      </c>
      <c r="E193" s="2">
        <v>111</v>
      </c>
    </row>
    <row r="194" spans="1:5" x14ac:dyDescent="0.3">
      <c r="A194" s="2" t="s">
        <v>4</v>
      </c>
      <c r="B194" s="2" t="s">
        <v>83</v>
      </c>
      <c r="C194" s="2" t="s">
        <v>8</v>
      </c>
      <c r="D194" s="2" t="s">
        <v>19</v>
      </c>
      <c r="E194" s="2">
        <v>112</v>
      </c>
    </row>
    <row r="195" spans="1:5" x14ac:dyDescent="0.3">
      <c r="A195" s="2" t="s">
        <v>4</v>
      </c>
      <c r="B195" s="2" t="s">
        <v>84</v>
      </c>
      <c r="C195" s="2" t="s">
        <v>8</v>
      </c>
      <c r="D195" s="2" t="s">
        <v>19</v>
      </c>
      <c r="E195" s="2">
        <v>223</v>
      </c>
    </row>
    <row r="196" spans="1:5" x14ac:dyDescent="0.3">
      <c r="A196" s="2" t="s">
        <v>4</v>
      </c>
      <c r="B196" s="2" t="s">
        <v>85</v>
      </c>
      <c r="C196" s="2" t="s">
        <v>8</v>
      </c>
      <c r="D196" s="2" t="s">
        <v>19</v>
      </c>
      <c r="E196" s="2">
        <v>205</v>
      </c>
    </row>
    <row r="197" spans="1:5" x14ac:dyDescent="0.3">
      <c r="A197" s="2" t="s">
        <v>4</v>
      </c>
      <c r="B197" s="2" t="s">
        <v>86</v>
      </c>
      <c r="C197" s="2" t="s">
        <v>8</v>
      </c>
      <c r="D197" s="2" t="s">
        <v>19</v>
      </c>
      <c r="E197" s="2">
        <v>246</v>
      </c>
    </row>
    <row r="198" spans="1:5" x14ac:dyDescent="0.3">
      <c r="A198" s="2" t="s">
        <v>4</v>
      </c>
      <c r="B198" s="2" t="s">
        <v>87</v>
      </c>
      <c r="C198" s="2" t="s">
        <v>8</v>
      </c>
      <c r="D198" s="2" t="s">
        <v>19</v>
      </c>
      <c r="E198" s="2">
        <v>173</v>
      </c>
    </row>
    <row r="199" spans="1:5" x14ac:dyDescent="0.3">
      <c r="A199" s="2" t="s">
        <v>4</v>
      </c>
      <c r="B199" s="2" t="s">
        <v>88</v>
      </c>
      <c r="C199" s="2" t="s">
        <v>8</v>
      </c>
      <c r="D199" s="2" t="s">
        <v>19</v>
      </c>
      <c r="E199" s="2">
        <v>169</v>
      </c>
    </row>
    <row r="200" spans="1:5" x14ac:dyDescent="0.3">
      <c r="A200" s="2" t="s">
        <v>4</v>
      </c>
      <c r="B200" s="2" t="s">
        <v>80</v>
      </c>
      <c r="C200" s="2" t="s">
        <v>8</v>
      </c>
      <c r="D200" s="2" t="s">
        <v>20</v>
      </c>
      <c r="E200" s="2">
        <v>199</v>
      </c>
    </row>
    <row r="201" spans="1:5" x14ac:dyDescent="0.3">
      <c r="A201" s="2" t="s">
        <v>4</v>
      </c>
      <c r="B201" s="2" t="s">
        <v>81</v>
      </c>
      <c r="C201" s="2" t="s">
        <v>8</v>
      </c>
      <c r="D201" s="2" t="s">
        <v>20</v>
      </c>
      <c r="E201" s="2">
        <v>180</v>
      </c>
    </row>
    <row r="202" spans="1:5" x14ac:dyDescent="0.3">
      <c r="A202" s="2" t="s">
        <v>4</v>
      </c>
      <c r="B202" s="2" t="s">
        <v>82</v>
      </c>
      <c r="C202" s="2" t="s">
        <v>8</v>
      </c>
      <c r="D202" s="2" t="s">
        <v>20</v>
      </c>
      <c r="E202" s="2">
        <v>233</v>
      </c>
    </row>
    <row r="203" spans="1:5" x14ac:dyDescent="0.3">
      <c r="A203" s="2" t="s">
        <v>4</v>
      </c>
      <c r="B203" s="2" t="s">
        <v>83</v>
      </c>
      <c r="C203" s="2" t="s">
        <v>8</v>
      </c>
      <c r="D203" s="2" t="s">
        <v>20</v>
      </c>
      <c r="E203" s="2">
        <v>172</v>
      </c>
    </row>
    <row r="204" spans="1:5" x14ac:dyDescent="0.3">
      <c r="A204" s="2" t="s">
        <v>4</v>
      </c>
      <c r="B204" s="2" t="s">
        <v>84</v>
      </c>
      <c r="C204" s="2" t="s">
        <v>8</v>
      </c>
      <c r="D204" s="2" t="s">
        <v>20</v>
      </c>
      <c r="E204" s="2">
        <v>232</v>
      </c>
    </row>
    <row r="205" spans="1:5" x14ac:dyDescent="0.3">
      <c r="A205" s="2" t="s">
        <v>4</v>
      </c>
      <c r="B205" s="2" t="s">
        <v>85</v>
      </c>
      <c r="C205" s="2" t="s">
        <v>8</v>
      </c>
      <c r="D205" s="2" t="s">
        <v>20</v>
      </c>
      <c r="E205" s="2">
        <v>174</v>
      </c>
    </row>
    <row r="206" spans="1:5" x14ac:dyDescent="0.3">
      <c r="A206" s="2" t="s">
        <v>4</v>
      </c>
      <c r="B206" s="2" t="s">
        <v>86</v>
      </c>
      <c r="C206" s="2" t="s">
        <v>8</v>
      </c>
      <c r="D206" s="2" t="s">
        <v>20</v>
      </c>
      <c r="E206" s="2">
        <v>190</v>
      </c>
    </row>
    <row r="207" spans="1:5" x14ac:dyDescent="0.3">
      <c r="A207" s="2" t="s">
        <v>4</v>
      </c>
      <c r="B207" s="2" t="s">
        <v>87</v>
      </c>
      <c r="C207" s="2" t="s">
        <v>8</v>
      </c>
      <c r="D207" s="2" t="s">
        <v>20</v>
      </c>
      <c r="E207" s="2">
        <v>236</v>
      </c>
    </row>
    <row r="208" spans="1:5" x14ac:dyDescent="0.3">
      <c r="A208" s="2" t="s">
        <v>4</v>
      </c>
      <c r="B208" s="2" t="s">
        <v>88</v>
      </c>
      <c r="C208" s="2" t="s">
        <v>8</v>
      </c>
      <c r="D208" s="2" t="s">
        <v>20</v>
      </c>
      <c r="E208" s="2">
        <v>143</v>
      </c>
    </row>
    <row r="209" spans="1:5" x14ac:dyDescent="0.3">
      <c r="A209" s="2" t="s">
        <v>4</v>
      </c>
      <c r="B209" s="2" t="s">
        <v>80</v>
      </c>
      <c r="C209" s="2" t="s">
        <v>8</v>
      </c>
      <c r="D209" s="2" t="s">
        <v>21</v>
      </c>
      <c r="E209" s="2">
        <v>170</v>
      </c>
    </row>
    <row r="210" spans="1:5" x14ac:dyDescent="0.3">
      <c r="A210" s="2" t="s">
        <v>4</v>
      </c>
      <c r="B210" s="2" t="s">
        <v>81</v>
      </c>
      <c r="C210" s="2" t="s">
        <v>8</v>
      </c>
      <c r="D210" s="2" t="s">
        <v>21</v>
      </c>
      <c r="E210" s="2">
        <v>170</v>
      </c>
    </row>
    <row r="211" spans="1:5" x14ac:dyDescent="0.3">
      <c r="A211" s="2" t="s">
        <v>4</v>
      </c>
      <c r="B211" s="2" t="s">
        <v>82</v>
      </c>
      <c r="C211" s="2" t="s">
        <v>8</v>
      </c>
      <c r="D211" s="2" t="s">
        <v>21</v>
      </c>
      <c r="E211" s="2">
        <v>149</v>
      </c>
    </row>
    <row r="212" spans="1:5" x14ac:dyDescent="0.3">
      <c r="A212" s="2" t="s">
        <v>4</v>
      </c>
      <c r="B212" s="2" t="s">
        <v>83</v>
      </c>
      <c r="C212" s="2" t="s">
        <v>8</v>
      </c>
      <c r="D212" s="2" t="s">
        <v>21</v>
      </c>
      <c r="E212" s="2">
        <v>184</v>
      </c>
    </row>
    <row r="213" spans="1:5" x14ac:dyDescent="0.3">
      <c r="A213" s="2" t="s">
        <v>4</v>
      </c>
      <c r="B213" s="2" t="s">
        <v>84</v>
      </c>
      <c r="C213" s="2" t="s">
        <v>8</v>
      </c>
      <c r="D213" s="2" t="s">
        <v>21</v>
      </c>
      <c r="E213" s="2">
        <v>224</v>
      </c>
    </row>
    <row r="214" spans="1:5" x14ac:dyDescent="0.3">
      <c r="A214" s="2" t="s">
        <v>4</v>
      </c>
      <c r="B214" s="2" t="s">
        <v>85</v>
      </c>
      <c r="C214" s="2" t="s">
        <v>8</v>
      </c>
      <c r="D214" s="2" t="s">
        <v>21</v>
      </c>
      <c r="E214" s="2">
        <v>219</v>
      </c>
    </row>
    <row r="215" spans="1:5" x14ac:dyDescent="0.3">
      <c r="A215" s="2" t="s">
        <v>4</v>
      </c>
      <c r="B215" s="2" t="s">
        <v>86</v>
      </c>
      <c r="C215" s="2" t="s">
        <v>8</v>
      </c>
      <c r="D215" s="2" t="s">
        <v>21</v>
      </c>
      <c r="E215" s="2">
        <v>106</v>
      </c>
    </row>
    <row r="216" spans="1:5" x14ac:dyDescent="0.3">
      <c r="A216" s="2" t="s">
        <v>4</v>
      </c>
      <c r="B216" s="2" t="s">
        <v>87</v>
      </c>
      <c r="C216" s="2" t="s">
        <v>8</v>
      </c>
      <c r="D216" s="2" t="s">
        <v>21</v>
      </c>
      <c r="E216" s="2">
        <v>194</v>
      </c>
    </row>
    <row r="217" spans="1:5" x14ac:dyDescent="0.3">
      <c r="A217" s="2" t="s">
        <v>4</v>
      </c>
      <c r="B217" s="2" t="s">
        <v>88</v>
      </c>
      <c r="C217" s="2" t="s">
        <v>8</v>
      </c>
      <c r="D217" s="2" t="s">
        <v>21</v>
      </c>
      <c r="E217" s="2">
        <v>175</v>
      </c>
    </row>
    <row r="218" spans="1:5" x14ac:dyDescent="0.3">
      <c r="A218" s="2" t="s">
        <v>89</v>
      </c>
      <c r="B218" s="2" t="s">
        <v>80</v>
      </c>
      <c r="C218" s="2" t="s">
        <v>5</v>
      </c>
      <c r="D218" s="2" t="s">
        <v>9</v>
      </c>
      <c r="E218" s="2">
        <v>134</v>
      </c>
    </row>
    <row r="219" spans="1:5" x14ac:dyDescent="0.3">
      <c r="A219" s="2" t="s">
        <v>89</v>
      </c>
      <c r="B219" s="2" t="s">
        <v>81</v>
      </c>
      <c r="C219" s="2" t="s">
        <v>5</v>
      </c>
      <c r="D219" s="2" t="s">
        <v>9</v>
      </c>
      <c r="E219" s="2">
        <v>181</v>
      </c>
    </row>
    <row r="220" spans="1:5" x14ac:dyDescent="0.3">
      <c r="A220" s="2" t="s">
        <v>89</v>
      </c>
      <c r="B220" s="2" t="s">
        <v>82</v>
      </c>
      <c r="C220" s="2" t="s">
        <v>5</v>
      </c>
      <c r="D220" s="2" t="s">
        <v>9</v>
      </c>
      <c r="E220" s="2">
        <v>103</v>
      </c>
    </row>
    <row r="221" spans="1:5" x14ac:dyDescent="0.3">
      <c r="A221" s="2" t="s">
        <v>89</v>
      </c>
      <c r="B221" s="2" t="s">
        <v>83</v>
      </c>
      <c r="C221" s="2" t="s">
        <v>5</v>
      </c>
      <c r="D221" s="2" t="s">
        <v>9</v>
      </c>
      <c r="E221" s="2">
        <v>250</v>
      </c>
    </row>
    <row r="222" spans="1:5" x14ac:dyDescent="0.3">
      <c r="A222" s="2" t="s">
        <v>89</v>
      </c>
      <c r="B222" s="2" t="s">
        <v>84</v>
      </c>
      <c r="C222" s="2" t="s">
        <v>5</v>
      </c>
      <c r="D222" s="2" t="s">
        <v>9</v>
      </c>
      <c r="E222" s="2">
        <v>174</v>
      </c>
    </row>
    <row r="223" spans="1:5" x14ac:dyDescent="0.3">
      <c r="A223" s="2" t="s">
        <v>89</v>
      </c>
      <c r="B223" s="2" t="s">
        <v>85</v>
      </c>
      <c r="C223" s="2" t="s">
        <v>5</v>
      </c>
      <c r="D223" s="2" t="s">
        <v>9</v>
      </c>
      <c r="E223" s="2">
        <v>109</v>
      </c>
    </row>
    <row r="224" spans="1:5" x14ac:dyDescent="0.3">
      <c r="A224" s="2" t="s">
        <v>89</v>
      </c>
      <c r="B224" s="2" t="s">
        <v>86</v>
      </c>
      <c r="C224" s="2" t="s">
        <v>5</v>
      </c>
      <c r="D224" s="2" t="s">
        <v>9</v>
      </c>
      <c r="E224" s="2">
        <v>120</v>
      </c>
    </row>
    <row r="225" spans="1:5" x14ac:dyDescent="0.3">
      <c r="A225" s="2" t="s">
        <v>89</v>
      </c>
      <c r="B225" s="2" t="s">
        <v>87</v>
      </c>
      <c r="C225" s="2" t="s">
        <v>5</v>
      </c>
      <c r="D225" s="2" t="s">
        <v>9</v>
      </c>
      <c r="E225" s="2">
        <v>215</v>
      </c>
    </row>
    <row r="226" spans="1:5" x14ac:dyDescent="0.3">
      <c r="A226" s="2" t="s">
        <v>89</v>
      </c>
      <c r="B226" s="2" t="s">
        <v>88</v>
      </c>
      <c r="C226" s="2" t="s">
        <v>5</v>
      </c>
      <c r="D226" s="2" t="s">
        <v>9</v>
      </c>
      <c r="E226" s="2">
        <v>209</v>
      </c>
    </row>
    <row r="227" spans="1:5" x14ac:dyDescent="0.3">
      <c r="A227" s="2" t="s">
        <v>89</v>
      </c>
      <c r="B227" s="2" t="s">
        <v>80</v>
      </c>
      <c r="C227" s="2" t="s">
        <v>5</v>
      </c>
      <c r="D227" s="2" t="s">
        <v>11</v>
      </c>
      <c r="E227" s="2">
        <v>191</v>
      </c>
    </row>
    <row r="228" spans="1:5" x14ac:dyDescent="0.3">
      <c r="A228" s="2" t="s">
        <v>89</v>
      </c>
      <c r="B228" s="2" t="s">
        <v>81</v>
      </c>
      <c r="C228" s="2" t="s">
        <v>5</v>
      </c>
      <c r="D228" s="2" t="s">
        <v>11</v>
      </c>
      <c r="E228" s="2">
        <v>118</v>
      </c>
    </row>
    <row r="229" spans="1:5" x14ac:dyDescent="0.3">
      <c r="A229" s="2" t="s">
        <v>89</v>
      </c>
      <c r="B229" s="2" t="s">
        <v>82</v>
      </c>
      <c r="C229" s="2" t="s">
        <v>5</v>
      </c>
      <c r="D229" s="2" t="s">
        <v>11</v>
      </c>
      <c r="E229" s="2">
        <v>247</v>
      </c>
    </row>
    <row r="230" spans="1:5" x14ac:dyDescent="0.3">
      <c r="A230" s="2" t="s">
        <v>89</v>
      </c>
      <c r="B230" s="2" t="s">
        <v>83</v>
      </c>
      <c r="C230" s="2" t="s">
        <v>5</v>
      </c>
      <c r="D230" s="2" t="s">
        <v>11</v>
      </c>
      <c r="E230" s="2">
        <v>179</v>
      </c>
    </row>
    <row r="231" spans="1:5" x14ac:dyDescent="0.3">
      <c r="A231" s="2" t="s">
        <v>89</v>
      </c>
      <c r="B231" s="2" t="s">
        <v>84</v>
      </c>
      <c r="C231" s="2" t="s">
        <v>5</v>
      </c>
      <c r="D231" s="2" t="s">
        <v>11</v>
      </c>
      <c r="E231" s="2">
        <v>163</v>
      </c>
    </row>
    <row r="232" spans="1:5" x14ac:dyDescent="0.3">
      <c r="A232" s="2" t="s">
        <v>89</v>
      </c>
      <c r="B232" s="2" t="s">
        <v>85</v>
      </c>
      <c r="C232" s="2" t="s">
        <v>5</v>
      </c>
      <c r="D232" s="2" t="s">
        <v>11</v>
      </c>
      <c r="E232" s="2">
        <v>243</v>
      </c>
    </row>
    <row r="233" spans="1:5" x14ac:dyDescent="0.3">
      <c r="A233" s="2" t="s">
        <v>89</v>
      </c>
      <c r="B233" s="2" t="s">
        <v>86</v>
      </c>
      <c r="C233" s="2" t="s">
        <v>5</v>
      </c>
      <c r="D233" s="2" t="s">
        <v>11</v>
      </c>
      <c r="E233" s="2">
        <v>177</v>
      </c>
    </row>
    <row r="234" spans="1:5" x14ac:dyDescent="0.3">
      <c r="A234" s="2" t="s">
        <v>89</v>
      </c>
      <c r="B234" s="2" t="s">
        <v>87</v>
      </c>
      <c r="C234" s="2" t="s">
        <v>5</v>
      </c>
      <c r="D234" s="2" t="s">
        <v>11</v>
      </c>
      <c r="E234" s="2">
        <v>115</v>
      </c>
    </row>
    <row r="235" spans="1:5" x14ac:dyDescent="0.3">
      <c r="A235" s="2" t="s">
        <v>89</v>
      </c>
      <c r="B235" s="2" t="s">
        <v>88</v>
      </c>
      <c r="C235" s="2" t="s">
        <v>5</v>
      </c>
      <c r="D235" s="2" t="s">
        <v>11</v>
      </c>
      <c r="E235" s="2">
        <v>173</v>
      </c>
    </row>
    <row r="236" spans="1:5" x14ac:dyDescent="0.3">
      <c r="A236" s="2" t="s">
        <v>89</v>
      </c>
      <c r="B236" s="2" t="s">
        <v>80</v>
      </c>
      <c r="C236" s="2" t="s">
        <v>5</v>
      </c>
      <c r="D236" s="2" t="s">
        <v>12</v>
      </c>
      <c r="E236" s="2">
        <v>234</v>
      </c>
    </row>
    <row r="237" spans="1:5" x14ac:dyDescent="0.3">
      <c r="A237" s="2" t="s">
        <v>89</v>
      </c>
      <c r="B237" s="2" t="s">
        <v>81</v>
      </c>
      <c r="C237" s="2" t="s">
        <v>5</v>
      </c>
      <c r="D237" s="2" t="s">
        <v>12</v>
      </c>
      <c r="E237" s="2">
        <v>124</v>
      </c>
    </row>
    <row r="238" spans="1:5" x14ac:dyDescent="0.3">
      <c r="A238" s="2" t="s">
        <v>89</v>
      </c>
      <c r="B238" s="2" t="s">
        <v>82</v>
      </c>
      <c r="C238" s="2" t="s">
        <v>5</v>
      </c>
      <c r="D238" s="2" t="s">
        <v>12</v>
      </c>
      <c r="E238" s="2">
        <v>245</v>
      </c>
    </row>
    <row r="239" spans="1:5" x14ac:dyDescent="0.3">
      <c r="A239" s="2" t="s">
        <v>89</v>
      </c>
      <c r="B239" s="2" t="s">
        <v>83</v>
      </c>
      <c r="C239" s="2" t="s">
        <v>5</v>
      </c>
      <c r="D239" s="2" t="s">
        <v>12</v>
      </c>
      <c r="E239" s="2">
        <v>110</v>
      </c>
    </row>
    <row r="240" spans="1:5" x14ac:dyDescent="0.3">
      <c r="A240" s="2" t="s">
        <v>89</v>
      </c>
      <c r="B240" s="2" t="s">
        <v>84</v>
      </c>
      <c r="C240" s="2" t="s">
        <v>5</v>
      </c>
      <c r="D240" s="2" t="s">
        <v>12</v>
      </c>
      <c r="E240" s="2">
        <v>173</v>
      </c>
    </row>
    <row r="241" spans="1:5" x14ac:dyDescent="0.3">
      <c r="A241" s="2" t="s">
        <v>89</v>
      </c>
      <c r="B241" s="2" t="s">
        <v>85</v>
      </c>
      <c r="C241" s="2" t="s">
        <v>5</v>
      </c>
      <c r="D241" s="2" t="s">
        <v>12</v>
      </c>
      <c r="E241" s="2">
        <v>205</v>
      </c>
    </row>
    <row r="242" spans="1:5" x14ac:dyDescent="0.3">
      <c r="A242" s="2" t="s">
        <v>89</v>
      </c>
      <c r="B242" s="2" t="s">
        <v>86</v>
      </c>
      <c r="C242" s="2" t="s">
        <v>5</v>
      </c>
      <c r="D242" s="2" t="s">
        <v>12</v>
      </c>
      <c r="E242" s="2">
        <v>197</v>
      </c>
    </row>
    <row r="243" spans="1:5" x14ac:dyDescent="0.3">
      <c r="A243" s="2" t="s">
        <v>89</v>
      </c>
      <c r="B243" s="2" t="s">
        <v>87</v>
      </c>
      <c r="C243" s="2" t="s">
        <v>5</v>
      </c>
      <c r="D243" s="2" t="s">
        <v>12</v>
      </c>
      <c r="E243" s="2">
        <v>179</v>
      </c>
    </row>
    <row r="244" spans="1:5" x14ac:dyDescent="0.3">
      <c r="A244" s="2" t="s">
        <v>89</v>
      </c>
      <c r="B244" s="2" t="s">
        <v>88</v>
      </c>
      <c r="C244" s="2" t="s">
        <v>5</v>
      </c>
      <c r="D244" s="2" t="s">
        <v>12</v>
      </c>
      <c r="E244" s="2">
        <v>181</v>
      </c>
    </row>
    <row r="245" spans="1:5" x14ac:dyDescent="0.3">
      <c r="A245" s="2" t="s">
        <v>89</v>
      </c>
      <c r="B245" s="2" t="s">
        <v>80</v>
      </c>
      <c r="C245" s="2" t="s">
        <v>6</v>
      </c>
      <c r="D245" s="2" t="s">
        <v>13</v>
      </c>
      <c r="E245" s="2">
        <v>200</v>
      </c>
    </row>
    <row r="246" spans="1:5" x14ac:dyDescent="0.3">
      <c r="A246" s="2" t="s">
        <v>89</v>
      </c>
      <c r="B246" s="2" t="s">
        <v>81</v>
      </c>
      <c r="C246" s="2" t="s">
        <v>6</v>
      </c>
      <c r="D246" s="2" t="s">
        <v>13</v>
      </c>
      <c r="E246" s="2">
        <v>201</v>
      </c>
    </row>
    <row r="247" spans="1:5" x14ac:dyDescent="0.3">
      <c r="A247" s="2" t="s">
        <v>89</v>
      </c>
      <c r="B247" s="2" t="s">
        <v>82</v>
      </c>
      <c r="C247" s="2" t="s">
        <v>6</v>
      </c>
      <c r="D247" s="2" t="s">
        <v>13</v>
      </c>
      <c r="E247" s="2">
        <v>135</v>
      </c>
    </row>
    <row r="248" spans="1:5" x14ac:dyDescent="0.3">
      <c r="A248" s="2" t="s">
        <v>89</v>
      </c>
      <c r="B248" s="2" t="s">
        <v>83</v>
      </c>
      <c r="C248" s="2" t="s">
        <v>6</v>
      </c>
      <c r="D248" s="2" t="s">
        <v>13</v>
      </c>
      <c r="E248" s="2">
        <v>225</v>
      </c>
    </row>
    <row r="249" spans="1:5" x14ac:dyDescent="0.3">
      <c r="A249" s="2" t="s">
        <v>89</v>
      </c>
      <c r="B249" s="2" t="s">
        <v>84</v>
      </c>
      <c r="C249" s="2" t="s">
        <v>6</v>
      </c>
      <c r="D249" s="2" t="s">
        <v>13</v>
      </c>
      <c r="E249" s="2">
        <v>201</v>
      </c>
    </row>
    <row r="250" spans="1:5" x14ac:dyDescent="0.3">
      <c r="A250" s="2" t="s">
        <v>89</v>
      </c>
      <c r="B250" s="2" t="s">
        <v>85</v>
      </c>
      <c r="C250" s="2" t="s">
        <v>6</v>
      </c>
      <c r="D250" s="2" t="s">
        <v>13</v>
      </c>
      <c r="E250" s="2">
        <v>142</v>
      </c>
    </row>
    <row r="251" spans="1:5" x14ac:dyDescent="0.3">
      <c r="A251" s="2" t="s">
        <v>89</v>
      </c>
      <c r="B251" s="2" t="s">
        <v>86</v>
      </c>
      <c r="C251" s="2" t="s">
        <v>6</v>
      </c>
      <c r="D251" s="2" t="s">
        <v>13</v>
      </c>
      <c r="E251" s="2">
        <v>218</v>
      </c>
    </row>
    <row r="252" spans="1:5" x14ac:dyDescent="0.3">
      <c r="A252" s="2" t="s">
        <v>89</v>
      </c>
      <c r="B252" s="2" t="s">
        <v>87</v>
      </c>
      <c r="C252" s="2" t="s">
        <v>6</v>
      </c>
      <c r="D252" s="2" t="s">
        <v>13</v>
      </c>
      <c r="E252" s="2">
        <v>204</v>
      </c>
    </row>
    <row r="253" spans="1:5" x14ac:dyDescent="0.3">
      <c r="A253" s="2" t="s">
        <v>89</v>
      </c>
      <c r="B253" s="2" t="s">
        <v>88</v>
      </c>
      <c r="C253" s="2" t="s">
        <v>6</v>
      </c>
      <c r="D253" s="2" t="s">
        <v>13</v>
      </c>
      <c r="E253" s="2">
        <v>217</v>
      </c>
    </row>
    <row r="254" spans="1:5" x14ac:dyDescent="0.3">
      <c r="A254" s="2" t="s">
        <v>89</v>
      </c>
      <c r="B254" s="2" t="s">
        <v>80</v>
      </c>
      <c r="C254" s="2" t="s">
        <v>6</v>
      </c>
      <c r="D254" s="2" t="s">
        <v>14</v>
      </c>
      <c r="E254" s="2">
        <v>115</v>
      </c>
    </row>
    <row r="255" spans="1:5" x14ac:dyDescent="0.3">
      <c r="A255" s="2" t="s">
        <v>89</v>
      </c>
      <c r="B255" s="2" t="s">
        <v>81</v>
      </c>
      <c r="C255" s="2" t="s">
        <v>6</v>
      </c>
      <c r="D255" s="2" t="s">
        <v>14</v>
      </c>
      <c r="E255" s="2">
        <v>117</v>
      </c>
    </row>
    <row r="256" spans="1:5" x14ac:dyDescent="0.3">
      <c r="A256" s="2" t="s">
        <v>89</v>
      </c>
      <c r="B256" s="2" t="s">
        <v>82</v>
      </c>
      <c r="C256" s="2" t="s">
        <v>6</v>
      </c>
      <c r="D256" s="2" t="s">
        <v>14</v>
      </c>
      <c r="E256" s="2">
        <v>144</v>
      </c>
    </row>
    <row r="257" spans="1:5" x14ac:dyDescent="0.3">
      <c r="A257" s="2" t="s">
        <v>89</v>
      </c>
      <c r="B257" s="2" t="s">
        <v>83</v>
      </c>
      <c r="C257" s="2" t="s">
        <v>6</v>
      </c>
      <c r="D257" s="2" t="s">
        <v>14</v>
      </c>
      <c r="E257" s="2">
        <v>130</v>
      </c>
    </row>
    <row r="258" spans="1:5" x14ac:dyDescent="0.3">
      <c r="A258" s="2" t="s">
        <v>89</v>
      </c>
      <c r="B258" s="2" t="s">
        <v>84</v>
      </c>
      <c r="C258" s="2" t="s">
        <v>6</v>
      </c>
      <c r="D258" s="2" t="s">
        <v>14</v>
      </c>
      <c r="E258" s="2">
        <v>188</v>
      </c>
    </row>
    <row r="259" spans="1:5" x14ac:dyDescent="0.3">
      <c r="A259" s="2" t="s">
        <v>89</v>
      </c>
      <c r="B259" s="2" t="s">
        <v>85</v>
      </c>
      <c r="C259" s="2" t="s">
        <v>6</v>
      </c>
      <c r="D259" s="2" t="s">
        <v>14</v>
      </c>
      <c r="E259" s="2">
        <v>142</v>
      </c>
    </row>
    <row r="260" spans="1:5" x14ac:dyDescent="0.3">
      <c r="A260" s="2" t="s">
        <v>89</v>
      </c>
      <c r="B260" s="2" t="s">
        <v>86</v>
      </c>
      <c r="C260" s="2" t="s">
        <v>6</v>
      </c>
      <c r="D260" s="2" t="s">
        <v>14</v>
      </c>
      <c r="E260" s="2">
        <v>163</v>
      </c>
    </row>
    <row r="261" spans="1:5" x14ac:dyDescent="0.3">
      <c r="A261" s="2" t="s">
        <v>89</v>
      </c>
      <c r="B261" s="2" t="s">
        <v>87</v>
      </c>
      <c r="C261" s="2" t="s">
        <v>6</v>
      </c>
      <c r="D261" s="2" t="s">
        <v>14</v>
      </c>
      <c r="E261" s="2">
        <v>118</v>
      </c>
    </row>
    <row r="262" spans="1:5" x14ac:dyDescent="0.3">
      <c r="A262" s="2" t="s">
        <v>89</v>
      </c>
      <c r="B262" s="2" t="s">
        <v>88</v>
      </c>
      <c r="C262" s="2" t="s">
        <v>6</v>
      </c>
      <c r="D262" s="2" t="s">
        <v>14</v>
      </c>
      <c r="E262" s="2">
        <v>110</v>
      </c>
    </row>
    <row r="263" spans="1:5" x14ac:dyDescent="0.3">
      <c r="A263" s="2" t="s">
        <v>89</v>
      </c>
      <c r="B263" s="2" t="s">
        <v>80</v>
      </c>
      <c r="C263" s="2" t="s">
        <v>6</v>
      </c>
      <c r="D263" s="2" t="s">
        <v>15</v>
      </c>
      <c r="E263" s="2">
        <v>205</v>
      </c>
    </row>
    <row r="264" spans="1:5" x14ac:dyDescent="0.3">
      <c r="A264" s="2" t="s">
        <v>89</v>
      </c>
      <c r="B264" s="2" t="s">
        <v>81</v>
      </c>
      <c r="C264" s="2" t="s">
        <v>6</v>
      </c>
      <c r="D264" s="2" t="s">
        <v>15</v>
      </c>
      <c r="E264" s="2">
        <v>203</v>
      </c>
    </row>
    <row r="265" spans="1:5" x14ac:dyDescent="0.3">
      <c r="A265" s="2" t="s">
        <v>89</v>
      </c>
      <c r="B265" s="2" t="s">
        <v>82</v>
      </c>
      <c r="C265" s="2" t="s">
        <v>6</v>
      </c>
      <c r="D265" s="2" t="s">
        <v>15</v>
      </c>
      <c r="E265" s="2">
        <v>225</v>
      </c>
    </row>
    <row r="266" spans="1:5" x14ac:dyDescent="0.3">
      <c r="A266" s="2" t="s">
        <v>89</v>
      </c>
      <c r="B266" s="2" t="s">
        <v>83</v>
      </c>
      <c r="C266" s="2" t="s">
        <v>6</v>
      </c>
      <c r="D266" s="2" t="s">
        <v>15</v>
      </c>
      <c r="E266" s="2">
        <v>149</v>
      </c>
    </row>
    <row r="267" spans="1:5" x14ac:dyDescent="0.3">
      <c r="A267" s="2" t="s">
        <v>89</v>
      </c>
      <c r="B267" s="2" t="s">
        <v>84</v>
      </c>
      <c r="C267" s="2" t="s">
        <v>6</v>
      </c>
      <c r="D267" s="2" t="s">
        <v>15</v>
      </c>
      <c r="E267" s="2">
        <v>223</v>
      </c>
    </row>
    <row r="268" spans="1:5" x14ac:dyDescent="0.3">
      <c r="A268" s="2" t="s">
        <v>89</v>
      </c>
      <c r="B268" s="2" t="s">
        <v>85</v>
      </c>
      <c r="C268" s="2" t="s">
        <v>6</v>
      </c>
      <c r="D268" s="2" t="s">
        <v>15</v>
      </c>
      <c r="E268" s="2">
        <v>105</v>
      </c>
    </row>
    <row r="269" spans="1:5" x14ac:dyDescent="0.3">
      <c r="A269" s="2" t="s">
        <v>89</v>
      </c>
      <c r="B269" s="2" t="s">
        <v>86</v>
      </c>
      <c r="C269" s="2" t="s">
        <v>6</v>
      </c>
      <c r="D269" s="2" t="s">
        <v>15</v>
      </c>
      <c r="E269" s="2">
        <v>240</v>
      </c>
    </row>
    <row r="270" spans="1:5" x14ac:dyDescent="0.3">
      <c r="A270" s="2" t="s">
        <v>89</v>
      </c>
      <c r="B270" s="2" t="s">
        <v>87</v>
      </c>
      <c r="C270" s="2" t="s">
        <v>6</v>
      </c>
      <c r="D270" s="2" t="s">
        <v>15</v>
      </c>
      <c r="E270" s="2">
        <v>135</v>
      </c>
    </row>
    <row r="271" spans="1:5" x14ac:dyDescent="0.3">
      <c r="A271" s="2" t="s">
        <v>89</v>
      </c>
      <c r="B271" s="2" t="s">
        <v>88</v>
      </c>
      <c r="C271" s="2" t="s">
        <v>6</v>
      </c>
      <c r="D271" s="2" t="s">
        <v>15</v>
      </c>
      <c r="E271" s="2">
        <v>247</v>
      </c>
    </row>
    <row r="272" spans="1:5" x14ac:dyDescent="0.3">
      <c r="A272" s="2" t="s">
        <v>89</v>
      </c>
      <c r="B272" s="2" t="s">
        <v>80</v>
      </c>
      <c r="C272" s="2" t="s">
        <v>7</v>
      </c>
      <c r="D272" s="2" t="s">
        <v>16</v>
      </c>
      <c r="E272" s="2">
        <v>200</v>
      </c>
    </row>
    <row r="273" spans="1:5" x14ac:dyDescent="0.3">
      <c r="A273" s="2" t="s">
        <v>89</v>
      </c>
      <c r="B273" s="2" t="s">
        <v>81</v>
      </c>
      <c r="C273" s="2" t="s">
        <v>7</v>
      </c>
      <c r="D273" s="2" t="s">
        <v>16</v>
      </c>
      <c r="E273" s="2">
        <v>133</v>
      </c>
    </row>
    <row r="274" spans="1:5" x14ac:dyDescent="0.3">
      <c r="A274" s="2" t="s">
        <v>89</v>
      </c>
      <c r="B274" s="2" t="s">
        <v>82</v>
      </c>
      <c r="C274" s="2" t="s">
        <v>7</v>
      </c>
      <c r="D274" s="2" t="s">
        <v>16</v>
      </c>
      <c r="E274" s="2">
        <v>204</v>
      </c>
    </row>
    <row r="275" spans="1:5" x14ac:dyDescent="0.3">
      <c r="A275" s="2" t="s">
        <v>89</v>
      </c>
      <c r="B275" s="2" t="s">
        <v>83</v>
      </c>
      <c r="C275" s="2" t="s">
        <v>7</v>
      </c>
      <c r="D275" s="2" t="s">
        <v>16</v>
      </c>
      <c r="E275" s="2">
        <v>175</v>
      </c>
    </row>
    <row r="276" spans="1:5" x14ac:dyDescent="0.3">
      <c r="A276" s="2" t="s">
        <v>89</v>
      </c>
      <c r="B276" s="2" t="s">
        <v>84</v>
      </c>
      <c r="C276" s="2" t="s">
        <v>7</v>
      </c>
      <c r="D276" s="2" t="s">
        <v>16</v>
      </c>
      <c r="E276" s="2">
        <v>231</v>
      </c>
    </row>
    <row r="277" spans="1:5" x14ac:dyDescent="0.3">
      <c r="A277" s="2" t="s">
        <v>89</v>
      </c>
      <c r="B277" s="2" t="s">
        <v>85</v>
      </c>
      <c r="C277" s="2" t="s">
        <v>7</v>
      </c>
      <c r="D277" s="2" t="s">
        <v>16</v>
      </c>
      <c r="E277" s="2">
        <v>215</v>
      </c>
    </row>
    <row r="278" spans="1:5" x14ac:dyDescent="0.3">
      <c r="A278" s="2" t="s">
        <v>89</v>
      </c>
      <c r="B278" s="2" t="s">
        <v>86</v>
      </c>
      <c r="C278" s="2" t="s">
        <v>7</v>
      </c>
      <c r="D278" s="2" t="s">
        <v>16</v>
      </c>
      <c r="E278" s="2">
        <v>216</v>
      </c>
    </row>
    <row r="279" spans="1:5" x14ac:dyDescent="0.3">
      <c r="A279" s="2" t="s">
        <v>89</v>
      </c>
      <c r="B279" s="2" t="s">
        <v>87</v>
      </c>
      <c r="C279" s="2" t="s">
        <v>7</v>
      </c>
      <c r="D279" s="2" t="s">
        <v>16</v>
      </c>
      <c r="E279" s="2">
        <v>143</v>
      </c>
    </row>
    <row r="280" spans="1:5" x14ac:dyDescent="0.3">
      <c r="A280" s="2" t="s">
        <v>89</v>
      </c>
      <c r="B280" s="2" t="s">
        <v>88</v>
      </c>
      <c r="C280" s="2" t="s">
        <v>7</v>
      </c>
      <c r="D280" s="2" t="s">
        <v>16</v>
      </c>
      <c r="E280" s="2">
        <v>217</v>
      </c>
    </row>
    <row r="281" spans="1:5" x14ac:dyDescent="0.3">
      <c r="A281" s="2" t="s">
        <v>89</v>
      </c>
      <c r="B281" s="2" t="s">
        <v>80</v>
      </c>
      <c r="C281" s="2" t="s">
        <v>7</v>
      </c>
      <c r="D281" s="2" t="s">
        <v>17</v>
      </c>
      <c r="E281" s="2">
        <v>146</v>
      </c>
    </row>
    <row r="282" spans="1:5" x14ac:dyDescent="0.3">
      <c r="A282" s="2" t="s">
        <v>89</v>
      </c>
      <c r="B282" s="2" t="s">
        <v>81</v>
      </c>
      <c r="C282" s="2" t="s">
        <v>7</v>
      </c>
      <c r="D282" s="2" t="s">
        <v>17</v>
      </c>
      <c r="E282" s="2">
        <v>210</v>
      </c>
    </row>
    <row r="283" spans="1:5" x14ac:dyDescent="0.3">
      <c r="A283" s="2" t="s">
        <v>89</v>
      </c>
      <c r="B283" s="2" t="s">
        <v>82</v>
      </c>
      <c r="C283" s="2" t="s">
        <v>7</v>
      </c>
      <c r="D283" s="2" t="s">
        <v>17</v>
      </c>
      <c r="E283" s="2">
        <v>173</v>
      </c>
    </row>
    <row r="284" spans="1:5" x14ac:dyDescent="0.3">
      <c r="A284" s="2" t="s">
        <v>89</v>
      </c>
      <c r="B284" s="2" t="s">
        <v>83</v>
      </c>
      <c r="C284" s="2" t="s">
        <v>7</v>
      </c>
      <c r="D284" s="2" t="s">
        <v>17</v>
      </c>
      <c r="E284" s="2">
        <v>156</v>
      </c>
    </row>
    <row r="285" spans="1:5" x14ac:dyDescent="0.3">
      <c r="A285" s="2" t="s">
        <v>89</v>
      </c>
      <c r="B285" s="2" t="s">
        <v>84</v>
      </c>
      <c r="C285" s="2" t="s">
        <v>7</v>
      </c>
      <c r="D285" s="2" t="s">
        <v>17</v>
      </c>
      <c r="E285" s="2">
        <v>215</v>
      </c>
    </row>
    <row r="286" spans="1:5" x14ac:dyDescent="0.3">
      <c r="A286" s="2" t="s">
        <v>89</v>
      </c>
      <c r="B286" s="2" t="s">
        <v>85</v>
      </c>
      <c r="C286" s="2" t="s">
        <v>7</v>
      </c>
      <c r="D286" s="2" t="s">
        <v>17</v>
      </c>
      <c r="E286" s="2">
        <v>116</v>
      </c>
    </row>
    <row r="287" spans="1:5" x14ac:dyDescent="0.3">
      <c r="A287" s="2" t="s">
        <v>89</v>
      </c>
      <c r="B287" s="2" t="s">
        <v>86</v>
      </c>
      <c r="C287" s="2" t="s">
        <v>7</v>
      </c>
      <c r="D287" s="2" t="s">
        <v>17</v>
      </c>
      <c r="E287" s="2">
        <v>104</v>
      </c>
    </row>
    <row r="288" spans="1:5" x14ac:dyDescent="0.3">
      <c r="A288" s="2" t="s">
        <v>89</v>
      </c>
      <c r="B288" s="2" t="s">
        <v>87</v>
      </c>
      <c r="C288" s="2" t="s">
        <v>7</v>
      </c>
      <c r="D288" s="2" t="s">
        <v>17</v>
      </c>
      <c r="E288" s="2">
        <v>213</v>
      </c>
    </row>
    <row r="289" spans="1:5" x14ac:dyDescent="0.3">
      <c r="A289" s="2" t="s">
        <v>89</v>
      </c>
      <c r="B289" s="2" t="s">
        <v>88</v>
      </c>
      <c r="C289" s="2" t="s">
        <v>7</v>
      </c>
      <c r="D289" s="2" t="s">
        <v>17</v>
      </c>
      <c r="E289" s="2">
        <v>177</v>
      </c>
    </row>
    <row r="290" spans="1:5" x14ac:dyDescent="0.3">
      <c r="A290" s="2" t="s">
        <v>89</v>
      </c>
      <c r="B290" s="2" t="s">
        <v>80</v>
      </c>
      <c r="C290" s="2" t="s">
        <v>7</v>
      </c>
      <c r="D290" s="2" t="s">
        <v>18</v>
      </c>
      <c r="E290" s="2">
        <v>132</v>
      </c>
    </row>
    <row r="291" spans="1:5" x14ac:dyDescent="0.3">
      <c r="A291" s="2" t="s">
        <v>89</v>
      </c>
      <c r="B291" s="2" t="s">
        <v>81</v>
      </c>
      <c r="C291" s="2" t="s">
        <v>7</v>
      </c>
      <c r="D291" s="2" t="s">
        <v>18</v>
      </c>
      <c r="E291" s="2">
        <v>189</v>
      </c>
    </row>
    <row r="292" spans="1:5" x14ac:dyDescent="0.3">
      <c r="A292" s="2" t="s">
        <v>89</v>
      </c>
      <c r="B292" s="2" t="s">
        <v>82</v>
      </c>
      <c r="C292" s="2" t="s">
        <v>7</v>
      </c>
      <c r="D292" s="2" t="s">
        <v>18</v>
      </c>
      <c r="E292" s="2">
        <v>220</v>
      </c>
    </row>
    <row r="293" spans="1:5" x14ac:dyDescent="0.3">
      <c r="A293" s="2" t="s">
        <v>89</v>
      </c>
      <c r="B293" s="2" t="s">
        <v>83</v>
      </c>
      <c r="C293" s="2" t="s">
        <v>7</v>
      </c>
      <c r="D293" s="2" t="s">
        <v>18</v>
      </c>
      <c r="E293" s="2">
        <v>175</v>
      </c>
    </row>
    <row r="294" spans="1:5" x14ac:dyDescent="0.3">
      <c r="A294" s="2" t="s">
        <v>89</v>
      </c>
      <c r="B294" s="2" t="s">
        <v>84</v>
      </c>
      <c r="C294" s="2" t="s">
        <v>7</v>
      </c>
      <c r="D294" s="2" t="s">
        <v>18</v>
      </c>
      <c r="E294" s="2">
        <v>213</v>
      </c>
    </row>
    <row r="295" spans="1:5" x14ac:dyDescent="0.3">
      <c r="A295" s="2" t="s">
        <v>89</v>
      </c>
      <c r="B295" s="2" t="s">
        <v>85</v>
      </c>
      <c r="C295" s="2" t="s">
        <v>7</v>
      </c>
      <c r="D295" s="2" t="s">
        <v>18</v>
      </c>
      <c r="E295" s="2">
        <v>220</v>
      </c>
    </row>
    <row r="296" spans="1:5" x14ac:dyDescent="0.3">
      <c r="A296" s="2" t="s">
        <v>89</v>
      </c>
      <c r="B296" s="2" t="s">
        <v>86</v>
      </c>
      <c r="C296" s="2" t="s">
        <v>7</v>
      </c>
      <c r="D296" s="2" t="s">
        <v>18</v>
      </c>
      <c r="E296" s="2">
        <v>141</v>
      </c>
    </row>
    <row r="297" spans="1:5" x14ac:dyDescent="0.3">
      <c r="A297" s="2" t="s">
        <v>89</v>
      </c>
      <c r="B297" s="2" t="s">
        <v>87</v>
      </c>
      <c r="C297" s="2" t="s">
        <v>7</v>
      </c>
      <c r="D297" s="2" t="s">
        <v>18</v>
      </c>
      <c r="E297" s="2">
        <v>234</v>
      </c>
    </row>
    <row r="298" spans="1:5" x14ac:dyDescent="0.3">
      <c r="A298" s="2" t="s">
        <v>89</v>
      </c>
      <c r="B298" s="2" t="s">
        <v>88</v>
      </c>
      <c r="C298" s="2" t="s">
        <v>7</v>
      </c>
      <c r="D298" s="2" t="s">
        <v>18</v>
      </c>
      <c r="E298" s="2">
        <v>160</v>
      </c>
    </row>
    <row r="299" spans="1:5" x14ac:dyDescent="0.3">
      <c r="A299" s="2" t="s">
        <v>89</v>
      </c>
      <c r="B299" s="2" t="s">
        <v>80</v>
      </c>
      <c r="C299" s="2" t="s">
        <v>8</v>
      </c>
      <c r="D299" s="2" t="s">
        <v>19</v>
      </c>
      <c r="E299" s="2">
        <v>250</v>
      </c>
    </row>
    <row r="300" spans="1:5" x14ac:dyDescent="0.3">
      <c r="A300" s="2" t="s">
        <v>89</v>
      </c>
      <c r="B300" s="2" t="s">
        <v>81</v>
      </c>
      <c r="C300" s="2" t="s">
        <v>8</v>
      </c>
      <c r="D300" s="2" t="s">
        <v>19</v>
      </c>
      <c r="E300" s="2">
        <v>225</v>
      </c>
    </row>
    <row r="301" spans="1:5" x14ac:dyDescent="0.3">
      <c r="A301" s="2" t="s">
        <v>89</v>
      </c>
      <c r="B301" s="2" t="s">
        <v>82</v>
      </c>
      <c r="C301" s="2" t="s">
        <v>8</v>
      </c>
      <c r="D301" s="2" t="s">
        <v>19</v>
      </c>
      <c r="E301" s="2">
        <v>199</v>
      </c>
    </row>
    <row r="302" spans="1:5" x14ac:dyDescent="0.3">
      <c r="A302" s="2" t="s">
        <v>89</v>
      </c>
      <c r="B302" s="2" t="s">
        <v>83</v>
      </c>
      <c r="C302" s="2" t="s">
        <v>8</v>
      </c>
      <c r="D302" s="2" t="s">
        <v>19</v>
      </c>
      <c r="E302" s="2">
        <v>134</v>
      </c>
    </row>
    <row r="303" spans="1:5" x14ac:dyDescent="0.3">
      <c r="A303" s="2" t="s">
        <v>89</v>
      </c>
      <c r="B303" s="2" t="s">
        <v>84</v>
      </c>
      <c r="C303" s="2" t="s">
        <v>8</v>
      </c>
      <c r="D303" s="2" t="s">
        <v>19</v>
      </c>
      <c r="E303" s="2">
        <v>175</v>
      </c>
    </row>
    <row r="304" spans="1:5" x14ac:dyDescent="0.3">
      <c r="A304" s="2" t="s">
        <v>89</v>
      </c>
      <c r="B304" s="2" t="s">
        <v>85</v>
      </c>
      <c r="C304" s="2" t="s">
        <v>8</v>
      </c>
      <c r="D304" s="2" t="s">
        <v>19</v>
      </c>
      <c r="E304" s="2">
        <v>124</v>
      </c>
    </row>
    <row r="305" spans="1:5" x14ac:dyDescent="0.3">
      <c r="A305" s="2" t="s">
        <v>89</v>
      </c>
      <c r="B305" s="2" t="s">
        <v>86</v>
      </c>
      <c r="C305" s="2" t="s">
        <v>8</v>
      </c>
      <c r="D305" s="2" t="s">
        <v>19</v>
      </c>
      <c r="E305" s="2">
        <v>140</v>
      </c>
    </row>
    <row r="306" spans="1:5" x14ac:dyDescent="0.3">
      <c r="A306" s="2" t="s">
        <v>89</v>
      </c>
      <c r="B306" s="2" t="s">
        <v>87</v>
      </c>
      <c r="C306" s="2" t="s">
        <v>8</v>
      </c>
      <c r="D306" s="2" t="s">
        <v>19</v>
      </c>
      <c r="E306" s="2">
        <v>164</v>
      </c>
    </row>
    <row r="307" spans="1:5" x14ac:dyDescent="0.3">
      <c r="A307" s="2" t="s">
        <v>89</v>
      </c>
      <c r="B307" s="2" t="s">
        <v>88</v>
      </c>
      <c r="C307" s="2" t="s">
        <v>8</v>
      </c>
      <c r="D307" s="2" t="s">
        <v>19</v>
      </c>
      <c r="E307" s="2">
        <v>100</v>
      </c>
    </row>
    <row r="308" spans="1:5" x14ac:dyDescent="0.3">
      <c r="A308" s="2" t="s">
        <v>89</v>
      </c>
      <c r="B308" s="2" t="s">
        <v>80</v>
      </c>
      <c r="C308" s="2" t="s">
        <v>8</v>
      </c>
      <c r="D308" s="2" t="s">
        <v>20</v>
      </c>
      <c r="E308" s="2">
        <v>102</v>
      </c>
    </row>
    <row r="309" spans="1:5" x14ac:dyDescent="0.3">
      <c r="A309" s="2" t="s">
        <v>89</v>
      </c>
      <c r="B309" s="2" t="s">
        <v>81</v>
      </c>
      <c r="C309" s="2" t="s">
        <v>8</v>
      </c>
      <c r="D309" s="2" t="s">
        <v>20</v>
      </c>
      <c r="E309" s="2">
        <v>150</v>
      </c>
    </row>
    <row r="310" spans="1:5" x14ac:dyDescent="0.3">
      <c r="A310" s="2" t="s">
        <v>89</v>
      </c>
      <c r="B310" s="2" t="s">
        <v>82</v>
      </c>
      <c r="C310" s="2" t="s">
        <v>8</v>
      </c>
      <c r="D310" s="2" t="s">
        <v>20</v>
      </c>
      <c r="E310" s="2">
        <v>123</v>
      </c>
    </row>
    <row r="311" spans="1:5" x14ac:dyDescent="0.3">
      <c r="A311" s="2" t="s">
        <v>89</v>
      </c>
      <c r="B311" s="2" t="s">
        <v>83</v>
      </c>
      <c r="C311" s="2" t="s">
        <v>8</v>
      </c>
      <c r="D311" s="2" t="s">
        <v>20</v>
      </c>
      <c r="E311" s="2">
        <v>106</v>
      </c>
    </row>
    <row r="312" spans="1:5" x14ac:dyDescent="0.3">
      <c r="A312" s="2" t="s">
        <v>89</v>
      </c>
      <c r="B312" s="2" t="s">
        <v>84</v>
      </c>
      <c r="C312" s="2" t="s">
        <v>8</v>
      </c>
      <c r="D312" s="2" t="s">
        <v>20</v>
      </c>
      <c r="E312" s="2">
        <v>106</v>
      </c>
    </row>
    <row r="313" spans="1:5" x14ac:dyDescent="0.3">
      <c r="A313" s="2" t="s">
        <v>89</v>
      </c>
      <c r="B313" s="2" t="s">
        <v>85</v>
      </c>
      <c r="C313" s="2" t="s">
        <v>8</v>
      </c>
      <c r="D313" s="2" t="s">
        <v>20</v>
      </c>
      <c r="E313" s="2">
        <v>165</v>
      </c>
    </row>
    <row r="314" spans="1:5" x14ac:dyDescent="0.3">
      <c r="A314" s="2" t="s">
        <v>89</v>
      </c>
      <c r="B314" s="2" t="s">
        <v>86</v>
      </c>
      <c r="C314" s="2" t="s">
        <v>8</v>
      </c>
      <c r="D314" s="2" t="s">
        <v>20</v>
      </c>
      <c r="E314" s="2">
        <v>186</v>
      </c>
    </row>
    <row r="315" spans="1:5" x14ac:dyDescent="0.3">
      <c r="A315" s="2" t="s">
        <v>89</v>
      </c>
      <c r="B315" s="2" t="s">
        <v>87</v>
      </c>
      <c r="C315" s="2" t="s">
        <v>8</v>
      </c>
      <c r="D315" s="2" t="s">
        <v>20</v>
      </c>
      <c r="E315" s="2">
        <v>182</v>
      </c>
    </row>
    <row r="316" spans="1:5" x14ac:dyDescent="0.3">
      <c r="A316" s="2" t="s">
        <v>89</v>
      </c>
      <c r="B316" s="2" t="s">
        <v>88</v>
      </c>
      <c r="C316" s="2" t="s">
        <v>8</v>
      </c>
      <c r="D316" s="2" t="s">
        <v>20</v>
      </c>
      <c r="E316" s="2">
        <v>115</v>
      </c>
    </row>
    <row r="317" spans="1:5" x14ac:dyDescent="0.3">
      <c r="A317" s="2" t="s">
        <v>89</v>
      </c>
      <c r="B317" s="2" t="s">
        <v>80</v>
      </c>
      <c r="C317" s="2" t="s">
        <v>8</v>
      </c>
      <c r="D317" s="2" t="s">
        <v>21</v>
      </c>
      <c r="E317" s="2">
        <v>121</v>
      </c>
    </row>
    <row r="318" spans="1:5" x14ac:dyDescent="0.3">
      <c r="A318" s="2" t="s">
        <v>89</v>
      </c>
      <c r="B318" s="2" t="s">
        <v>81</v>
      </c>
      <c r="C318" s="2" t="s">
        <v>8</v>
      </c>
      <c r="D318" s="2" t="s">
        <v>21</v>
      </c>
      <c r="E318" s="2">
        <v>196</v>
      </c>
    </row>
    <row r="319" spans="1:5" x14ac:dyDescent="0.3">
      <c r="A319" s="2" t="s">
        <v>89</v>
      </c>
      <c r="B319" s="2" t="s">
        <v>82</v>
      </c>
      <c r="C319" s="2" t="s">
        <v>8</v>
      </c>
      <c r="D319" s="2" t="s">
        <v>21</v>
      </c>
      <c r="E319" s="2">
        <v>160</v>
      </c>
    </row>
    <row r="320" spans="1:5" x14ac:dyDescent="0.3">
      <c r="A320" s="2" t="s">
        <v>89</v>
      </c>
      <c r="B320" s="2" t="s">
        <v>83</v>
      </c>
      <c r="C320" s="2" t="s">
        <v>8</v>
      </c>
      <c r="D320" s="2" t="s">
        <v>21</v>
      </c>
      <c r="E320" s="2">
        <v>210</v>
      </c>
    </row>
    <row r="321" spans="1:5" x14ac:dyDescent="0.3">
      <c r="A321" s="2" t="s">
        <v>89</v>
      </c>
      <c r="B321" s="2" t="s">
        <v>84</v>
      </c>
      <c r="C321" s="2" t="s">
        <v>8</v>
      </c>
      <c r="D321" s="2" t="s">
        <v>21</v>
      </c>
      <c r="E321" s="2">
        <v>134</v>
      </c>
    </row>
    <row r="322" spans="1:5" x14ac:dyDescent="0.3">
      <c r="A322" s="2" t="s">
        <v>89</v>
      </c>
      <c r="B322" s="2" t="s">
        <v>85</v>
      </c>
      <c r="C322" s="2" t="s">
        <v>8</v>
      </c>
      <c r="D322" s="2" t="s">
        <v>21</v>
      </c>
      <c r="E322" s="2">
        <v>179</v>
      </c>
    </row>
    <row r="323" spans="1:5" x14ac:dyDescent="0.3">
      <c r="A323" s="2" t="s">
        <v>89</v>
      </c>
      <c r="B323" s="2" t="s">
        <v>86</v>
      </c>
      <c r="C323" s="2" t="s">
        <v>8</v>
      </c>
      <c r="D323" s="2" t="s">
        <v>21</v>
      </c>
      <c r="E323" s="2">
        <v>200</v>
      </c>
    </row>
    <row r="324" spans="1:5" x14ac:dyDescent="0.3">
      <c r="A324" s="2" t="s">
        <v>89</v>
      </c>
      <c r="B324" s="2" t="s">
        <v>87</v>
      </c>
      <c r="C324" s="2" t="s">
        <v>8</v>
      </c>
      <c r="D324" s="2" t="s">
        <v>21</v>
      </c>
      <c r="E324" s="2">
        <v>179</v>
      </c>
    </row>
    <row r="325" spans="1:5" x14ac:dyDescent="0.3">
      <c r="A325" s="2" t="s">
        <v>89</v>
      </c>
      <c r="B325" s="2" t="s">
        <v>88</v>
      </c>
      <c r="C325" s="2" t="s">
        <v>8</v>
      </c>
      <c r="D325" s="2" t="s">
        <v>21</v>
      </c>
      <c r="E325" s="2">
        <v>150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"/>
  <sheetViews>
    <sheetView workbookViewId="0">
      <selection activeCell="H4" sqref="H4"/>
    </sheetView>
  </sheetViews>
  <sheetFormatPr defaultRowHeight="14.4" x14ac:dyDescent="0.3"/>
  <cols>
    <col min="1" max="1" width="21.5546875" customWidth="1"/>
    <col min="2" max="2" width="13.109375" customWidth="1"/>
    <col min="3" max="3" width="12.33203125" customWidth="1"/>
    <col min="4" max="4" width="12.109375" customWidth="1"/>
    <col min="5" max="5" width="14" customWidth="1"/>
    <col min="6" max="6" width="23.33203125" customWidth="1"/>
  </cols>
  <sheetData>
    <row r="1" spans="1:6" ht="44.25" customHeight="1" x14ac:dyDescent="0.3">
      <c r="A1" s="9" t="s">
        <v>22</v>
      </c>
      <c r="B1" s="9" t="s">
        <v>43</v>
      </c>
      <c r="C1" s="9" t="s">
        <v>44</v>
      </c>
      <c r="D1" s="9" t="s">
        <v>45</v>
      </c>
      <c r="E1" s="9" t="s">
        <v>46</v>
      </c>
      <c r="F1" s="9" t="s">
        <v>47</v>
      </c>
    </row>
    <row r="2" spans="1:6" s="11" customFormat="1" ht="30" customHeight="1" x14ac:dyDescent="0.3">
      <c r="A2" s="10" t="s">
        <v>33</v>
      </c>
      <c r="B2" s="10">
        <f>COUNTIFS('Visits Report'!$A$2:$A$40,A2,'Visits Report'!$B$2:$B$40,"1")</f>
        <v>2</v>
      </c>
      <c r="C2" s="10">
        <f>COUNTIFS('Visits Report'!$A$42:$A$80,A2,'Visits Report'!$B$42:$B$80,"1")</f>
        <v>0</v>
      </c>
      <c r="D2" s="10">
        <f>COUNTIFS('Visits Report'!$A$82:$A$120,A2,'Visits Report'!$B$82:$B$120,"1")</f>
        <v>0</v>
      </c>
      <c r="E2" s="10">
        <f>COUNTIFS('Visits Report'!$A$124:$A$160,A2,'Visits Report'!$B$124:$B$160,"1")</f>
        <v>0</v>
      </c>
      <c r="F2" s="10">
        <f>SUM(B2:E2)</f>
        <v>2</v>
      </c>
    </row>
    <row r="3" spans="1:6" s="11" customFormat="1" ht="30" customHeight="1" x14ac:dyDescent="0.3">
      <c r="A3" s="10" t="s">
        <v>34</v>
      </c>
      <c r="B3" s="10">
        <f>COUNTIFS('Visits Report'!$A$2:$A$40,A3,'Visits Report'!$B$2:$B$40,"1")</f>
        <v>1</v>
      </c>
      <c r="C3" s="10">
        <f>COUNTIFS('Visits Report'!$A$42:$A$80,A3,'Visits Report'!$B$42:$B$80,"1")</f>
        <v>0</v>
      </c>
      <c r="D3" s="10">
        <f>COUNTIFS('Visits Report'!$A$82:$A$120,A3,'Visits Report'!$B$82:$B$120,"1")</f>
        <v>0</v>
      </c>
      <c r="E3" s="10">
        <f>COUNTIFS('Visits Report'!$A$124:$A$160,A3,'Visits Report'!$B$124:$B$160,"1")</f>
        <v>0</v>
      </c>
      <c r="F3" s="10">
        <f t="shared" ref="F3:F10" si="0">SUM(B3:E3)</f>
        <v>1</v>
      </c>
    </row>
    <row r="4" spans="1:6" s="11" customFormat="1" ht="30" customHeight="1" x14ac:dyDescent="0.3">
      <c r="A4" s="10" t="s">
        <v>35</v>
      </c>
      <c r="B4" s="10">
        <f>COUNTIFS('Visits Report'!$A$2:$A$40,A4,'Visits Report'!$B$2:$B$40,"1")</f>
        <v>1</v>
      </c>
      <c r="C4" s="10">
        <f>COUNTIFS('Visits Report'!$A$42:$A$80,A4,'Visits Report'!$B$42:$B$80,"1")</f>
        <v>0</v>
      </c>
      <c r="D4" s="10">
        <f>COUNTIFS('Visits Report'!$A$82:$A$120,A4,'Visits Report'!$B$82:$B$120,"1")</f>
        <v>0</v>
      </c>
      <c r="E4" s="10">
        <f>COUNTIFS('Visits Report'!$A$124:$A$160,A4,'Visits Report'!$B$124:$B$160,"1")</f>
        <v>0</v>
      </c>
      <c r="F4" s="10">
        <f t="shared" si="0"/>
        <v>1</v>
      </c>
    </row>
    <row r="5" spans="1:6" s="11" customFormat="1" ht="30" customHeight="1" x14ac:dyDescent="0.3">
      <c r="A5" s="10" t="s">
        <v>36</v>
      </c>
      <c r="B5" s="10">
        <f>COUNTIFS('Visits Report'!$A$2:$A$40,A5,'Visits Report'!$B$2:$B$40,"1")</f>
        <v>1</v>
      </c>
      <c r="C5" s="10">
        <f>COUNTIFS('Visits Report'!$A$42:$A$80,A5,'Visits Report'!$B$42:$B$80,"1")</f>
        <v>0</v>
      </c>
      <c r="D5" s="10">
        <f>COUNTIFS('Visits Report'!$A$82:$A$120,A5,'Visits Report'!$B$82:$B$120,"1")</f>
        <v>0</v>
      </c>
      <c r="E5" s="10">
        <f>COUNTIFS('Visits Report'!$A$124:$A$160,A5,'Visits Report'!$B$124:$B$160,"1")</f>
        <v>0</v>
      </c>
      <c r="F5" s="10">
        <f t="shared" si="0"/>
        <v>1</v>
      </c>
    </row>
    <row r="6" spans="1:6" s="11" customFormat="1" ht="30" customHeight="1" x14ac:dyDescent="0.3">
      <c r="A6" s="10" t="s">
        <v>37</v>
      </c>
      <c r="B6" s="10">
        <f>COUNTIFS('Visits Report'!$A$2:$A$40,A6,'Visits Report'!$B$2:$B$40,"1")</f>
        <v>1</v>
      </c>
      <c r="C6" s="10">
        <f>COUNTIFS('Visits Report'!$A$42:$A$80,A6,'Visits Report'!$B$42:$B$80,"1")</f>
        <v>0</v>
      </c>
      <c r="D6" s="10">
        <f>COUNTIFS('Visits Report'!$A$82:$A$120,A6,'Visits Report'!$B$82:$B$120,"1")</f>
        <v>0</v>
      </c>
      <c r="E6" s="10">
        <f>COUNTIFS('Visits Report'!$A$124:$A$160,A6,'Visits Report'!$B$124:$B$160,"1")</f>
        <v>0</v>
      </c>
      <c r="F6" s="10">
        <f t="shared" si="0"/>
        <v>1</v>
      </c>
    </row>
    <row r="7" spans="1:6" s="11" customFormat="1" ht="30" customHeight="1" x14ac:dyDescent="0.3">
      <c r="A7" s="10" t="s">
        <v>38</v>
      </c>
      <c r="B7" s="10">
        <f>COUNTIFS('Visits Report'!$A$2:$A$40,A7,'Visits Report'!$B$2:$B$40,"1")</f>
        <v>2</v>
      </c>
      <c r="C7" s="10">
        <f>COUNTIFS('Visits Report'!$A$42:$A$80,A7,'Visits Report'!$B$42:$B$80,"1")</f>
        <v>0</v>
      </c>
      <c r="D7" s="10">
        <f>COUNTIFS('Visits Report'!$A$82:$A$120,A7,'Visits Report'!$B$82:$B$120,"1")</f>
        <v>0</v>
      </c>
      <c r="E7" s="10">
        <f>COUNTIFS('Visits Report'!$A$124:$A$160,A7,'Visits Report'!$B$124:$B$160,"1")</f>
        <v>0</v>
      </c>
      <c r="F7" s="10">
        <f t="shared" si="0"/>
        <v>2</v>
      </c>
    </row>
    <row r="8" spans="1:6" s="11" customFormat="1" ht="30" customHeight="1" x14ac:dyDescent="0.3">
      <c r="A8" s="10" t="s">
        <v>39</v>
      </c>
      <c r="B8" s="10">
        <f>COUNTIFS('Visits Report'!$A$2:$A$40,A8,'Visits Report'!$B$2:$B$40,"1")</f>
        <v>2</v>
      </c>
      <c r="C8" s="10">
        <f>COUNTIFS('Visits Report'!$A$42:$A$80,A8,'Visits Report'!$B$42:$B$80,"1")</f>
        <v>0</v>
      </c>
      <c r="D8" s="10">
        <f>COUNTIFS('Visits Report'!$A$82:$A$120,A8,'Visits Report'!$B$82:$B$120,"1")</f>
        <v>0</v>
      </c>
      <c r="E8" s="10">
        <f>COUNTIFS('Visits Report'!$A$124:$A$160,A8,'Visits Report'!$B$124:$B$160,"1")</f>
        <v>0</v>
      </c>
      <c r="F8" s="10">
        <f t="shared" si="0"/>
        <v>2</v>
      </c>
    </row>
    <row r="9" spans="1:6" s="11" customFormat="1" ht="30" customHeight="1" x14ac:dyDescent="0.3">
      <c r="A9" s="10" t="s">
        <v>40</v>
      </c>
      <c r="B9" s="10">
        <f>COUNTIFS('Visits Report'!$A$2:$A$40,A9,'Visits Report'!$B$2:$B$40,"1")</f>
        <v>0</v>
      </c>
      <c r="C9" s="10">
        <f>COUNTIFS('Visits Report'!$A$42:$A$80,A9,'Visits Report'!$B$42:$B$80,"1")</f>
        <v>0</v>
      </c>
      <c r="D9" s="10">
        <f>COUNTIFS('Visits Report'!$A$82:$A$120,A9,'Visits Report'!$B$82:$B$120,"1")</f>
        <v>0</v>
      </c>
      <c r="E9" s="10">
        <f>COUNTIFS('Visits Report'!$A$124:$A$160,A9,'Visits Report'!$B$124:$B$160,"1")</f>
        <v>0</v>
      </c>
      <c r="F9" s="10">
        <f t="shared" si="0"/>
        <v>0</v>
      </c>
    </row>
    <row r="10" spans="1:6" s="11" customFormat="1" ht="30" customHeight="1" x14ac:dyDescent="0.3">
      <c r="A10" s="10" t="s">
        <v>41</v>
      </c>
      <c r="B10" s="10">
        <f>COUNTIFS('Visits Report'!$A$2:$A$40,A10,'Visits Report'!$B$2:$B$40,"1")</f>
        <v>1</v>
      </c>
      <c r="C10" s="10">
        <f>COUNTIFS('Visits Report'!$A$42:$A$80,A10,'Visits Report'!$B$42:$B$80,"1")</f>
        <v>0</v>
      </c>
      <c r="D10" s="10">
        <f>COUNTIFS('Visits Report'!$A$82:$A$120,A10,'Visits Report'!$B$82:$B$120,"1")</f>
        <v>0</v>
      </c>
      <c r="E10" s="10">
        <f>COUNTIFS('Visits Report'!$A$124:$A$160,A10,'Visits Report'!$B$124:$B$160,"1")</f>
        <v>0</v>
      </c>
      <c r="F10" s="10">
        <f t="shared" si="0"/>
        <v>1</v>
      </c>
    </row>
  </sheetData>
  <conditionalFormatting sqref="F2:F10"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C201964B-ECB6-4617-95BD-348058405ECF}">
            <x14:iconSet iconSet="3Symbols2" showValue="0" custom="1">
              <x14:cfvo type="percent">
                <xm:f>0</xm:f>
              </x14:cfvo>
              <x14:cfvo type="num" gte="0">
                <xm:f>2</xm:f>
              </x14:cfvo>
              <x14:cfvo type="num">
                <xm:f>2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F2:F10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K17"/>
  <sheetViews>
    <sheetView showGridLines="0" zoomScale="130" zoomScaleNormal="130" workbookViewId="0">
      <selection activeCell="K11" sqref="K11"/>
    </sheetView>
  </sheetViews>
  <sheetFormatPr defaultRowHeight="14.4" x14ac:dyDescent="0.3"/>
  <cols>
    <col min="3" max="3" width="15.109375" customWidth="1"/>
    <col min="4" max="4" width="18.33203125" bestFit="1" customWidth="1"/>
    <col min="7" max="7" width="14.109375" bestFit="1" customWidth="1"/>
    <col min="11" max="11" width="26.5546875" customWidth="1"/>
  </cols>
  <sheetData>
    <row r="3" spans="3:11" x14ac:dyDescent="0.3">
      <c r="H3" s="42">
        <v>0.14000000000000001</v>
      </c>
    </row>
    <row r="4" spans="3:11" ht="15.6" x14ac:dyDescent="0.3">
      <c r="C4" s="21" t="s">
        <v>131</v>
      </c>
      <c r="D4" s="21" t="s">
        <v>132</v>
      </c>
      <c r="E4" s="21" t="s">
        <v>112</v>
      </c>
      <c r="F4" s="21" t="s">
        <v>133</v>
      </c>
      <c r="G4" s="21" t="s">
        <v>103</v>
      </c>
      <c r="H4" s="21" t="s">
        <v>134</v>
      </c>
      <c r="I4" s="21" t="s">
        <v>130</v>
      </c>
      <c r="J4" s="21" t="s">
        <v>104</v>
      </c>
      <c r="K4" s="22" t="s">
        <v>135</v>
      </c>
    </row>
    <row r="5" spans="3:11" x14ac:dyDescent="0.3">
      <c r="C5" s="23" t="s">
        <v>108</v>
      </c>
      <c r="D5" s="23" t="s">
        <v>31</v>
      </c>
      <c r="E5" s="23">
        <v>200</v>
      </c>
      <c r="F5" s="23">
        <v>3</v>
      </c>
      <c r="G5" s="47">
        <f>E5*F5</f>
        <v>600</v>
      </c>
      <c r="H5" s="47">
        <f>G5*$H$3</f>
        <v>84.000000000000014</v>
      </c>
      <c r="I5" s="47">
        <f>G5-H5</f>
        <v>516</v>
      </c>
      <c r="J5" s="23">
        <v>500</v>
      </c>
      <c r="K5" s="48">
        <f>I5/J5</f>
        <v>1.032</v>
      </c>
    </row>
    <row r="6" spans="3:11" x14ac:dyDescent="0.3">
      <c r="C6" s="23" t="s">
        <v>109</v>
      </c>
      <c r="D6" s="23" t="s">
        <v>31</v>
      </c>
      <c r="E6" s="23">
        <v>300</v>
      </c>
      <c r="F6" s="23">
        <v>3</v>
      </c>
      <c r="G6" s="47">
        <f t="shared" ref="G6:G14" si="0">E6*F6</f>
        <v>900</v>
      </c>
      <c r="H6" s="47">
        <f t="shared" ref="H6:H14" si="1">G6*$H$3</f>
        <v>126.00000000000001</v>
      </c>
      <c r="I6" s="47">
        <f t="shared" ref="I6:I14" si="2">G6-H6</f>
        <v>774</v>
      </c>
      <c r="J6" s="23">
        <v>500</v>
      </c>
      <c r="K6" s="48">
        <f t="shared" ref="K6:K14" si="3">I6/J6</f>
        <v>1.548</v>
      </c>
    </row>
    <row r="7" spans="3:11" x14ac:dyDescent="0.3">
      <c r="C7" s="23" t="s">
        <v>110</v>
      </c>
      <c r="D7" s="23" t="s">
        <v>31</v>
      </c>
      <c r="E7" s="23">
        <v>250</v>
      </c>
      <c r="F7" s="23">
        <v>2</v>
      </c>
      <c r="G7" s="47">
        <f t="shared" si="0"/>
        <v>500</v>
      </c>
      <c r="H7" s="47">
        <f t="shared" si="1"/>
        <v>70</v>
      </c>
      <c r="I7" s="47">
        <f t="shared" si="2"/>
        <v>430</v>
      </c>
      <c r="J7" s="23">
        <v>500</v>
      </c>
      <c r="K7" s="48">
        <f t="shared" si="3"/>
        <v>0.86</v>
      </c>
    </row>
    <row r="8" spans="3:11" x14ac:dyDescent="0.3">
      <c r="C8" s="23" t="s">
        <v>111</v>
      </c>
      <c r="D8" s="23" t="s">
        <v>27</v>
      </c>
      <c r="E8" s="23">
        <v>200</v>
      </c>
      <c r="F8" s="23">
        <v>1</v>
      </c>
      <c r="G8" s="47">
        <f t="shared" si="0"/>
        <v>200</v>
      </c>
      <c r="H8" s="47">
        <f t="shared" si="1"/>
        <v>28.000000000000004</v>
      </c>
      <c r="I8" s="47">
        <f t="shared" si="2"/>
        <v>172</v>
      </c>
      <c r="J8" s="23">
        <v>500</v>
      </c>
      <c r="K8" s="48">
        <f t="shared" si="3"/>
        <v>0.34399999999999997</v>
      </c>
    </row>
    <row r="9" spans="3:11" x14ac:dyDescent="0.3">
      <c r="C9" s="23" t="s">
        <v>136</v>
      </c>
      <c r="D9" s="23" t="s">
        <v>27</v>
      </c>
      <c r="E9" s="23">
        <v>300</v>
      </c>
      <c r="F9" s="23">
        <v>2</v>
      </c>
      <c r="G9" s="47">
        <f t="shared" si="0"/>
        <v>600</v>
      </c>
      <c r="H9" s="47">
        <f t="shared" si="1"/>
        <v>84.000000000000014</v>
      </c>
      <c r="I9" s="47">
        <f t="shared" si="2"/>
        <v>516</v>
      </c>
      <c r="J9" s="23">
        <v>500</v>
      </c>
      <c r="K9" s="48">
        <f t="shared" si="3"/>
        <v>1.032</v>
      </c>
    </row>
    <row r="10" spans="3:11" x14ac:dyDescent="0.3">
      <c r="C10" s="23" t="s">
        <v>137</v>
      </c>
      <c r="D10" s="23" t="s">
        <v>27</v>
      </c>
      <c r="E10" s="23">
        <v>250</v>
      </c>
      <c r="F10" s="23">
        <v>3</v>
      </c>
      <c r="G10" s="47">
        <f t="shared" si="0"/>
        <v>750</v>
      </c>
      <c r="H10" s="47">
        <f t="shared" si="1"/>
        <v>105.00000000000001</v>
      </c>
      <c r="I10" s="47">
        <f t="shared" si="2"/>
        <v>645</v>
      </c>
      <c r="J10" s="23">
        <v>500</v>
      </c>
      <c r="K10" s="48">
        <f t="shared" si="3"/>
        <v>1.29</v>
      </c>
    </row>
    <row r="11" spans="3:11" x14ac:dyDescent="0.3">
      <c r="C11" s="23" t="s">
        <v>138</v>
      </c>
      <c r="D11" s="23" t="s">
        <v>28</v>
      </c>
      <c r="E11" s="23">
        <v>200</v>
      </c>
      <c r="F11" s="23">
        <v>5</v>
      </c>
      <c r="G11" s="47">
        <f t="shared" si="0"/>
        <v>1000</v>
      </c>
      <c r="H11" s="47">
        <f t="shared" si="1"/>
        <v>140</v>
      </c>
      <c r="I11" s="47">
        <f t="shared" si="2"/>
        <v>860</v>
      </c>
      <c r="J11" s="23">
        <v>500</v>
      </c>
      <c r="K11" s="48">
        <f t="shared" si="3"/>
        <v>1.72</v>
      </c>
    </row>
    <row r="12" spans="3:11" x14ac:dyDescent="0.3">
      <c r="C12" s="23" t="s">
        <v>139</v>
      </c>
      <c r="D12" s="23" t="s">
        <v>28</v>
      </c>
      <c r="E12" s="23">
        <v>300</v>
      </c>
      <c r="F12" s="23">
        <v>2</v>
      </c>
      <c r="G12" s="47">
        <f t="shared" si="0"/>
        <v>600</v>
      </c>
      <c r="H12" s="47">
        <f t="shared" si="1"/>
        <v>84.000000000000014</v>
      </c>
      <c r="I12" s="47">
        <f t="shared" si="2"/>
        <v>516</v>
      </c>
      <c r="J12" s="23">
        <v>500</v>
      </c>
      <c r="K12" s="48">
        <f t="shared" si="3"/>
        <v>1.032</v>
      </c>
    </row>
    <row r="13" spans="3:11" x14ac:dyDescent="0.3">
      <c r="C13" s="23" t="s">
        <v>140</v>
      </c>
      <c r="D13" s="23" t="s">
        <v>28</v>
      </c>
      <c r="E13" s="23">
        <v>250</v>
      </c>
      <c r="F13" s="23">
        <v>4</v>
      </c>
      <c r="G13" s="47">
        <f t="shared" si="0"/>
        <v>1000</v>
      </c>
      <c r="H13" s="47">
        <f t="shared" si="1"/>
        <v>140</v>
      </c>
      <c r="I13" s="47">
        <f t="shared" si="2"/>
        <v>860</v>
      </c>
      <c r="J13" s="23">
        <v>500</v>
      </c>
      <c r="K13" s="48">
        <f t="shared" si="3"/>
        <v>1.72</v>
      </c>
    </row>
    <row r="14" spans="3:11" x14ac:dyDescent="0.3">
      <c r="C14" s="24" t="s">
        <v>141</v>
      </c>
      <c r="D14" s="24" t="s">
        <v>28</v>
      </c>
      <c r="E14" s="24">
        <v>400</v>
      </c>
      <c r="F14" s="24">
        <v>1</v>
      </c>
      <c r="G14" s="47">
        <f t="shared" si="0"/>
        <v>400</v>
      </c>
      <c r="H14" s="47">
        <f t="shared" si="1"/>
        <v>56.000000000000007</v>
      </c>
      <c r="I14" s="47">
        <f t="shared" si="2"/>
        <v>344</v>
      </c>
      <c r="J14" s="24">
        <v>500</v>
      </c>
      <c r="K14" s="48">
        <f t="shared" si="3"/>
        <v>0.68799999999999994</v>
      </c>
    </row>
    <row r="16" spans="3:11" x14ac:dyDescent="0.3">
      <c r="F16" s="40"/>
    </row>
    <row r="17" spans="5:6" x14ac:dyDescent="0.3">
      <c r="E17" s="17"/>
      <c r="F17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M22"/>
  <sheetViews>
    <sheetView showGridLines="0" topLeftCell="B1" zoomScale="115" zoomScaleNormal="115" workbookViewId="0">
      <selection activeCell="K20" sqref="K20"/>
    </sheetView>
  </sheetViews>
  <sheetFormatPr defaultRowHeight="14.4" x14ac:dyDescent="0.3"/>
  <cols>
    <col min="1" max="1" width="23.44140625" customWidth="1"/>
    <col min="2" max="2" width="34.33203125" customWidth="1"/>
    <col min="3" max="3" width="18.77734375" customWidth="1"/>
    <col min="6" max="6" width="10.44140625" bestFit="1" customWidth="1"/>
    <col min="7" max="7" width="13" customWidth="1"/>
    <col min="8" max="8" width="12.44140625" customWidth="1"/>
  </cols>
  <sheetData>
    <row r="1" spans="1:9" ht="21" x14ac:dyDescent="0.3">
      <c r="A1" s="13" t="s">
        <v>0</v>
      </c>
      <c r="B1" s="13" t="s">
        <v>3</v>
      </c>
      <c r="E1" s="19"/>
      <c r="H1" s="15" t="s">
        <v>114</v>
      </c>
      <c r="I1" s="16">
        <v>20</v>
      </c>
    </row>
    <row r="2" spans="1:9" x14ac:dyDescent="0.3">
      <c r="A2" s="1" t="s">
        <v>115</v>
      </c>
      <c r="B2" s="2">
        <v>247</v>
      </c>
    </row>
    <row r="3" spans="1:9" x14ac:dyDescent="0.3">
      <c r="A3" s="1" t="s">
        <v>116</v>
      </c>
      <c r="B3" s="2">
        <v>600</v>
      </c>
      <c r="E3" s="15" t="s">
        <v>0</v>
      </c>
      <c r="F3" s="15" t="s">
        <v>112</v>
      </c>
      <c r="G3" s="20" t="s">
        <v>113</v>
      </c>
    </row>
    <row r="4" spans="1:9" hidden="1" x14ac:dyDescent="0.3">
      <c r="A4" s="1" t="s">
        <v>157</v>
      </c>
      <c r="B4" s="2">
        <v>137</v>
      </c>
      <c r="E4" s="15" t="s">
        <v>108</v>
      </c>
      <c r="F4">
        <v>12</v>
      </c>
      <c r="G4" s="41"/>
    </row>
    <row r="5" spans="1:9" x14ac:dyDescent="0.3">
      <c r="A5" s="1" t="s">
        <v>118</v>
      </c>
      <c r="B5" s="2">
        <v>204</v>
      </c>
      <c r="E5" s="15" t="s">
        <v>109</v>
      </c>
      <c r="F5">
        <v>14</v>
      </c>
      <c r="G5" s="41">
        <f>F5*$I$1</f>
        <v>280</v>
      </c>
    </row>
    <row r="6" spans="1:9" x14ac:dyDescent="0.3">
      <c r="A6" s="1"/>
      <c r="B6" s="2">
        <v>108</v>
      </c>
      <c r="C6" s="1" t="s">
        <v>119</v>
      </c>
      <c r="E6" s="15" t="s">
        <v>110</v>
      </c>
      <c r="F6">
        <v>22</v>
      </c>
      <c r="G6" s="41">
        <f t="shared" ref="G6:G9" si="0">F6*$I$1</f>
        <v>440</v>
      </c>
    </row>
    <row r="7" spans="1:9" x14ac:dyDescent="0.3">
      <c r="A7" s="1"/>
      <c r="B7" s="2">
        <v>23</v>
      </c>
      <c r="C7" s="1" t="s">
        <v>120</v>
      </c>
      <c r="E7" s="15" t="s">
        <v>111</v>
      </c>
      <c r="F7">
        <v>12</v>
      </c>
      <c r="G7" s="41">
        <f t="shared" si="0"/>
        <v>240</v>
      </c>
    </row>
    <row r="8" spans="1:9" x14ac:dyDescent="0.3">
      <c r="A8" s="1" t="s">
        <v>158</v>
      </c>
      <c r="B8" s="2">
        <v>50</v>
      </c>
      <c r="E8" s="15" t="s">
        <v>136</v>
      </c>
      <c r="F8">
        <v>44</v>
      </c>
      <c r="G8" s="41">
        <f t="shared" si="0"/>
        <v>880</v>
      </c>
    </row>
    <row r="9" spans="1:9" x14ac:dyDescent="0.3">
      <c r="A9" s="1" t="s">
        <v>121</v>
      </c>
      <c r="B9" s="2">
        <v>66</v>
      </c>
      <c r="E9" s="15" t="s">
        <v>137</v>
      </c>
      <c r="F9">
        <v>23</v>
      </c>
      <c r="G9" s="41">
        <f t="shared" si="0"/>
        <v>460</v>
      </c>
    </row>
    <row r="10" spans="1:9" hidden="1" x14ac:dyDescent="0.3">
      <c r="A10" s="1" t="s">
        <v>122</v>
      </c>
      <c r="B10" s="2">
        <v>23</v>
      </c>
    </row>
    <row r="12" spans="1:9" x14ac:dyDescent="0.3">
      <c r="H12" s="17"/>
      <c r="I12" s="18"/>
    </row>
    <row r="14" spans="1:9" x14ac:dyDescent="0.3">
      <c r="A14" s="17" t="s">
        <v>107</v>
      </c>
      <c r="B14" s="25">
        <f>SUM(B2:B10)</f>
        <v>1458</v>
      </c>
    </row>
    <row r="15" spans="1:9" x14ac:dyDescent="0.3">
      <c r="A15" s="17" t="s">
        <v>123</v>
      </c>
      <c r="B15" s="25">
        <f>AVERAGE(B2:B10)</f>
        <v>162</v>
      </c>
    </row>
    <row r="16" spans="1:9" x14ac:dyDescent="0.3">
      <c r="A16" s="17" t="s">
        <v>124</v>
      </c>
      <c r="B16">
        <f>MIN(B2:B10)</f>
        <v>23</v>
      </c>
    </row>
    <row r="17" spans="1:13" x14ac:dyDescent="0.3">
      <c r="A17" s="17" t="s">
        <v>125</v>
      </c>
      <c r="B17">
        <f>MAX(B2:B10)</f>
        <v>600</v>
      </c>
    </row>
    <row r="18" spans="1:13" x14ac:dyDescent="0.3">
      <c r="A18" s="17" t="s">
        <v>126</v>
      </c>
      <c r="B18">
        <f>COUNT(B2:B10)</f>
        <v>9</v>
      </c>
      <c r="E18" s="19"/>
      <c r="G18" s="15" t="s">
        <v>0</v>
      </c>
      <c r="H18" s="15" t="s">
        <v>108</v>
      </c>
      <c r="I18" s="15" t="s">
        <v>109</v>
      </c>
      <c r="J18" s="15" t="s">
        <v>110</v>
      </c>
      <c r="K18" s="15" t="s">
        <v>111</v>
      </c>
      <c r="L18" s="15" t="s">
        <v>136</v>
      </c>
      <c r="M18" s="15" t="s">
        <v>137</v>
      </c>
    </row>
    <row r="19" spans="1:13" x14ac:dyDescent="0.3">
      <c r="A19" s="17" t="s">
        <v>127</v>
      </c>
      <c r="B19">
        <f>COUNTA(A2:A10)</f>
        <v>7</v>
      </c>
      <c r="G19" s="15" t="s">
        <v>112</v>
      </c>
      <c r="H19">
        <v>12</v>
      </c>
      <c r="I19">
        <v>14</v>
      </c>
      <c r="J19">
        <v>22</v>
      </c>
      <c r="K19">
        <v>12</v>
      </c>
      <c r="L19">
        <v>44</v>
      </c>
      <c r="M19">
        <v>23</v>
      </c>
    </row>
    <row r="20" spans="1:13" x14ac:dyDescent="0.3">
      <c r="A20" s="17" t="s">
        <v>128</v>
      </c>
      <c r="B20">
        <f>COUNTBLANK(A2:A10)</f>
        <v>2</v>
      </c>
      <c r="G20" s="20" t="s">
        <v>113</v>
      </c>
      <c r="H20">
        <f>H19*$E$22</f>
        <v>240</v>
      </c>
      <c r="I20">
        <f t="shared" ref="I20:M20" si="1">I19*$E$22</f>
        <v>280</v>
      </c>
      <c r="J20">
        <f t="shared" si="1"/>
        <v>440</v>
      </c>
      <c r="K20">
        <f t="shared" si="1"/>
        <v>240</v>
      </c>
      <c r="L20">
        <f t="shared" si="1"/>
        <v>880</v>
      </c>
      <c r="M20">
        <f t="shared" si="1"/>
        <v>460</v>
      </c>
    </row>
    <row r="21" spans="1:13" x14ac:dyDescent="0.3">
      <c r="A21" s="14" t="s">
        <v>103</v>
      </c>
      <c r="B21" s="43">
        <f>SUBTOTAL(109,B2:B10)</f>
        <v>1298</v>
      </c>
      <c r="E21" s="15" t="s">
        <v>114</v>
      </c>
    </row>
    <row r="22" spans="1:13" x14ac:dyDescent="0.3">
      <c r="E22" s="16">
        <v>20</v>
      </c>
    </row>
  </sheetData>
  <autoFilter ref="A1:B10" xr:uid="{00000000-0001-0000-0200-000000000000}">
    <filterColumn colId="0">
      <filters blank="1">
        <filter val="Iphone"/>
        <filter val="ipod"/>
        <filter val="Iwatch"/>
        <filter val="Laptop"/>
        <filter val="Tv"/>
      </filters>
    </filterColumn>
  </autoFilter>
  <phoneticPr fontId="1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I15"/>
  <sheetViews>
    <sheetView showGridLines="0" zoomScale="115" zoomScaleNormal="115" workbookViewId="0">
      <selection activeCell="J3" sqref="J3"/>
    </sheetView>
  </sheetViews>
  <sheetFormatPr defaultRowHeight="14.4" x14ac:dyDescent="0.3"/>
  <cols>
    <col min="4" max="4" width="15.6640625" bestFit="1" customWidth="1"/>
    <col min="5" max="5" width="18.109375" customWidth="1"/>
    <col min="6" max="7" width="18.5546875" customWidth="1"/>
    <col min="8" max="8" width="18.33203125" customWidth="1"/>
    <col min="9" max="9" width="15.88671875" customWidth="1"/>
  </cols>
  <sheetData>
    <row r="2" spans="3:9" ht="24.75" customHeight="1" x14ac:dyDescent="0.3">
      <c r="C2" s="32" t="s">
        <v>143</v>
      </c>
      <c r="D2" s="33" t="s">
        <v>144</v>
      </c>
      <c r="E2" s="33" t="s">
        <v>145</v>
      </c>
      <c r="F2" s="33" t="s">
        <v>146</v>
      </c>
      <c r="G2" s="33" t="s">
        <v>159</v>
      </c>
      <c r="H2" s="33" t="s">
        <v>147</v>
      </c>
      <c r="I2" s="33" t="s">
        <v>113</v>
      </c>
    </row>
    <row r="3" spans="3:9" x14ac:dyDescent="0.3">
      <c r="C3" s="34">
        <v>1</v>
      </c>
      <c r="D3" s="35" t="s">
        <v>92</v>
      </c>
      <c r="E3" s="35">
        <v>10</v>
      </c>
      <c r="F3" s="35">
        <v>200</v>
      </c>
      <c r="G3" s="35">
        <f>E3*F3</f>
        <v>2000</v>
      </c>
      <c r="H3" s="35">
        <v>200</v>
      </c>
      <c r="I3" s="35">
        <f>G3+H3</f>
        <v>2200</v>
      </c>
    </row>
    <row r="4" spans="3:9" x14ac:dyDescent="0.3">
      <c r="C4" s="34">
        <v>2</v>
      </c>
      <c r="D4" s="35" t="s">
        <v>93</v>
      </c>
      <c r="E4" s="35">
        <v>10</v>
      </c>
      <c r="F4" s="35">
        <v>300</v>
      </c>
      <c r="G4" s="35">
        <f t="shared" ref="G4:G12" si="0">E4*F4</f>
        <v>3000</v>
      </c>
      <c r="H4" s="35">
        <v>300</v>
      </c>
      <c r="I4" s="35">
        <f t="shared" ref="I4:I12" si="1">G4+H4</f>
        <v>3300</v>
      </c>
    </row>
    <row r="5" spans="3:9" x14ac:dyDescent="0.3">
      <c r="C5" s="34">
        <v>3</v>
      </c>
      <c r="D5" s="35" t="s">
        <v>97</v>
      </c>
      <c r="E5" s="35">
        <v>15</v>
      </c>
      <c r="F5" s="35">
        <v>250</v>
      </c>
      <c r="G5" s="35">
        <f t="shared" si="0"/>
        <v>3750</v>
      </c>
      <c r="H5" s="35">
        <v>375</v>
      </c>
      <c r="I5" s="35">
        <f t="shared" si="1"/>
        <v>4125</v>
      </c>
    </row>
    <row r="6" spans="3:9" x14ac:dyDescent="0.3">
      <c r="C6" s="34">
        <v>4</v>
      </c>
      <c r="D6" s="35" t="s">
        <v>94</v>
      </c>
      <c r="E6" s="35">
        <v>10</v>
      </c>
      <c r="F6" s="35">
        <v>200</v>
      </c>
      <c r="G6" s="35">
        <f t="shared" si="0"/>
        <v>2000</v>
      </c>
      <c r="H6" s="35">
        <v>200</v>
      </c>
      <c r="I6" s="35">
        <f t="shared" si="1"/>
        <v>2200</v>
      </c>
    </row>
    <row r="7" spans="3:9" x14ac:dyDescent="0.3">
      <c r="C7" s="34">
        <v>5</v>
      </c>
      <c r="D7" s="35" t="s">
        <v>96</v>
      </c>
      <c r="E7" s="35">
        <v>10</v>
      </c>
      <c r="F7" s="35">
        <v>300</v>
      </c>
      <c r="G7" s="35">
        <f t="shared" si="0"/>
        <v>3000</v>
      </c>
      <c r="H7" s="35">
        <v>300</v>
      </c>
      <c r="I7" s="35">
        <f t="shared" si="1"/>
        <v>3300</v>
      </c>
    </row>
    <row r="8" spans="3:9" x14ac:dyDescent="0.3">
      <c r="C8" s="34">
        <v>6</v>
      </c>
      <c r="D8" s="35" t="s">
        <v>95</v>
      </c>
      <c r="E8" s="35">
        <v>10</v>
      </c>
      <c r="F8" s="35">
        <v>250</v>
      </c>
      <c r="G8" s="35">
        <f t="shared" si="0"/>
        <v>2500</v>
      </c>
      <c r="H8" s="35">
        <v>250</v>
      </c>
      <c r="I8" s="35">
        <f t="shared" si="1"/>
        <v>2750</v>
      </c>
    </row>
    <row r="9" spans="3:9" x14ac:dyDescent="0.3">
      <c r="C9" s="34">
        <v>7</v>
      </c>
      <c r="D9" s="35" t="s">
        <v>148</v>
      </c>
      <c r="E9" s="35">
        <v>10</v>
      </c>
      <c r="F9" s="35">
        <v>200</v>
      </c>
      <c r="G9" s="35">
        <f t="shared" si="0"/>
        <v>2000</v>
      </c>
      <c r="H9" s="35">
        <v>200</v>
      </c>
      <c r="I9" s="35">
        <f t="shared" si="1"/>
        <v>2200</v>
      </c>
    </row>
    <row r="10" spans="3:9" x14ac:dyDescent="0.3">
      <c r="C10" s="34">
        <v>8</v>
      </c>
      <c r="D10" s="35" t="s">
        <v>149</v>
      </c>
      <c r="E10" s="35">
        <v>10</v>
      </c>
      <c r="F10" s="35">
        <v>300</v>
      </c>
      <c r="G10" s="35">
        <f t="shared" si="0"/>
        <v>3000</v>
      </c>
      <c r="H10" s="35">
        <v>300</v>
      </c>
      <c r="I10" s="35">
        <f t="shared" si="1"/>
        <v>3300</v>
      </c>
    </row>
    <row r="11" spans="3:9" x14ac:dyDescent="0.3">
      <c r="C11" s="34">
        <v>9</v>
      </c>
      <c r="D11" s="35" t="s">
        <v>150</v>
      </c>
      <c r="E11" s="35">
        <v>10</v>
      </c>
      <c r="F11" s="35">
        <v>250</v>
      </c>
      <c r="G11" s="35">
        <f t="shared" si="0"/>
        <v>2500</v>
      </c>
      <c r="H11" s="35">
        <v>250</v>
      </c>
      <c r="I11" s="35">
        <f t="shared" si="1"/>
        <v>2750</v>
      </c>
    </row>
    <row r="12" spans="3:9" x14ac:dyDescent="0.3">
      <c r="C12" s="36">
        <v>10</v>
      </c>
      <c r="D12" s="37" t="s">
        <v>151</v>
      </c>
      <c r="E12" s="35">
        <v>10</v>
      </c>
      <c r="F12" s="37">
        <v>400</v>
      </c>
      <c r="G12" s="35">
        <f t="shared" si="0"/>
        <v>4000</v>
      </c>
      <c r="H12" s="35">
        <v>400</v>
      </c>
      <c r="I12" s="35">
        <f t="shared" si="1"/>
        <v>4400</v>
      </c>
    </row>
    <row r="14" spans="3:9" x14ac:dyDescent="0.3">
      <c r="D14" s="11" t="s">
        <v>152</v>
      </c>
      <c r="E14" s="11"/>
      <c r="F14" s="11" t="s">
        <v>153</v>
      </c>
      <c r="G14" s="11" t="s">
        <v>154</v>
      </c>
      <c r="H14" s="11" t="s">
        <v>155</v>
      </c>
      <c r="I14" s="11" t="s">
        <v>156</v>
      </c>
    </row>
    <row r="15" spans="3:9" x14ac:dyDescent="0.3">
      <c r="D15">
        <f>COUNTA(D3:D12)</f>
        <v>10</v>
      </c>
      <c r="F15">
        <f>AVERAGE(F3:F12)</f>
        <v>265</v>
      </c>
      <c r="G15">
        <f>MAX(H3:H12)</f>
        <v>400</v>
      </c>
      <c r="H15">
        <f>MIN(G3:G12)</f>
        <v>2000</v>
      </c>
      <c r="I15">
        <f>SUBTOTAL(109,I3:I12)</f>
        <v>30525</v>
      </c>
    </row>
  </sheetData>
  <autoFilter ref="C2:I12" xr:uid="{00000000-0001-0000-0300-000000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3"/>
  <sheetViews>
    <sheetView showGridLines="0" tabSelected="1" topLeftCell="B1" zoomScale="120" zoomScaleNormal="120" workbookViewId="0">
      <selection activeCell="M2" sqref="M2"/>
    </sheetView>
  </sheetViews>
  <sheetFormatPr defaultColWidth="9.109375" defaultRowHeight="13.8" x14ac:dyDescent="0.25"/>
  <cols>
    <col min="1" max="1" width="24.5546875" style="26" customWidth="1"/>
    <col min="2" max="4" width="15" style="26" customWidth="1"/>
    <col min="5" max="5" width="11.88671875" style="26" bestFit="1" customWidth="1"/>
    <col min="6" max="6" width="21" style="26" customWidth="1"/>
    <col min="7" max="7" width="11.88671875" style="26" bestFit="1" customWidth="1"/>
    <col min="8" max="8" width="13" style="26" customWidth="1"/>
    <col min="9" max="9" width="12.44140625" style="26" customWidth="1"/>
    <col min="10" max="10" width="11.5546875" style="26" customWidth="1"/>
    <col min="11" max="11" width="13.6640625" style="26" customWidth="1"/>
    <col min="12" max="12" width="11.6640625" style="26" customWidth="1"/>
    <col min="13" max="13" width="13.88671875" style="26" customWidth="1"/>
    <col min="14" max="14" width="12" style="26" customWidth="1"/>
    <col min="15" max="16384" width="9.109375" style="26"/>
  </cols>
  <sheetData>
    <row r="1" spans="1:13" ht="18" customHeight="1" x14ac:dyDescent="0.25">
      <c r="A1" s="38" t="s">
        <v>0</v>
      </c>
      <c r="B1" s="38" t="s">
        <v>3</v>
      </c>
      <c r="C1" s="38" t="s">
        <v>91</v>
      </c>
      <c r="D1" s="39" t="s">
        <v>102</v>
      </c>
      <c r="H1" s="38" t="s">
        <v>129</v>
      </c>
      <c r="I1" s="38" t="s">
        <v>3</v>
      </c>
      <c r="J1" s="38" t="s">
        <v>91</v>
      </c>
      <c r="K1" s="38" t="s">
        <v>106</v>
      </c>
      <c r="L1" s="38" t="s">
        <v>105</v>
      </c>
      <c r="M1" s="38" t="s">
        <v>101</v>
      </c>
    </row>
    <row r="2" spans="1:13" ht="21" customHeight="1" x14ac:dyDescent="0.25">
      <c r="A2" s="27" t="s">
        <v>115</v>
      </c>
      <c r="B2" s="28">
        <v>100</v>
      </c>
      <c r="C2" s="28">
        <v>200</v>
      </c>
      <c r="D2" s="27" t="str">
        <f>IF(B2&gt;=C2,"Done","Running")</f>
        <v>Running</v>
      </c>
      <c r="E2" s="44" t="s">
        <v>142</v>
      </c>
      <c r="F2" s="45"/>
      <c r="H2" s="28" t="s">
        <v>92</v>
      </c>
      <c r="I2" s="28">
        <v>118</v>
      </c>
      <c r="J2" s="28">
        <v>316</v>
      </c>
      <c r="K2" s="27">
        <v>1500</v>
      </c>
      <c r="L2" s="31">
        <v>4484</v>
      </c>
      <c r="M2" s="31">
        <f>IF(I2&gt;J2,K2+L2,L2)</f>
        <v>4484</v>
      </c>
    </row>
    <row r="3" spans="1:13" ht="21" customHeight="1" x14ac:dyDescent="0.25">
      <c r="A3" s="27" t="s">
        <v>116</v>
      </c>
      <c r="B3" s="28">
        <v>150</v>
      </c>
      <c r="C3" s="28">
        <v>150</v>
      </c>
      <c r="D3" s="27" t="str">
        <f t="shared" ref="D3:D7" si="0">IF(B3&gt;=C3,"Done","Running")</f>
        <v>Done</v>
      </c>
      <c r="E3" s="44"/>
      <c r="F3" s="45"/>
      <c r="H3" s="28" t="s">
        <v>93</v>
      </c>
      <c r="I3" s="28">
        <v>288</v>
      </c>
      <c r="J3" s="28">
        <v>345</v>
      </c>
      <c r="K3" s="27">
        <v>2500</v>
      </c>
      <c r="L3" s="31">
        <v>3858</v>
      </c>
      <c r="M3" s="31">
        <f t="shared" ref="M3:M10" si="1">IF(I3&gt;J3,K3+L3,L3)</f>
        <v>3858</v>
      </c>
    </row>
    <row r="4" spans="1:13" ht="21" customHeight="1" x14ac:dyDescent="0.25">
      <c r="A4" s="27" t="s">
        <v>117</v>
      </c>
      <c r="B4" s="28">
        <v>300</v>
      </c>
      <c r="C4" s="28">
        <v>300</v>
      </c>
      <c r="D4" s="27" t="str">
        <f t="shared" si="0"/>
        <v>Done</v>
      </c>
      <c r="E4" s="44"/>
      <c r="F4" s="45"/>
      <c r="H4" s="28" t="s">
        <v>94</v>
      </c>
      <c r="I4" s="28">
        <v>235</v>
      </c>
      <c r="J4" s="28">
        <v>311</v>
      </c>
      <c r="K4" s="27">
        <v>1450</v>
      </c>
      <c r="L4" s="31">
        <v>3767</v>
      </c>
      <c r="M4" s="31">
        <f t="shared" si="1"/>
        <v>3767</v>
      </c>
    </row>
    <row r="5" spans="1:13" ht="21" customHeight="1" x14ac:dyDescent="0.25">
      <c r="A5" s="27" t="s">
        <v>118</v>
      </c>
      <c r="B5" s="28">
        <v>454</v>
      </c>
      <c r="C5" s="28">
        <v>500</v>
      </c>
      <c r="D5" s="27" t="str">
        <f t="shared" si="0"/>
        <v>Running</v>
      </c>
      <c r="E5" s="44"/>
      <c r="F5" s="45"/>
      <c r="H5" s="28" t="s">
        <v>95</v>
      </c>
      <c r="I5" s="28">
        <v>101</v>
      </c>
      <c r="J5" s="28">
        <v>275</v>
      </c>
      <c r="K5" s="27">
        <v>3000</v>
      </c>
      <c r="L5" s="31">
        <v>4806</v>
      </c>
      <c r="M5" s="31">
        <f t="shared" si="1"/>
        <v>4806</v>
      </c>
    </row>
    <row r="6" spans="1:13" ht="21" customHeight="1" x14ac:dyDescent="0.25">
      <c r="A6" s="27" t="s">
        <v>119</v>
      </c>
      <c r="B6" s="28">
        <v>323</v>
      </c>
      <c r="C6" s="28">
        <v>300</v>
      </c>
      <c r="D6" s="27" t="str">
        <f t="shared" si="0"/>
        <v>Done</v>
      </c>
      <c r="E6" s="44"/>
      <c r="F6" s="45"/>
      <c r="H6" s="28" t="s">
        <v>96</v>
      </c>
      <c r="I6" s="28">
        <v>350</v>
      </c>
      <c r="J6" s="28">
        <v>294</v>
      </c>
      <c r="K6" s="27">
        <v>1800</v>
      </c>
      <c r="L6" s="31">
        <v>3063</v>
      </c>
      <c r="M6" s="31">
        <f t="shared" si="1"/>
        <v>4863</v>
      </c>
    </row>
    <row r="7" spans="1:13" ht="21" customHeight="1" x14ac:dyDescent="0.25">
      <c r="A7" s="27" t="s">
        <v>120</v>
      </c>
      <c r="B7" s="28">
        <v>212</v>
      </c>
      <c r="C7" s="28">
        <v>200</v>
      </c>
      <c r="D7" s="27" t="str">
        <f t="shared" si="0"/>
        <v>Done</v>
      </c>
      <c r="E7" s="44"/>
      <c r="F7" s="45"/>
      <c r="H7" s="28" t="s">
        <v>97</v>
      </c>
      <c r="I7" s="28">
        <v>306</v>
      </c>
      <c r="J7" s="28">
        <v>170</v>
      </c>
      <c r="K7" s="27">
        <v>1950</v>
      </c>
      <c r="L7" s="31">
        <v>4302</v>
      </c>
      <c r="M7" s="31">
        <f t="shared" si="1"/>
        <v>6252</v>
      </c>
    </row>
    <row r="8" spans="1:13" ht="21" customHeight="1" x14ac:dyDescent="0.25">
      <c r="B8" s="29"/>
      <c r="C8" s="29"/>
      <c r="E8" s="30"/>
      <c r="F8" s="30"/>
      <c r="H8" s="28" t="s">
        <v>98</v>
      </c>
      <c r="I8" s="28">
        <v>256</v>
      </c>
      <c r="J8" s="28">
        <v>100</v>
      </c>
      <c r="K8" s="27">
        <v>2500</v>
      </c>
      <c r="L8" s="31">
        <v>4073</v>
      </c>
      <c r="M8" s="31">
        <f t="shared" si="1"/>
        <v>6573</v>
      </c>
    </row>
    <row r="9" spans="1:13" ht="21" customHeight="1" x14ac:dyDescent="0.25">
      <c r="B9" s="29"/>
      <c r="C9" s="29"/>
      <c r="E9" s="30"/>
      <c r="F9" s="30"/>
      <c r="H9" s="28" t="s">
        <v>99</v>
      </c>
      <c r="I9" s="28">
        <v>309</v>
      </c>
      <c r="J9" s="28">
        <v>193</v>
      </c>
      <c r="K9" s="27">
        <v>3100</v>
      </c>
      <c r="L9" s="31">
        <v>3547</v>
      </c>
      <c r="M9" s="31">
        <f t="shared" si="1"/>
        <v>6647</v>
      </c>
    </row>
    <row r="10" spans="1:13" ht="21" customHeight="1" x14ac:dyDescent="0.25">
      <c r="B10" s="29"/>
      <c r="C10" s="29"/>
      <c r="E10" s="30"/>
      <c r="F10" s="30"/>
      <c r="H10" s="28" t="s">
        <v>100</v>
      </c>
      <c r="I10" s="28">
        <v>306</v>
      </c>
      <c r="J10" s="28">
        <v>236</v>
      </c>
      <c r="K10" s="27">
        <v>1680</v>
      </c>
      <c r="L10" s="31">
        <v>3371</v>
      </c>
      <c r="M10" s="31">
        <f t="shared" si="1"/>
        <v>5051</v>
      </c>
    </row>
    <row r="11" spans="1:13" ht="21" customHeight="1" x14ac:dyDescent="0.25"/>
    <row r="12" spans="1:13" ht="21" customHeight="1" x14ac:dyDescent="0.25"/>
    <row r="13" spans="1:13" ht="21" customHeight="1" x14ac:dyDescent="0.25"/>
  </sheetData>
  <mergeCells count="1">
    <mergeCell ref="E2:F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A7B39-DA05-4023-AECA-C1E9EE58EE81}">
  <dimension ref="D4:P16"/>
  <sheetViews>
    <sheetView workbookViewId="0">
      <selection activeCell="M24" sqref="M24"/>
    </sheetView>
  </sheetViews>
  <sheetFormatPr defaultRowHeight="14.4" x14ac:dyDescent="0.3"/>
  <sheetData>
    <row r="4" spans="4:16" x14ac:dyDescent="0.3"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</row>
    <row r="5" spans="4:16" x14ac:dyDescent="0.3">
      <c r="D5">
        <v>1</v>
      </c>
      <c r="E5">
        <f>E$4*$D5</f>
        <v>1</v>
      </c>
      <c r="F5">
        <f t="shared" ref="F5:P5" si="0">F$4*$D5</f>
        <v>2</v>
      </c>
      <c r="G5">
        <f t="shared" si="0"/>
        <v>3</v>
      </c>
      <c r="H5">
        <f t="shared" si="0"/>
        <v>4</v>
      </c>
      <c r="I5">
        <f t="shared" si="0"/>
        <v>5</v>
      </c>
      <c r="J5">
        <f t="shared" si="0"/>
        <v>6</v>
      </c>
      <c r="K5">
        <f t="shared" si="0"/>
        <v>7</v>
      </c>
      <c r="L5">
        <f t="shared" si="0"/>
        <v>8</v>
      </c>
      <c r="M5">
        <f t="shared" si="0"/>
        <v>9</v>
      </c>
      <c r="N5">
        <f t="shared" si="0"/>
        <v>10</v>
      </c>
      <c r="O5">
        <f t="shared" si="0"/>
        <v>11</v>
      </c>
      <c r="P5">
        <f t="shared" si="0"/>
        <v>12</v>
      </c>
    </row>
    <row r="6" spans="4:16" x14ac:dyDescent="0.3">
      <c r="D6">
        <v>2</v>
      </c>
      <c r="E6">
        <f t="shared" ref="E6:P16" si="1">E$4*$D6</f>
        <v>2</v>
      </c>
      <c r="F6">
        <f t="shared" si="1"/>
        <v>4</v>
      </c>
      <c r="G6">
        <f t="shared" si="1"/>
        <v>6</v>
      </c>
      <c r="H6">
        <f t="shared" si="1"/>
        <v>8</v>
      </c>
      <c r="I6">
        <f t="shared" si="1"/>
        <v>10</v>
      </c>
      <c r="J6">
        <f t="shared" si="1"/>
        <v>12</v>
      </c>
      <c r="K6">
        <f t="shared" si="1"/>
        <v>14</v>
      </c>
      <c r="L6">
        <f t="shared" si="1"/>
        <v>16</v>
      </c>
      <c r="M6">
        <f t="shared" si="1"/>
        <v>18</v>
      </c>
      <c r="N6">
        <f t="shared" si="1"/>
        <v>20</v>
      </c>
      <c r="O6">
        <f t="shared" si="1"/>
        <v>22</v>
      </c>
      <c r="P6">
        <f t="shared" si="1"/>
        <v>24</v>
      </c>
    </row>
    <row r="7" spans="4:16" x14ac:dyDescent="0.3">
      <c r="D7">
        <v>3</v>
      </c>
      <c r="E7">
        <f t="shared" si="1"/>
        <v>3</v>
      </c>
      <c r="F7">
        <f t="shared" si="1"/>
        <v>6</v>
      </c>
      <c r="G7">
        <f t="shared" si="1"/>
        <v>9</v>
      </c>
      <c r="H7">
        <f t="shared" si="1"/>
        <v>12</v>
      </c>
      <c r="I7">
        <f t="shared" si="1"/>
        <v>15</v>
      </c>
      <c r="J7">
        <f t="shared" si="1"/>
        <v>18</v>
      </c>
      <c r="K7">
        <f t="shared" si="1"/>
        <v>21</v>
      </c>
      <c r="L7">
        <f t="shared" si="1"/>
        <v>24</v>
      </c>
      <c r="M7">
        <f t="shared" si="1"/>
        <v>27</v>
      </c>
      <c r="N7">
        <f t="shared" si="1"/>
        <v>30</v>
      </c>
      <c r="O7">
        <f t="shared" si="1"/>
        <v>33</v>
      </c>
      <c r="P7">
        <f t="shared" si="1"/>
        <v>36</v>
      </c>
    </row>
    <row r="8" spans="4:16" x14ac:dyDescent="0.3">
      <c r="D8">
        <v>4</v>
      </c>
      <c r="E8">
        <f t="shared" si="1"/>
        <v>4</v>
      </c>
      <c r="F8">
        <f t="shared" si="1"/>
        <v>8</v>
      </c>
      <c r="G8">
        <f t="shared" si="1"/>
        <v>12</v>
      </c>
      <c r="H8">
        <f t="shared" si="1"/>
        <v>16</v>
      </c>
      <c r="I8">
        <f t="shared" si="1"/>
        <v>20</v>
      </c>
      <c r="J8">
        <f t="shared" si="1"/>
        <v>24</v>
      </c>
      <c r="K8">
        <f t="shared" si="1"/>
        <v>28</v>
      </c>
      <c r="L8">
        <f t="shared" si="1"/>
        <v>32</v>
      </c>
      <c r="M8">
        <f t="shared" si="1"/>
        <v>36</v>
      </c>
      <c r="N8">
        <f t="shared" si="1"/>
        <v>40</v>
      </c>
      <c r="O8">
        <f t="shared" si="1"/>
        <v>44</v>
      </c>
      <c r="P8">
        <f t="shared" si="1"/>
        <v>48</v>
      </c>
    </row>
    <row r="9" spans="4:16" x14ac:dyDescent="0.3">
      <c r="D9">
        <v>5</v>
      </c>
      <c r="E9">
        <f t="shared" si="1"/>
        <v>5</v>
      </c>
      <c r="F9">
        <f t="shared" si="1"/>
        <v>10</v>
      </c>
      <c r="G9">
        <f t="shared" si="1"/>
        <v>15</v>
      </c>
      <c r="H9">
        <f t="shared" si="1"/>
        <v>20</v>
      </c>
      <c r="I9">
        <f t="shared" si="1"/>
        <v>25</v>
      </c>
      <c r="J9">
        <f t="shared" si="1"/>
        <v>30</v>
      </c>
      <c r="K9">
        <f t="shared" si="1"/>
        <v>35</v>
      </c>
      <c r="L9">
        <f t="shared" si="1"/>
        <v>40</v>
      </c>
      <c r="M9">
        <f t="shared" si="1"/>
        <v>45</v>
      </c>
      <c r="N9">
        <f t="shared" si="1"/>
        <v>50</v>
      </c>
      <c r="O9">
        <f t="shared" si="1"/>
        <v>55</v>
      </c>
      <c r="P9">
        <f t="shared" si="1"/>
        <v>60</v>
      </c>
    </row>
    <row r="10" spans="4:16" x14ac:dyDescent="0.3">
      <c r="D10">
        <v>6</v>
      </c>
      <c r="E10">
        <f t="shared" si="1"/>
        <v>6</v>
      </c>
      <c r="F10">
        <f t="shared" si="1"/>
        <v>12</v>
      </c>
      <c r="G10">
        <f t="shared" si="1"/>
        <v>18</v>
      </c>
      <c r="H10">
        <f t="shared" si="1"/>
        <v>24</v>
      </c>
      <c r="I10">
        <f t="shared" si="1"/>
        <v>30</v>
      </c>
      <c r="J10">
        <f t="shared" si="1"/>
        <v>36</v>
      </c>
      <c r="K10">
        <f t="shared" si="1"/>
        <v>42</v>
      </c>
      <c r="L10">
        <f t="shared" si="1"/>
        <v>48</v>
      </c>
      <c r="M10">
        <f t="shared" si="1"/>
        <v>54</v>
      </c>
      <c r="N10">
        <f t="shared" si="1"/>
        <v>60</v>
      </c>
      <c r="O10">
        <f t="shared" si="1"/>
        <v>66</v>
      </c>
      <c r="P10">
        <f t="shared" si="1"/>
        <v>72</v>
      </c>
    </row>
    <row r="11" spans="4:16" x14ac:dyDescent="0.3">
      <c r="D11">
        <v>7</v>
      </c>
      <c r="E11">
        <f t="shared" si="1"/>
        <v>7</v>
      </c>
      <c r="F11">
        <f t="shared" si="1"/>
        <v>14</v>
      </c>
      <c r="G11">
        <f t="shared" si="1"/>
        <v>21</v>
      </c>
      <c r="H11">
        <f t="shared" si="1"/>
        <v>28</v>
      </c>
      <c r="I11">
        <f t="shared" si="1"/>
        <v>35</v>
      </c>
      <c r="J11">
        <f t="shared" si="1"/>
        <v>42</v>
      </c>
      <c r="K11">
        <f t="shared" si="1"/>
        <v>49</v>
      </c>
      <c r="L11">
        <f t="shared" si="1"/>
        <v>56</v>
      </c>
      <c r="M11">
        <f t="shared" si="1"/>
        <v>63</v>
      </c>
      <c r="N11">
        <f t="shared" si="1"/>
        <v>70</v>
      </c>
      <c r="O11">
        <f t="shared" si="1"/>
        <v>77</v>
      </c>
      <c r="P11">
        <f t="shared" si="1"/>
        <v>84</v>
      </c>
    </row>
    <row r="12" spans="4:16" x14ac:dyDescent="0.3">
      <c r="D12">
        <v>8</v>
      </c>
      <c r="E12">
        <f t="shared" si="1"/>
        <v>8</v>
      </c>
      <c r="F12">
        <f t="shared" si="1"/>
        <v>16</v>
      </c>
      <c r="G12">
        <f t="shared" si="1"/>
        <v>24</v>
      </c>
      <c r="H12">
        <f t="shared" si="1"/>
        <v>32</v>
      </c>
      <c r="I12">
        <f t="shared" si="1"/>
        <v>40</v>
      </c>
      <c r="J12">
        <f t="shared" si="1"/>
        <v>48</v>
      </c>
      <c r="K12">
        <f t="shared" si="1"/>
        <v>56</v>
      </c>
      <c r="L12">
        <f t="shared" si="1"/>
        <v>64</v>
      </c>
      <c r="M12">
        <f t="shared" si="1"/>
        <v>72</v>
      </c>
      <c r="N12">
        <f t="shared" si="1"/>
        <v>80</v>
      </c>
      <c r="O12">
        <f t="shared" si="1"/>
        <v>88</v>
      </c>
      <c r="P12">
        <f t="shared" si="1"/>
        <v>96</v>
      </c>
    </row>
    <row r="13" spans="4:16" x14ac:dyDescent="0.3">
      <c r="D13">
        <v>9</v>
      </c>
      <c r="E13">
        <f t="shared" si="1"/>
        <v>9</v>
      </c>
      <c r="F13">
        <f t="shared" si="1"/>
        <v>18</v>
      </c>
      <c r="G13">
        <f t="shared" si="1"/>
        <v>27</v>
      </c>
      <c r="H13">
        <f t="shared" si="1"/>
        <v>36</v>
      </c>
      <c r="I13">
        <f t="shared" si="1"/>
        <v>45</v>
      </c>
      <c r="J13">
        <f t="shared" si="1"/>
        <v>54</v>
      </c>
      <c r="K13">
        <f t="shared" si="1"/>
        <v>63</v>
      </c>
      <c r="L13">
        <f t="shared" si="1"/>
        <v>72</v>
      </c>
      <c r="M13">
        <f t="shared" si="1"/>
        <v>81</v>
      </c>
      <c r="N13">
        <f t="shared" si="1"/>
        <v>90</v>
      </c>
      <c r="O13">
        <f t="shared" si="1"/>
        <v>99</v>
      </c>
      <c r="P13">
        <f t="shared" si="1"/>
        <v>108</v>
      </c>
    </row>
    <row r="14" spans="4:16" x14ac:dyDescent="0.3">
      <c r="D14">
        <v>10</v>
      </c>
      <c r="E14">
        <f t="shared" si="1"/>
        <v>10</v>
      </c>
      <c r="F14">
        <f t="shared" si="1"/>
        <v>20</v>
      </c>
      <c r="G14">
        <f t="shared" si="1"/>
        <v>30</v>
      </c>
      <c r="H14">
        <f t="shared" si="1"/>
        <v>40</v>
      </c>
      <c r="I14">
        <f t="shared" si="1"/>
        <v>50</v>
      </c>
      <c r="J14">
        <f t="shared" si="1"/>
        <v>60</v>
      </c>
      <c r="K14">
        <f t="shared" si="1"/>
        <v>70</v>
      </c>
      <c r="L14">
        <f t="shared" si="1"/>
        <v>80</v>
      </c>
      <c r="M14">
        <f t="shared" si="1"/>
        <v>90</v>
      </c>
      <c r="N14">
        <f t="shared" si="1"/>
        <v>100</v>
      </c>
      <c r="O14">
        <f t="shared" si="1"/>
        <v>110</v>
      </c>
      <c r="P14">
        <f t="shared" si="1"/>
        <v>120</v>
      </c>
    </row>
    <row r="15" spans="4:16" x14ac:dyDescent="0.3">
      <c r="D15">
        <v>11</v>
      </c>
      <c r="E15">
        <f t="shared" si="1"/>
        <v>11</v>
      </c>
      <c r="F15">
        <f t="shared" si="1"/>
        <v>22</v>
      </c>
      <c r="G15">
        <f t="shared" si="1"/>
        <v>33</v>
      </c>
      <c r="H15">
        <f t="shared" si="1"/>
        <v>44</v>
      </c>
      <c r="I15">
        <f t="shared" si="1"/>
        <v>55</v>
      </c>
      <c r="J15">
        <f t="shared" si="1"/>
        <v>66</v>
      </c>
      <c r="K15">
        <f t="shared" si="1"/>
        <v>77</v>
      </c>
      <c r="L15">
        <f t="shared" si="1"/>
        <v>88</v>
      </c>
      <c r="M15">
        <f t="shared" si="1"/>
        <v>99</v>
      </c>
      <c r="N15">
        <f t="shared" si="1"/>
        <v>110</v>
      </c>
      <c r="O15">
        <f t="shared" si="1"/>
        <v>121</v>
      </c>
      <c r="P15">
        <f t="shared" si="1"/>
        <v>132</v>
      </c>
    </row>
    <row r="16" spans="4:16" x14ac:dyDescent="0.3">
      <c r="D16">
        <v>12</v>
      </c>
      <c r="E16">
        <f t="shared" si="1"/>
        <v>12</v>
      </c>
      <c r="F16">
        <f t="shared" si="1"/>
        <v>24</v>
      </c>
      <c r="G16">
        <f t="shared" si="1"/>
        <v>36</v>
      </c>
      <c r="H16">
        <f t="shared" si="1"/>
        <v>48</v>
      </c>
      <c r="I16">
        <f t="shared" si="1"/>
        <v>60</v>
      </c>
      <c r="J16">
        <f t="shared" si="1"/>
        <v>72</v>
      </c>
      <c r="K16">
        <f t="shared" si="1"/>
        <v>84</v>
      </c>
      <c r="L16">
        <f t="shared" si="1"/>
        <v>96</v>
      </c>
      <c r="M16">
        <f t="shared" si="1"/>
        <v>108</v>
      </c>
      <c r="N16">
        <f t="shared" si="1"/>
        <v>120</v>
      </c>
      <c r="O16">
        <f t="shared" si="1"/>
        <v>132</v>
      </c>
      <c r="P16">
        <f t="shared" si="1"/>
        <v>144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"/>
  <sheetViews>
    <sheetView workbookViewId="0">
      <selection activeCell="H4" sqref="H4"/>
    </sheetView>
  </sheetViews>
  <sheetFormatPr defaultRowHeight="14.4" x14ac:dyDescent="0.3"/>
  <cols>
    <col min="1" max="1" width="26.33203125" customWidth="1"/>
    <col min="2" max="2" width="14.33203125" customWidth="1"/>
    <col min="3" max="3" width="21.33203125" customWidth="1"/>
    <col min="4" max="4" width="11.44140625" customWidth="1"/>
    <col min="5" max="5" width="15.33203125" bestFit="1" customWidth="1"/>
    <col min="6" max="6" width="15.6640625" customWidth="1"/>
  </cols>
  <sheetData>
    <row r="1" spans="1:6" ht="24.9" customHeight="1" x14ac:dyDescent="0.3">
      <c r="A1" s="5" t="s">
        <v>79</v>
      </c>
      <c r="B1" s="5" t="s">
        <v>23</v>
      </c>
      <c r="C1" s="5" t="s">
        <v>25</v>
      </c>
      <c r="D1" s="5" t="s">
        <v>24</v>
      </c>
      <c r="E1" s="12" t="s">
        <v>70</v>
      </c>
      <c r="F1" s="12" t="s">
        <v>71</v>
      </c>
    </row>
    <row r="2" spans="1:6" ht="24.9" customHeight="1" x14ac:dyDescent="0.3">
      <c r="A2" s="4" t="s">
        <v>33</v>
      </c>
      <c r="B2" s="4" t="s">
        <v>27</v>
      </c>
      <c r="C2" s="4">
        <v>11</v>
      </c>
      <c r="D2" s="4" t="s">
        <v>30</v>
      </c>
      <c r="E2" s="1">
        <v>545484</v>
      </c>
      <c r="F2" s="4" t="s">
        <v>72</v>
      </c>
    </row>
    <row r="3" spans="1:6" ht="24.9" customHeight="1" x14ac:dyDescent="0.3">
      <c r="A3" s="4" t="s">
        <v>34</v>
      </c>
      <c r="B3" s="4" t="s">
        <v>28</v>
      </c>
      <c r="C3" s="4">
        <v>10</v>
      </c>
      <c r="D3" s="4" t="s">
        <v>30</v>
      </c>
      <c r="E3" s="1">
        <v>874545</v>
      </c>
      <c r="F3" s="4" t="s">
        <v>73</v>
      </c>
    </row>
    <row r="4" spans="1:6" ht="24.9" customHeight="1" x14ac:dyDescent="0.3">
      <c r="A4" s="4" t="s">
        <v>35</v>
      </c>
      <c r="B4" s="4" t="s">
        <v>29</v>
      </c>
      <c r="C4" s="4">
        <v>3</v>
      </c>
      <c r="D4" s="4" t="s">
        <v>30</v>
      </c>
      <c r="E4" s="1">
        <v>5465689</v>
      </c>
      <c r="F4" s="4" t="s">
        <v>74</v>
      </c>
    </row>
    <row r="5" spans="1:6" ht="24.9" customHeight="1" x14ac:dyDescent="0.3">
      <c r="A5" s="4" t="s">
        <v>36</v>
      </c>
      <c r="B5" s="4" t="s">
        <v>27</v>
      </c>
      <c r="C5" s="4">
        <v>9</v>
      </c>
      <c r="D5" s="4" t="s">
        <v>30</v>
      </c>
      <c r="E5" s="1">
        <v>4845</v>
      </c>
      <c r="F5" s="4" t="s">
        <v>73</v>
      </c>
    </row>
    <row r="6" spans="1:6" ht="24.9" customHeight="1" x14ac:dyDescent="0.3">
      <c r="A6" s="4" t="s">
        <v>37</v>
      </c>
      <c r="B6" s="4" t="s">
        <v>28</v>
      </c>
      <c r="C6" s="4">
        <v>5</v>
      </c>
      <c r="D6" s="4" t="s">
        <v>32</v>
      </c>
      <c r="E6" s="1">
        <v>99544</v>
      </c>
      <c r="F6" s="4" t="s">
        <v>75</v>
      </c>
    </row>
    <row r="7" spans="1:6" ht="24.9" customHeight="1" x14ac:dyDescent="0.3">
      <c r="A7" s="4" t="s">
        <v>38</v>
      </c>
      <c r="B7" s="4" t="s">
        <v>28</v>
      </c>
      <c r="C7" s="4">
        <v>4</v>
      </c>
      <c r="D7" s="4" t="s">
        <v>32</v>
      </c>
      <c r="E7" s="1">
        <v>6445145</v>
      </c>
      <c r="F7" s="4" t="s">
        <v>76</v>
      </c>
    </row>
    <row r="8" spans="1:6" ht="24.9" customHeight="1" x14ac:dyDescent="0.3">
      <c r="A8" s="4" t="s">
        <v>39</v>
      </c>
      <c r="B8" s="4" t="s">
        <v>29</v>
      </c>
      <c r="C8" s="4">
        <v>5</v>
      </c>
      <c r="D8" s="4" t="s">
        <v>32</v>
      </c>
      <c r="E8" s="1">
        <v>79565</v>
      </c>
      <c r="F8" s="4" t="s">
        <v>77</v>
      </c>
    </row>
    <row r="9" spans="1:6" ht="24.9" customHeight="1" x14ac:dyDescent="0.3">
      <c r="A9" s="4" t="s">
        <v>40</v>
      </c>
      <c r="B9" s="4" t="s">
        <v>29</v>
      </c>
      <c r="C9" s="4">
        <v>2</v>
      </c>
      <c r="D9" s="4" t="s">
        <v>32</v>
      </c>
      <c r="E9" s="1">
        <v>6544</v>
      </c>
      <c r="F9" s="4" t="s">
        <v>78</v>
      </c>
    </row>
    <row r="10" spans="1:6" ht="24.9" customHeight="1" x14ac:dyDescent="0.3">
      <c r="A10" s="4" t="s">
        <v>41</v>
      </c>
      <c r="B10" s="4" t="s">
        <v>31</v>
      </c>
      <c r="C10" s="4">
        <v>6</v>
      </c>
      <c r="D10" s="4" t="s">
        <v>32</v>
      </c>
      <c r="E10" s="1">
        <v>84648</v>
      </c>
      <c r="F10" s="4" t="s">
        <v>77</v>
      </c>
    </row>
  </sheetData>
  <dataConsolidate/>
  <dataValidations count="2">
    <dataValidation type="list" allowBlank="1" showInputMessage="1" showErrorMessage="1" sqref="B2:B10" xr:uid="{00000000-0002-0000-0500-000000000000}">
      <formula1>"A,B,C,D"</formula1>
    </dataValidation>
    <dataValidation type="list" allowBlank="1" showInputMessage="1" showErrorMessage="1" sqref="D2:D10" xr:uid="{00000000-0002-0000-0500-000001000000}">
      <formula1>"AM,PM"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60"/>
  <sheetViews>
    <sheetView topLeftCell="A8" workbookViewId="0">
      <selection activeCell="H4" sqref="H4"/>
    </sheetView>
  </sheetViews>
  <sheetFormatPr defaultRowHeight="14.4" x14ac:dyDescent="0.3"/>
  <cols>
    <col min="1" max="1" width="22.109375" customWidth="1"/>
    <col min="2" max="2" width="13.44140625" customWidth="1"/>
    <col min="3" max="3" width="10.44140625" customWidth="1"/>
  </cols>
  <sheetData>
    <row r="1" spans="1:4" ht="18" x14ac:dyDescent="0.35">
      <c r="A1" s="46" t="s">
        <v>26</v>
      </c>
      <c r="B1" s="46"/>
      <c r="C1" s="46"/>
      <c r="D1" s="46"/>
    </row>
    <row r="2" spans="1:4" x14ac:dyDescent="0.3">
      <c r="A2" t="s">
        <v>50</v>
      </c>
    </row>
    <row r="3" spans="1:4" s="7" customFormat="1" ht="39.75" customHeight="1" x14ac:dyDescent="0.3">
      <c r="A3" s="6" t="s">
        <v>22</v>
      </c>
      <c r="B3" s="6" t="s">
        <v>23</v>
      </c>
      <c r="C3" s="8" t="s">
        <v>25</v>
      </c>
      <c r="D3" s="6" t="s">
        <v>24</v>
      </c>
    </row>
    <row r="4" spans="1:4" x14ac:dyDescent="0.3">
      <c r="A4" s="1" t="s">
        <v>33</v>
      </c>
      <c r="B4" s="4" t="str">
        <f>VLOOKUP(A4,drlist!$A$1:$D$10,2,FALSE)</f>
        <v>B</v>
      </c>
      <c r="C4" s="1">
        <f>VLOOKUP(A4,drlist!$A$1:$D$10,3,FALSE)</f>
        <v>11</v>
      </c>
      <c r="D4" s="1" t="str">
        <f>VLOOKUP(A4,drlist!$A$1:$D$10,4,)</f>
        <v>PM</v>
      </c>
    </row>
    <row r="5" spans="1:4" x14ac:dyDescent="0.3">
      <c r="A5" s="1" t="s">
        <v>34</v>
      </c>
      <c r="B5" s="4" t="str">
        <f>VLOOKUP(A5,drlist!$A$1:$D$10,2,FALSE)</f>
        <v>C</v>
      </c>
      <c r="C5" s="1">
        <f>VLOOKUP(A5,drlist!$A$1:$D$10,3,FALSE)</f>
        <v>10</v>
      </c>
      <c r="D5" s="1" t="str">
        <f>VLOOKUP(A5,drlist!$A$1:$D$10,4,)</f>
        <v>PM</v>
      </c>
    </row>
    <row r="6" spans="1:4" x14ac:dyDescent="0.3">
      <c r="A6" s="1" t="s">
        <v>35</v>
      </c>
      <c r="B6" s="4" t="str">
        <f>VLOOKUP(A6,drlist!$A$1:$D$10,2,FALSE)</f>
        <v>D</v>
      </c>
      <c r="C6" s="1">
        <f>VLOOKUP(A6,drlist!$A$1:$D$10,3,FALSE)</f>
        <v>3</v>
      </c>
      <c r="D6" s="1" t="str">
        <f>VLOOKUP(A6,drlist!$A$1:$D$10,4,)</f>
        <v>PM</v>
      </c>
    </row>
    <row r="7" spans="1:4" x14ac:dyDescent="0.3">
      <c r="A7" s="1" t="s">
        <v>36</v>
      </c>
      <c r="B7" s="4" t="str">
        <f>VLOOKUP(A7,drlist!$A$1:$D$10,2,FALSE)</f>
        <v>B</v>
      </c>
      <c r="C7" s="1">
        <f>VLOOKUP(A7,drlist!$A$1:$D$10,3,FALSE)</f>
        <v>9</v>
      </c>
      <c r="D7" s="1" t="str">
        <f>VLOOKUP(A7,drlist!$A$1:$D$10,4,)</f>
        <v>PM</v>
      </c>
    </row>
    <row r="8" spans="1:4" x14ac:dyDescent="0.3">
      <c r="A8" s="1" t="s">
        <v>38</v>
      </c>
      <c r="B8" s="4" t="str">
        <f>VLOOKUP(A8,drlist!$A$1:$D$10,2,FALSE)</f>
        <v>C</v>
      </c>
      <c r="C8" s="1">
        <f>VLOOKUP(A8,drlist!$A$1:$D$10,3,FALSE)</f>
        <v>4</v>
      </c>
      <c r="D8" s="1" t="str">
        <f>VLOOKUP(A8,drlist!$A$1:$D$10,4,)</f>
        <v>AM</v>
      </c>
    </row>
    <row r="10" spans="1:4" x14ac:dyDescent="0.3">
      <c r="A10" t="s">
        <v>51</v>
      </c>
    </row>
    <row r="11" spans="1:4" ht="20.399999999999999" x14ac:dyDescent="0.3">
      <c r="A11" s="6" t="s">
        <v>22</v>
      </c>
      <c r="B11" s="6" t="s">
        <v>23</v>
      </c>
      <c r="C11" s="8" t="s">
        <v>25</v>
      </c>
      <c r="D11" s="6" t="s">
        <v>24</v>
      </c>
    </row>
    <row r="12" spans="1:4" x14ac:dyDescent="0.3">
      <c r="A12" s="1" t="s">
        <v>39</v>
      </c>
      <c r="B12" s="4" t="str">
        <f>VLOOKUP(A12,drlist!$A$1:$D$10,2,FALSE)</f>
        <v>D</v>
      </c>
      <c r="C12" s="1">
        <f>VLOOKUP(A12,drlist!$A$1:$D$10,3,FALSE)</f>
        <v>5</v>
      </c>
      <c r="D12" s="1" t="str">
        <f>VLOOKUP(A12,drlist!$A$1:$D$10,4,)</f>
        <v>AM</v>
      </c>
    </row>
    <row r="13" spans="1:4" x14ac:dyDescent="0.3">
      <c r="A13" s="1" t="s">
        <v>40</v>
      </c>
      <c r="B13" s="4" t="str">
        <f>VLOOKUP(A13,drlist!$A$1:$D$10,2,FALSE)</f>
        <v>D</v>
      </c>
      <c r="C13" s="1">
        <f>VLOOKUP(A13,drlist!$A$1:$D$10,3,FALSE)</f>
        <v>2</v>
      </c>
      <c r="D13" s="1" t="str">
        <f>VLOOKUP(A13,drlist!$A$1:$D$10,4,)</f>
        <v>AM</v>
      </c>
    </row>
    <row r="14" spans="1:4" x14ac:dyDescent="0.3">
      <c r="A14" s="1" t="s">
        <v>41</v>
      </c>
      <c r="B14" s="4" t="str">
        <f>VLOOKUP(A14,drlist!$A$1:$D$10,2,FALSE)</f>
        <v>A</v>
      </c>
      <c r="C14" s="1">
        <f>VLOOKUP(A14,drlist!$A$1:$D$10,3,FALSE)</f>
        <v>6</v>
      </c>
      <c r="D14" s="1" t="str">
        <f>VLOOKUP(A14,drlist!$A$1:$D$10,4,)</f>
        <v>AM</v>
      </c>
    </row>
    <row r="15" spans="1:4" x14ac:dyDescent="0.3">
      <c r="A15" s="1"/>
      <c r="B15" s="4" t="e">
        <f>VLOOKUP(A15,drlist!$A$1:$D$10,2,FALSE)</f>
        <v>#N/A</v>
      </c>
      <c r="C15" s="1" t="e">
        <f>VLOOKUP(A15,drlist!$A$1:$D$10,3,FALSE)</f>
        <v>#N/A</v>
      </c>
      <c r="D15" s="1" t="e">
        <f>VLOOKUP(A15,drlist!$A$1:$D$10,4,)</f>
        <v>#N/A</v>
      </c>
    </row>
    <row r="16" spans="1:4" x14ac:dyDescent="0.3">
      <c r="A16" s="1"/>
      <c r="B16" s="4" t="e">
        <f>VLOOKUP(A16,drlist!$A$1:$D$10,2,FALSE)</f>
        <v>#N/A</v>
      </c>
      <c r="C16" s="1" t="e">
        <f>VLOOKUP(A16,drlist!$A$1:$D$10,3,FALSE)</f>
        <v>#N/A</v>
      </c>
      <c r="D16" s="1" t="e">
        <f>VLOOKUP(A16,drlist!$A$1:$D$10,4,)</f>
        <v>#N/A</v>
      </c>
    </row>
    <row r="18" spans="1:4" x14ac:dyDescent="0.3">
      <c r="A18" t="s">
        <v>52</v>
      </c>
    </row>
    <row r="19" spans="1:4" ht="20.399999999999999" x14ac:dyDescent="0.3">
      <c r="A19" s="6" t="s">
        <v>22</v>
      </c>
      <c r="B19" s="6" t="s">
        <v>23</v>
      </c>
      <c r="C19" s="8" t="s">
        <v>25</v>
      </c>
      <c r="D19" s="6" t="s">
        <v>24</v>
      </c>
    </row>
    <row r="20" spans="1:4" x14ac:dyDescent="0.3">
      <c r="A20" s="1" t="s">
        <v>33</v>
      </c>
      <c r="B20" s="4" t="str">
        <f>VLOOKUP(A20,drlist!$A$1:$D$10,2,FALSE)</f>
        <v>B</v>
      </c>
      <c r="C20" s="1">
        <f>VLOOKUP(A20,drlist!$A$1:$D$10,3,FALSE)</f>
        <v>11</v>
      </c>
      <c r="D20" s="1" t="str">
        <f>VLOOKUP(A20,drlist!$A$1:$D$10,4,)</f>
        <v>PM</v>
      </c>
    </row>
    <row r="21" spans="1:4" x14ac:dyDescent="0.3">
      <c r="A21" s="1" t="s">
        <v>34</v>
      </c>
      <c r="B21" s="4" t="str">
        <f>VLOOKUP(A21,drlist!$A$1:$D$10,2,FALSE)</f>
        <v>C</v>
      </c>
      <c r="C21" s="1">
        <f>VLOOKUP(A21,drlist!$A$1:$D$10,3,FALSE)</f>
        <v>10</v>
      </c>
      <c r="D21" s="1" t="str">
        <f>VLOOKUP(A21,drlist!$A$1:$D$10,4,)</f>
        <v>PM</v>
      </c>
    </row>
    <row r="22" spans="1:4" x14ac:dyDescent="0.3">
      <c r="A22" s="1" t="s">
        <v>35</v>
      </c>
      <c r="B22" s="4" t="str">
        <f>VLOOKUP(A22,drlist!$A$1:$D$10,2,FALSE)</f>
        <v>D</v>
      </c>
      <c r="C22" s="1">
        <f>VLOOKUP(A22,drlist!$A$1:$D$10,3,FALSE)</f>
        <v>3</v>
      </c>
      <c r="D22" s="1" t="str">
        <f>VLOOKUP(A22,drlist!$A$1:$D$10,4,)</f>
        <v>PM</v>
      </c>
    </row>
    <row r="23" spans="1:4" x14ac:dyDescent="0.3">
      <c r="A23" s="1" t="s">
        <v>36</v>
      </c>
      <c r="B23" s="4" t="str">
        <f>VLOOKUP(A23,drlist!$A$1:$D$10,2,FALSE)</f>
        <v>B</v>
      </c>
      <c r="C23" s="1">
        <f>VLOOKUP(A23,drlist!$A$1:$D$10,3,FALSE)</f>
        <v>9</v>
      </c>
      <c r="D23" s="1" t="str">
        <f>VLOOKUP(A23,drlist!$A$1:$D$10,4,)</f>
        <v>PM</v>
      </c>
    </row>
    <row r="24" spans="1:4" x14ac:dyDescent="0.3">
      <c r="A24" s="1" t="s">
        <v>37</v>
      </c>
      <c r="B24" s="4" t="str">
        <f>VLOOKUP(A24,drlist!$A$1:$D$10,2,FALSE)</f>
        <v>C</v>
      </c>
      <c r="C24" s="1">
        <f>VLOOKUP(A24,drlist!$A$1:$D$10,3,FALSE)</f>
        <v>5</v>
      </c>
      <c r="D24" s="1" t="str">
        <f>VLOOKUP(A24,drlist!$A$1:$D$10,4,)</f>
        <v>AM</v>
      </c>
    </row>
    <row r="26" spans="1:4" x14ac:dyDescent="0.3">
      <c r="A26" t="s">
        <v>53</v>
      </c>
    </row>
    <row r="27" spans="1:4" ht="20.399999999999999" x14ac:dyDescent="0.3">
      <c r="A27" s="6" t="s">
        <v>22</v>
      </c>
      <c r="B27" s="6" t="s">
        <v>23</v>
      </c>
      <c r="C27" s="8" t="s">
        <v>25</v>
      </c>
      <c r="D27" s="6" t="s">
        <v>24</v>
      </c>
    </row>
    <row r="28" spans="1:4" x14ac:dyDescent="0.3">
      <c r="A28" s="1" t="s">
        <v>38</v>
      </c>
      <c r="B28" s="4" t="str">
        <f>VLOOKUP(A28,drlist!$A$1:$D$10,2,FALSE)</f>
        <v>C</v>
      </c>
      <c r="C28" s="1">
        <f>VLOOKUP(A28,drlist!$A$1:$D$10,3,FALSE)</f>
        <v>4</v>
      </c>
      <c r="D28" s="1" t="str">
        <f>VLOOKUP(A28,drlist!$A$1:$D$10,4,)</f>
        <v>AM</v>
      </c>
    </row>
    <row r="29" spans="1:4" x14ac:dyDescent="0.3">
      <c r="A29" s="1" t="s">
        <v>39</v>
      </c>
      <c r="B29" s="4" t="str">
        <f>VLOOKUP(A29,drlist!$A$1:$D$10,2,FALSE)</f>
        <v>D</v>
      </c>
      <c r="C29" s="1">
        <f>VLOOKUP(A29,drlist!$A$1:$D$10,3,FALSE)</f>
        <v>5</v>
      </c>
      <c r="D29" s="1" t="str">
        <f>VLOOKUP(A29,drlist!$A$1:$D$10,4,)</f>
        <v>AM</v>
      </c>
    </row>
    <row r="30" spans="1:4" x14ac:dyDescent="0.3">
      <c r="A30" s="1" t="s">
        <v>40</v>
      </c>
      <c r="B30" s="4" t="str">
        <f>VLOOKUP(A30,drlist!$A$1:$D$10,2,FALSE)</f>
        <v>D</v>
      </c>
      <c r="C30" s="1">
        <f>VLOOKUP(A30,drlist!$A$1:$D$10,3,FALSE)</f>
        <v>2</v>
      </c>
      <c r="D30" s="1" t="str">
        <f>VLOOKUP(A30,drlist!$A$1:$D$10,4,)</f>
        <v>AM</v>
      </c>
    </row>
    <row r="31" spans="1:4" x14ac:dyDescent="0.3">
      <c r="A31" s="1" t="s">
        <v>41</v>
      </c>
      <c r="B31" s="4" t="str">
        <f>VLOOKUP(A31,drlist!$A$1:$D$10,2,FALSE)</f>
        <v>A</v>
      </c>
      <c r="C31" s="1">
        <f>VLOOKUP(A31,drlist!$A$1:$D$10,3,FALSE)</f>
        <v>6</v>
      </c>
      <c r="D31" s="1" t="str">
        <f>VLOOKUP(A31,drlist!$A$1:$D$10,4,)</f>
        <v>AM</v>
      </c>
    </row>
    <row r="32" spans="1:4" x14ac:dyDescent="0.3">
      <c r="A32" s="1"/>
      <c r="B32" s="4" t="e">
        <f>VLOOKUP(A32,drlist!$A$1:$D$10,2,FALSE)</f>
        <v>#N/A</v>
      </c>
      <c r="C32" s="1" t="e">
        <f>VLOOKUP(A32,drlist!$A$1:$D$10,3,FALSE)</f>
        <v>#N/A</v>
      </c>
      <c r="D32" s="1" t="e">
        <f>VLOOKUP(A32,drlist!$A$1:$D$10,4,)</f>
        <v>#N/A</v>
      </c>
    </row>
    <row r="34" spans="1:4" x14ac:dyDescent="0.3">
      <c r="A34" t="s">
        <v>54</v>
      </c>
    </row>
    <row r="35" spans="1:4" ht="20.399999999999999" x14ac:dyDescent="0.3">
      <c r="A35" s="6" t="s">
        <v>22</v>
      </c>
      <c r="B35" s="6" t="s">
        <v>23</v>
      </c>
      <c r="C35" s="8" t="s">
        <v>25</v>
      </c>
      <c r="D35" s="6" t="s">
        <v>24</v>
      </c>
    </row>
    <row r="36" spans="1:4" x14ac:dyDescent="0.3">
      <c r="A36" s="1"/>
      <c r="B36" s="4" t="e">
        <f>VLOOKUP(A36,drlist!$A$1:$D$10,2,FALSE)</f>
        <v>#N/A</v>
      </c>
      <c r="C36" s="1" t="e">
        <f>VLOOKUP(A36,drlist!$A$1:$D$10,3,FALSE)</f>
        <v>#N/A</v>
      </c>
      <c r="D36" s="1" t="e">
        <f>VLOOKUP(A36,drlist!$A$1:$D$10,4,)</f>
        <v>#N/A</v>
      </c>
    </row>
    <row r="37" spans="1:4" x14ac:dyDescent="0.3">
      <c r="A37" s="1"/>
      <c r="B37" s="4" t="e">
        <f>VLOOKUP(A37,drlist!$A$1:$D$10,2,FALSE)</f>
        <v>#N/A</v>
      </c>
      <c r="C37" s="1" t="e">
        <f>VLOOKUP(A37,drlist!$A$1:$D$10,3,FALSE)</f>
        <v>#N/A</v>
      </c>
      <c r="D37" s="1" t="e">
        <f>VLOOKUP(A37,drlist!$A$1:$D$10,4,)</f>
        <v>#N/A</v>
      </c>
    </row>
    <row r="38" spans="1:4" x14ac:dyDescent="0.3">
      <c r="A38" s="1"/>
      <c r="B38" s="4" t="e">
        <f>VLOOKUP(A38,drlist!$A$1:$D$10,2,FALSE)</f>
        <v>#N/A</v>
      </c>
      <c r="C38" s="1" t="e">
        <f>VLOOKUP(A38,drlist!$A$1:$D$10,3,FALSE)</f>
        <v>#N/A</v>
      </c>
      <c r="D38" s="1" t="e">
        <f>VLOOKUP(A38,drlist!$A$1:$D$10,4,)</f>
        <v>#N/A</v>
      </c>
    </row>
    <row r="39" spans="1:4" x14ac:dyDescent="0.3">
      <c r="A39" s="1"/>
      <c r="B39" s="4" t="e">
        <f>VLOOKUP(A39,drlist!$A$1:$D$10,2,FALSE)</f>
        <v>#N/A</v>
      </c>
      <c r="C39" s="1" t="e">
        <f>VLOOKUP(A39,drlist!$A$1:$D$10,3,FALSE)</f>
        <v>#N/A</v>
      </c>
      <c r="D39" s="1" t="e">
        <f>VLOOKUP(A39,drlist!$A$1:$D$10,4,)</f>
        <v>#N/A</v>
      </c>
    </row>
    <row r="40" spans="1:4" x14ac:dyDescent="0.3">
      <c r="A40" s="1"/>
      <c r="B40" s="4" t="e">
        <f>VLOOKUP(A40,drlist!$A$1:$D$10,2,FALSE)</f>
        <v>#N/A</v>
      </c>
      <c r="C40" s="1" t="e">
        <f>VLOOKUP(A40,drlist!$A$1:$D$10,3,FALSE)</f>
        <v>#N/A</v>
      </c>
      <c r="D40" s="1" t="e">
        <f>VLOOKUP(A40,drlist!$A$1:$D$10,4,)</f>
        <v>#N/A</v>
      </c>
    </row>
    <row r="42" spans="1:4" x14ac:dyDescent="0.3">
      <c r="A42" t="s">
        <v>55</v>
      </c>
    </row>
    <row r="43" spans="1:4" ht="20.399999999999999" x14ac:dyDescent="0.3">
      <c r="A43" s="6" t="s">
        <v>22</v>
      </c>
      <c r="B43" s="6" t="s">
        <v>23</v>
      </c>
      <c r="C43" s="8" t="s">
        <v>25</v>
      </c>
      <c r="D43" s="6" t="s">
        <v>24</v>
      </c>
    </row>
    <row r="44" spans="1:4" x14ac:dyDescent="0.3">
      <c r="A44" s="1"/>
      <c r="B44" s="4" t="e">
        <f>VLOOKUP(A44,drlist!$A$1:$D$10,2,FALSE)</f>
        <v>#N/A</v>
      </c>
      <c r="C44" s="1" t="e">
        <f>VLOOKUP(A44,drlist!$A$1:$D$10,3,FALSE)</f>
        <v>#N/A</v>
      </c>
      <c r="D44" s="1" t="e">
        <f>VLOOKUP(A44,drlist!$A$1:$D$10,4,)</f>
        <v>#N/A</v>
      </c>
    </row>
    <row r="45" spans="1:4" x14ac:dyDescent="0.3">
      <c r="A45" s="1"/>
      <c r="B45" s="4" t="e">
        <f>VLOOKUP(A45,drlist!$A$1:$D$10,2,FALSE)</f>
        <v>#N/A</v>
      </c>
      <c r="C45" s="1" t="e">
        <f>VLOOKUP(A45,drlist!$A$1:$D$10,3,FALSE)</f>
        <v>#N/A</v>
      </c>
      <c r="D45" s="1" t="e">
        <f>VLOOKUP(A45,drlist!$A$1:$D$10,4,)</f>
        <v>#N/A</v>
      </c>
    </row>
    <row r="46" spans="1:4" x14ac:dyDescent="0.3">
      <c r="A46" s="1"/>
      <c r="B46" s="4" t="e">
        <f>VLOOKUP(A46,drlist!$A$1:$D$10,2,FALSE)</f>
        <v>#N/A</v>
      </c>
      <c r="C46" s="1" t="e">
        <f>VLOOKUP(A46,drlist!$A$1:$D$10,3,FALSE)</f>
        <v>#N/A</v>
      </c>
      <c r="D46" s="1" t="e">
        <f>VLOOKUP(A46,drlist!$A$1:$D$10,4,)</f>
        <v>#N/A</v>
      </c>
    </row>
    <row r="47" spans="1:4" x14ac:dyDescent="0.3">
      <c r="A47" s="1"/>
      <c r="B47" s="4" t="e">
        <f>VLOOKUP(A47,drlist!$A$1:$D$10,2,FALSE)</f>
        <v>#N/A</v>
      </c>
      <c r="C47" s="1" t="e">
        <f>VLOOKUP(A47,drlist!$A$1:$D$10,3,FALSE)</f>
        <v>#N/A</v>
      </c>
      <c r="D47" s="1" t="e">
        <f>VLOOKUP(A47,drlist!$A$1:$D$10,4,)</f>
        <v>#N/A</v>
      </c>
    </row>
    <row r="48" spans="1:4" x14ac:dyDescent="0.3">
      <c r="A48" s="1"/>
      <c r="B48" s="4" t="e">
        <f>VLOOKUP(A48,drlist!$A$1:$D$10,2,FALSE)</f>
        <v>#N/A</v>
      </c>
      <c r="C48" s="1" t="e">
        <f>VLOOKUP(A48,drlist!$A$1:$D$10,3,FALSE)</f>
        <v>#N/A</v>
      </c>
      <c r="D48" s="1" t="e">
        <f>VLOOKUP(A48,drlist!$A$1:$D$10,4,)</f>
        <v>#N/A</v>
      </c>
    </row>
    <row r="50" spans="1:4" x14ac:dyDescent="0.3">
      <c r="A50" t="s">
        <v>56</v>
      </c>
    </row>
    <row r="51" spans="1:4" ht="20.399999999999999" x14ac:dyDescent="0.3">
      <c r="A51" s="6" t="s">
        <v>22</v>
      </c>
      <c r="B51" s="6" t="s">
        <v>23</v>
      </c>
      <c r="C51" s="8" t="s">
        <v>25</v>
      </c>
      <c r="D51" s="6" t="s">
        <v>24</v>
      </c>
    </row>
    <row r="52" spans="1:4" x14ac:dyDescent="0.3">
      <c r="A52" s="1"/>
      <c r="B52" s="4" t="e">
        <f>VLOOKUP(A52,drlist!$A$1:$D$10,2,FALSE)</f>
        <v>#N/A</v>
      </c>
      <c r="C52" s="1" t="e">
        <f>VLOOKUP(A52,drlist!$A$1:$D$10,3,FALSE)</f>
        <v>#N/A</v>
      </c>
      <c r="D52" s="1" t="e">
        <f>VLOOKUP(A52,drlist!$A$1:$D$10,4,)</f>
        <v>#N/A</v>
      </c>
    </row>
    <row r="53" spans="1:4" x14ac:dyDescent="0.3">
      <c r="A53" s="1"/>
      <c r="B53" s="4" t="e">
        <f>VLOOKUP(A53,drlist!$A$1:$D$10,2,FALSE)</f>
        <v>#N/A</v>
      </c>
      <c r="C53" s="1" t="e">
        <f>VLOOKUP(A53,drlist!$A$1:$D$10,3,FALSE)</f>
        <v>#N/A</v>
      </c>
      <c r="D53" s="1" t="e">
        <f>VLOOKUP(A53,drlist!$A$1:$D$10,4,)</f>
        <v>#N/A</v>
      </c>
    </row>
    <row r="54" spans="1:4" x14ac:dyDescent="0.3">
      <c r="A54" s="1"/>
      <c r="B54" s="4" t="e">
        <f>VLOOKUP(A54,drlist!$A$1:$D$10,2,FALSE)</f>
        <v>#N/A</v>
      </c>
      <c r="C54" s="1" t="e">
        <f>VLOOKUP(A54,drlist!$A$1:$D$10,3,FALSE)</f>
        <v>#N/A</v>
      </c>
      <c r="D54" s="1" t="e">
        <f>VLOOKUP(A54,drlist!$A$1:$D$10,4,)</f>
        <v>#N/A</v>
      </c>
    </row>
    <row r="55" spans="1:4" x14ac:dyDescent="0.3">
      <c r="A55" s="1"/>
      <c r="B55" s="4" t="e">
        <f>VLOOKUP(A55,drlist!$A$1:$D$10,2,FALSE)</f>
        <v>#N/A</v>
      </c>
      <c r="C55" s="1" t="e">
        <f>VLOOKUP(A55,drlist!$A$1:$D$10,3,FALSE)</f>
        <v>#N/A</v>
      </c>
      <c r="D55" s="1" t="e">
        <f>VLOOKUP(A55,drlist!$A$1:$D$10,4,)</f>
        <v>#N/A</v>
      </c>
    </row>
    <row r="56" spans="1:4" x14ac:dyDescent="0.3">
      <c r="A56" s="1"/>
      <c r="B56" s="4" t="e">
        <f>VLOOKUP(A56,drlist!$A$1:$D$10,2,FALSE)</f>
        <v>#N/A</v>
      </c>
      <c r="C56" s="1" t="e">
        <f>VLOOKUP(A56,drlist!$A$1:$D$10,3,FALSE)</f>
        <v>#N/A</v>
      </c>
      <c r="D56" s="1" t="e">
        <f>VLOOKUP(A56,drlist!$A$1:$D$10,4,)</f>
        <v>#N/A</v>
      </c>
    </row>
    <row r="58" spans="1:4" x14ac:dyDescent="0.3">
      <c r="A58" t="s">
        <v>57</v>
      </c>
    </row>
    <row r="59" spans="1:4" ht="20.399999999999999" x14ac:dyDescent="0.3">
      <c r="A59" s="6" t="s">
        <v>22</v>
      </c>
      <c r="B59" s="6" t="s">
        <v>23</v>
      </c>
      <c r="C59" s="8" t="s">
        <v>25</v>
      </c>
      <c r="D59" s="6" t="s">
        <v>24</v>
      </c>
    </row>
    <row r="60" spans="1:4" x14ac:dyDescent="0.3">
      <c r="A60" s="1"/>
      <c r="B60" s="4" t="e">
        <f>VLOOKUP(A60,drlist!$A$1:$D$10,2,FALSE)</f>
        <v>#N/A</v>
      </c>
      <c r="C60" s="1" t="e">
        <f>VLOOKUP(A60,drlist!$A$1:$D$10,3,FALSE)</f>
        <v>#N/A</v>
      </c>
      <c r="D60" s="1" t="e">
        <f>VLOOKUP(A60,drlist!$A$1:$D$10,4,)</f>
        <v>#N/A</v>
      </c>
    </row>
    <row r="61" spans="1:4" x14ac:dyDescent="0.3">
      <c r="A61" s="1"/>
      <c r="B61" s="4" t="e">
        <f>VLOOKUP(A61,drlist!$A$1:$D$10,2,FALSE)</f>
        <v>#N/A</v>
      </c>
      <c r="C61" s="1" t="e">
        <f>VLOOKUP(A61,drlist!$A$1:$D$10,3,FALSE)</f>
        <v>#N/A</v>
      </c>
      <c r="D61" s="1" t="e">
        <f>VLOOKUP(A61,drlist!$A$1:$D$10,4,)</f>
        <v>#N/A</v>
      </c>
    </row>
    <row r="62" spans="1:4" x14ac:dyDescent="0.3">
      <c r="A62" s="1"/>
      <c r="B62" s="4" t="e">
        <f>VLOOKUP(A62,drlist!$A$1:$D$10,2,FALSE)</f>
        <v>#N/A</v>
      </c>
      <c r="C62" s="1" t="e">
        <f>VLOOKUP(A62,drlist!$A$1:$D$10,3,FALSE)</f>
        <v>#N/A</v>
      </c>
      <c r="D62" s="1" t="e">
        <f>VLOOKUP(A62,drlist!$A$1:$D$10,4,)</f>
        <v>#N/A</v>
      </c>
    </row>
    <row r="63" spans="1:4" x14ac:dyDescent="0.3">
      <c r="A63" s="1"/>
      <c r="B63" s="4" t="e">
        <f>VLOOKUP(A63,drlist!$A$1:$D$10,2,FALSE)</f>
        <v>#N/A</v>
      </c>
      <c r="C63" s="1" t="e">
        <f>VLOOKUP(A63,drlist!$A$1:$D$10,3,FALSE)</f>
        <v>#N/A</v>
      </c>
      <c r="D63" s="1" t="e">
        <f>VLOOKUP(A63,drlist!$A$1:$D$10,4,)</f>
        <v>#N/A</v>
      </c>
    </row>
    <row r="64" spans="1:4" x14ac:dyDescent="0.3">
      <c r="A64" s="1"/>
      <c r="B64" s="4" t="e">
        <f>VLOOKUP(A64,drlist!$A$1:$D$10,2,FALSE)</f>
        <v>#N/A</v>
      </c>
      <c r="C64" s="1" t="e">
        <f>VLOOKUP(A64,drlist!$A$1:$D$10,3,FALSE)</f>
        <v>#N/A</v>
      </c>
      <c r="D64" s="1" t="e">
        <f>VLOOKUP(A64,drlist!$A$1:$D$10,4,)</f>
        <v>#N/A</v>
      </c>
    </row>
    <row r="66" spans="1:4" x14ac:dyDescent="0.3">
      <c r="A66" t="s">
        <v>58</v>
      </c>
    </row>
    <row r="67" spans="1:4" ht="20.399999999999999" x14ac:dyDescent="0.3">
      <c r="A67" s="6" t="s">
        <v>22</v>
      </c>
      <c r="B67" s="6" t="s">
        <v>23</v>
      </c>
      <c r="C67" s="8" t="s">
        <v>25</v>
      </c>
      <c r="D67" s="6" t="s">
        <v>24</v>
      </c>
    </row>
    <row r="68" spans="1:4" x14ac:dyDescent="0.3">
      <c r="A68" s="1"/>
      <c r="B68" s="4" t="e">
        <f>VLOOKUP(A68,drlist!$A$1:$D$10,2,FALSE)</f>
        <v>#N/A</v>
      </c>
      <c r="C68" s="1" t="e">
        <f>VLOOKUP(A68,drlist!$A$1:$D$10,3,FALSE)</f>
        <v>#N/A</v>
      </c>
      <c r="D68" s="1" t="e">
        <f>VLOOKUP(A68,drlist!$A$1:$D$10,4,)</f>
        <v>#N/A</v>
      </c>
    </row>
    <row r="69" spans="1:4" x14ac:dyDescent="0.3">
      <c r="A69" s="1"/>
      <c r="B69" s="4" t="e">
        <f>VLOOKUP(A69,drlist!$A$1:$D$10,2,FALSE)</f>
        <v>#N/A</v>
      </c>
      <c r="C69" s="1" t="e">
        <f>VLOOKUP(A69,drlist!$A$1:$D$10,3,FALSE)</f>
        <v>#N/A</v>
      </c>
      <c r="D69" s="1" t="e">
        <f>VLOOKUP(A69,drlist!$A$1:$D$10,4,)</f>
        <v>#N/A</v>
      </c>
    </row>
    <row r="70" spans="1:4" x14ac:dyDescent="0.3">
      <c r="A70" s="1"/>
      <c r="B70" s="4" t="e">
        <f>VLOOKUP(A70,drlist!$A$1:$D$10,2,FALSE)</f>
        <v>#N/A</v>
      </c>
      <c r="C70" s="1" t="e">
        <f>VLOOKUP(A70,drlist!$A$1:$D$10,3,FALSE)</f>
        <v>#N/A</v>
      </c>
      <c r="D70" s="1" t="e">
        <f>VLOOKUP(A70,drlist!$A$1:$D$10,4,)</f>
        <v>#N/A</v>
      </c>
    </row>
    <row r="71" spans="1:4" x14ac:dyDescent="0.3">
      <c r="A71" s="1"/>
      <c r="B71" s="4" t="e">
        <f>VLOOKUP(A71,drlist!$A$1:$D$10,2,FALSE)</f>
        <v>#N/A</v>
      </c>
      <c r="C71" s="1" t="e">
        <f>VLOOKUP(A71,drlist!$A$1:$D$10,3,FALSE)</f>
        <v>#N/A</v>
      </c>
      <c r="D71" s="1" t="e">
        <f>VLOOKUP(A71,drlist!$A$1:$D$10,4,)</f>
        <v>#N/A</v>
      </c>
    </row>
    <row r="72" spans="1:4" x14ac:dyDescent="0.3">
      <c r="A72" s="1"/>
      <c r="B72" s="4" t="e">
        <f>VLOOKUP(A72,drlist!$A$1:$D$10,2,FALSE)</f>
        <v>#N/A</v>
      </c>
      <c r="C72" s="1" t="e">
        <f>VLOOKUP(A72,drlist!$A$1:$D$10,3,FALSE)</f>
        <v>#N/A</v>
      </c>
      <c r="D72" s="1" t="e">
        <f>VLOOKUP(A72,drlist!$A$1:$D$10,4,)</f>
        <v>#N/A</v>
      </c>
    </row>
    <row r="74" spans="1:4" x14ac:dyDescent="0.3">
      <c r="A74" t="s">
        <v>59</v>
      </c>
    </row>
    <row r="75" spans="1:4" ht="20.399999999999999" x14ac:dyDescent="0.3">
      <c r="A75" s="6" t="s">
        <v>22</v>
      </c>
      <c r="B75" s="6" t="s">
        <v>23</v>
      </c>
      <c r="C75" s="8" t="s">
        <v>25</v>
      </c>
      <c r="D75" s="6" t="s">
        <v>24</v>
      </c>
    </row>
    <row r="76" spans="1:4" x14ac:dyDescent="0.3">
      <c r="A76" s="1"/>
      <c r="B76" s="4" t="e">
        <f>VLOOKUP(A76,drlist!$A$1:$D$10,2,FALSE)</f>
        <v>#N/A</v>
      </c>
      <c r="C76" s="1" t="e">
        <f>VLOOKUP(A76,drlist!$A$1:$D$10,3,FALSE)</f>
        <v>#N/A</v>
      </c>
      <c r="D76" s="1" t="e">
        <f>VLOOKUP(A76,drlist!$A$1:$D$10,4,)</f>
        <v>#N/A</v>
      </c>
    </row>
    <row r="77" spans="1:4" x14ac:dyDescent="0.3">
      <c r="A77" s="1"/>
      <c r="B77" s="4" t="e">
        <f>VLOOKUP(A77,drlist!$A$1:$D$10,2,FALSE)</f>
        <v>#N/A</v>
      </c>
      <c r="C77" s="1" t="e">
        <f>VLOOKUP(A77,drlist!$A$1:$D$10,3,FALSE)</f>
        <v>#N/A</v>
      </c>
      <c r="D77" s="1" t="e">
        <f>VLOOKUP(A77,drlist!$A$1:$D$10,4,)</f>
        <v>#N/A</v>
      </c>
    </row>
    <row r="78" spans="1:4" x14ac:dyDescent="0.3">
      <c r="A78" s="1"/>
      <c r="B78" s="4" t="e">
        <f>VLOOKUP(A78,drlist!$A$1:$D$10,2,FALSE)</f>
        <v>#N/A</v>
      </c>
      <c r="C78" s="1" t="e">
        <f>VLOOKUP(A78,drlist!$A$1:$D$10,3,FALSE)</f>
        <v>#N/A</v>
      </c>
      <c r="D78" s="1" t="e">
        <f>VLOOKUP(A78,drlist!$A$1:$D$10,4,)</f>
        <v>#N/A</v>
      </c>
    </row>
    <row r="79" spans="1:4" x14ac:dyDescent="0.3">
      <c r="A79" s="1"/>
      <c r="B79" s="4" t="e">
        <f>VLOOKUP(A79,drlist!$A$1:$D$10,2,FALSE)</f>
        <v>#N/A</v>
      </c>
      <c r="C79" s="1" t="e">
        <f>VLOOKUP(A79,drlist!$A$1:$D$10,3,FALSE)</f>
        <v>#N/A</v>
      </c>
      <c r="D79" s="1" t="e">
        <f>VLOOKUP(A79,drlist!$A$1:$D$10,4,)</f>
        <v>#N/A</v>
      </c>
    </row>
    <row r="80" spans="1:4" x14ac:dyDescent="0.3">
      <c r="A80" s="1"/>
      <c r="B80" s="4" t="e">
        <f>VLOOKUP(A80,drlist!$A$1:$D$10,2,FALSE)</f>
        <v>#N/A</v>
      </c>
      <c r="C80" s="1" t="e">
        <f>VLOOKUP(A80,drlist!$A$1:$D$10,3,FALSE)</f>
        <v>#N/A</v>
      </c>
      <c r="D80" s="1" t="e">
        <f>VLOOKUP(A80,drlist!$A$1:$D$10,4,)</f>
        <v>#N/A</v>
      </c>
    </row>
    <row r="82" spans="1:4" x14ac:dyDescent="0.3">
      <c r="A82" t="s">
        <v>60</v>
      </c>
    </row>
    <row r="83" spans="1:4" ht="20.399999999999999" x14ac:dyDescent="0.3">
      <c r="A83" s="6" t="s">
        <v>22</v>
      </c>
      <c r="B83" s="6" t="s">
        <v>23</v>
      </c>
      <c r="C83" s="8" t="s">
        <v>25</v>
      </c>
      <c r="D83" s="6" t="s">
        <v>24</v>
      </c>
    </row>
    <row r="84" spans="1:4" x14ac:dyDescent="0.3">
      <c r="A84" s="1"/>
      <c r="B84" s="4" t="e">
        <f>VLOOKUP(A84,drlist!$A$1:$D$10,2,FALSE)</f>
        <v>#N/A</v>
      </c>
      <c r="C84" s="1" t="e">
        <f>VLOOKUP(A84,drlist!$A$1:$D$10,3,FALSE)</f>
        <v>#N/A</v>
      </c>
      <c r="D84" s="1" t="e">
        <f>VLOOKUP(A84,drlist!$A$1:$D$10,4,)</f>
        <v>#N/A</v>
      </c>
    </row>
    <row r="85" spans="1:4" x14ac:dyDescent="0.3">
      <c r="A85" s="1"/>
      <c r="B85" s="4" t="e">
        <f>VLOOKUP(A85,drlist!$A$1:$D$10,2,FALSE)</f>
        <v>#N/A</v>
      </c>
      <c r="C85" s="1" t="e">
        <f>VLOOKUP(A85,drlist!$A$1:$D$10,3,FALSE)</f>
        <v>#N/A</v>
      </c>
      <c r="D85" s="1" t="e">
        <f>VLOOKUP(A85,drlist!$A$1:$D$10,4,)</f>
        <v>#N/A</v>
      </c>
    </row>
    <row r="86" spans="1:4" x14ac:dyDescent="0.3">
      <c r="A86" s="1"/>
      <c r="B86" s="4" t="e">
        <f>VLOOKUP(A86,drlist!$A$1:$D$10,2,FALSE)</f>
        <v>#N/A</v>
      </c>
      <c r="C86" s="1" t="e">
        <f>VLOOKUP(A86,drlist!$A$1:$D$10,3,FALSE)</f>
        <v>#N/A</v>
      </c>
      <c r="D86" s="1" t="e">
        <f>VLOOKUP(A86,drlist!$A$1:$D$10,4,)</f>
        <v>#N/A</v>
      </c>
    </row>
    <row r="87" spans="1:4" x14ac:dyDescent="0.3">
      <c r="A87" s="1"/>
      <c r="B87" s="4" t="e">
        <f>VLOOKUP(A87,drlist!$A$1:$D$10,2,FALSE)</f>
        <v>#N/A</v>
      </c>
      <c r="C87" s="1" t="e">
        <f>VLOOKUP(A87,drlist!$A$1:$D$10,3,FALSE)</f>
        <v>#N/A</v>
      </c>
      <c r="D87" s="1" t="e">
        <f>VLOOKUP(A87,drlist!$A$1:$D$10,4,)</f>
        <v>#N/A</v>
      </c>
    </row>
    <row r="88" spans="1:4" x14ac:dyDescent="0.3">
      <c r="A88" s="1"/>
      <c r="B88" s="4" t="e">
        <f>VLOOKUP(A88,drlist!$A$1:$D$10,2,FALSE)</f>
        <v>#N/A</v>
      </c>
      <c r="C88" s="1" t="e">
        <f>VLOOKUP(A88,drlist!$A$1:$D$10,3,FALSE)</f>
        <v>#N/A</v>
      </c>
      <c r="D88" s="1" t="e">
        <f>VLOOKUP(A88,drlist!$A$1:$D$10,4,)</f>
        <v>#N/A</v>
      </c>
    </row>
    <row r="90" spans="1:4" x14ac:dyDescent="0.3">
      <c r="A90" t="s">
        <v>61</v>
      </c>
    </row>
    <row r="91" spans="1:4" ht="20.399999999999999" x14ac:dyDescent="0.3">
      <c r="A91" s="6" t="s">
        <v>22</v>
      </c>
      <c r="B91" s="6" t="s">
        <v>23</v>
      </c>
      <c r="C91" s="8" t="s">
        <v>25</v>
      </c>
      <c r="D91" s="6" t="s">
        <v>24</v>
      </c>
    </row>
    <row r="92" spans="1:4" x14ac:dyDescent="0.3">
      <c r="A92" s="1"/>
      <c r="B92" s="4" t="e">
        <f>VLOOKUP(A92,drlist!$A$1:$D$10,2,FALSE)</f>
        <v>#N/A</v>
      </c>
      <c r="C92" s="1" t="e">
        <f>VLOOKUP(A92,drlist!$A$1:$D$10,3,FALSE)</f>
        <v>#N/A</v>
      </c>
      <c r="D92" s="1" t="e">
        <f>VLOOKUP(A92,drlist!$A$1:$D$10,4,)</f>
        <v>#N/A</v>
      </c>
    </row>
    <row r="93" spans="1:4" x14ac:dyDescent="0.3">
      <c r="A93" s="1"/>
      <c r="B93" s="4" t="e">
        <f>VLOOKUP(A93,drlist!$A$1:$D$10,2,FALSE)</f>
        <v>#N/A</v>
      </c>
      <c r="C93" s="1" t="e">
        <f>VLOOKUP(A93,drlist!$A$1:$D$10,3,FALSE)</f>
        <v>#N/A</v>
      </c>
      <c r="D93" s="1" t="e">
        <f>VLOOKUP(A93,drlist!$A$1:$D$10,4,)</f>
        <v>#N/A</v>
      </c>
    </row>
    <row r="94" spans="1:4" x14ac:dyDescent="0.3">
      <c r="A94" s="1"/>
      <c r="B94" s="4" t="e">
        <f>VLOOKUP(A94,drlist!$A$1:$D$10,2,FALSE)</f>
        <v>#N/A</v>
      </c>
      <c r="C94" s="1" t="e">
        <f>VLOOKUP(A94,drlist!$A$1:$D$10,3,FALSE)</f>
        <v>#N/A</v>
      </c>
      <c r="D94" s="1" t="e">
        <f>VLOOKUP(A94,drlist!$A$1:$D$10,4,)</f>
        <v>#N/A</v>
      </c>
    </row>
    <row r="95" spans="1:4" x14ac:dyDescent="0.3">
      <c r="A95" s="1"/>
      <c r="B95" s="4" t="e">
        <f>VLOOKUP(A95,drlist!$A$1:$D$10,2,FALSE)</f>
        <v>#N/A</v>
      </c>
      <c r="C95" s="1" t="e">
        <f>VLOOKUP(A95,drlist!$A$1:$D$10,3,FALSE)</f>
        <v>#N/A</v>
      </c>
      <c r="D95" s="1" t="e">
        <f>VLOOKUP(A95,drlist!$A$1:$D$10,4,)</f>
        <v>#N/A</v>
      </c>
    </row>
    <row r="96" spans="1:4" x14ac:dyDescent="0.3">
      <c r="A96" s="1"/>
      <c r="B96" s="4" t="e">
        <f>VLOOKUP(A96,drlist!$A$1:$D$10,2,FALSE)</f>
        <v>#N/A</v>
      </c>
      <c r="C96" s="1" t="e">
        <f>VLOOKUP(A96,drlist!$A$1:$D$10,3,FALSE)</f>
        <v>#N/A</v>
      </c>
      <c r="D96" s="1" t="e">
        <f>VLOOKUP(A96,drlist!$A$1:$D$10,4,)</f>
        <v>#N/A</v>
      </c>
    </row>
    <row r="98" spans="1:4" x14ac:dyDescent="0.3">
      <c r="A98" t="s">
        <v>62</v>
      </c>
    </row>
    <row r="99" spans="1:4" ht="20.399999999999999" x14ac:dyDescent="0.3">
      <c r="A99" s="6" t="s">
        <v>22</v>
      </c>
      <c r="B99" s="6" t="s">
        <v>23</v>
      </c>
      <c r="C99" s="8" t="s">
        <v>25</v>
      </c>
      <c r="D99" s="6" t="s">
        <v>24</v>
      </c>
    </row>
    <row r="100" spans="1:4" x14ac:dyDescent="0.3">
      <c r="A100" s="1"/>
      <c r="B100" s="4" t="e">
        <f>VLOOKUP(A100,drlist!$A$1:$D$10,2,FALSE)</f>
        <v>#N/A</v>
      </c>
      <c r="C100" s="1" t="e">
        <f>VLOOKUP(A100,drlist!$A$1:$D$10,3,FALSE)</f>
        <v>#N/A</v>
      </c>
      <c r="D100" s="1" t="e">
        <f>VLOOKUP(A100,drlist!$A$1:$D$10,4,)</f>
        <v>#N/A</v>
      </c>
    </row>
    <row r="101" spans="1:4" x14ac:dyDescent="0.3">
      <c r="A101" s="1"/>
      <c r="B101" s="4" t="e">
        <f>VLOOKUP(A101,drlist!$A$1:$D$10,2,FALSE)</f>
        <v>#N/A</v>
      </c>
      <c r="C101" s="1" t="e">
        <f>VLOOKUP(A101,drlist!$A$1:$D$10,3,FALSE)</f>
        <v>#N/A</v>
      </c>
      <c r="D101" s="1" t="e">
        <f>VLOOKUP(A101,drlist!$A$1:$D$10,4,)</f>
        <v>#N/A</v>
      </c>
    </row>
    <row r="102" spans="1:4" x14ac:dyDescent="0.3">
      <c r="A102" s="1"/>
      <c r="B102" s="4" t="e">
        <f>VLOOKUP(A102,drlist!$A$1:$D$10,2,FALSE)</f>
        <v>#N/A</v>
      </c>
      <c r="C102" s="1" t="e">
        <f>VLOOKUP(A102,drlist!$A$1:$D$10,3,FALSE)</f>
        <v>#N/A</v>
      </c>
      <c r="D102" s="1" t="e">
        <f>VLOOKUP(A102,drlist!$A$1:$D$10,4,)</f>
        <v>#N/A</v>
      </c>
    </row>
    <row r="103" spans="1:4" x14ac:dyDescent="0.3">
      <c r="A103" s="1"/>
      <c r="B103" s="4" t="e">
        <f>VLOOKUP(A103,drlist!$A$1:$D$10,2,FALSE)</f>
        <v>#N/A</v>
      </c>
      <c r="C103" s="1" t="e">
        <f>VLOOKUP(A103,drlist!$A$1:$D$10,3,FALSE)</f>
        <v>#N/A</v>
      </c>
      <c r="D103" s="1" t="e">
        <f>VLOOKUP(A103,drlist!$A$1:$D$10,4,)</f>
        <v>#N/A</v>
      </c>
    </row>
    <row r="104" spans="1:4" x14ac:dyDescent="0.3">
      <c r="A104" s="1"/>
      <c r="B104" s="4" t="e">
        <f>VLOOKUP(A104,drlist!$A$1:$D$10,2,FALSE)</f>
        <v>#N/A</v>
      </c>
      <c r="C104" s="1" t="e">
        <f>VLOOKUP(A104,drlist!$A$1:$D$10,3,FALSE)</f>
        <v>#N/A</v>
      </c>
      <c r="D104" s="1" t="e">
        <f>VLOOKUP(A104,drlist!$A$1:$D$10,4,)</f>
        <v>#N/A</v>
      </c>
    </row>
    <row r="106" spans="1:4" x14ac:dyDescent="0.3">
      <c r="A106" t="s">
        <v>63</v>
      </c>
    </row>
    <row r="107" spans="1:4" ht="20.399999999999999" x14ac:dyDescent="0.3">
      <c r="A107" s="6" t="s">
        <v>22</v>
      </c>
      <c r="B107" s="6" t="s">
        <v>23</v>
      </c>
      <c r="C107" s="8" t="s">
        <v>25</v>
      </c>
      <c r="D107" s="6" t="s">
        <v>24</v>
      </c>
    </row>
    <row r="108" spans="1:4" x14ac:dyDescent="0.3">
      <c r="A108" s="1"/>
      <c r="B108" s="4" t="e">
        <f>VLOOKUP(A108,drlist!$A$1:$D$10,2,FALSE)</f>
        <v>#N/A</v>
      </c>
      <c r="C108" s="1" t="e">
        <f>VLOOKUP(A108,drlist!$A$1:$D$10,3,FALSE)</f>
        <v>#N/A</v>
      </c>
      <c r="D108" s="1" t="e">
        <f>VLOOKUP(A108,drlist!$A$1:$D$10,4,)</f>
        <v>#N/A</v>
      </c>
    </row>
    <row r="109" spans="1:4" x14ac:dyDescent="0.3">
      <c r="A109" s="1"/>
      <c r="B109" s="4" t="e">
        <f>VLOOKUP(A109,drlist!$A$1:$D$10,2,FALSE)</f>
        <v>#N/A</v>
      </c>
      <c r="C109" s="1" t="e">
        <f>VLOOKUP(A109,drlist!$A$1:$D$10,3,FALSE)</f>
        <v>#N/A</v>
      </c>
      <c r="D109" s="1" t="e">
        <f>VLOOKUP(A109,drlist!$A$1:$D$10,4,)</f>
        <v>#N/A</v>
      </c>
    </row>
    <row r="110" spans="1:4" x14ac:dyDescent="0.3">
      <c r="A110" s="1"/>
      <c r="B110" s="4" t="e">
        <f>VLOOKUP(A110,drlist!$A$1:$D$10,2,FALSE)</f>
        <v>#N/A</v>
      </c>
      <c r="C110" s="1" t="e">
        <f>VLOOKUP(A110,drlist!$A$1:$D$10,3,FALSE)</f>
        <v>#N/A</v>
      </c>
      <c r="D110" s="1" t="e">
        <f>VLOOKUP(A110,drlist!$A$1:$D$10,4,)</f>
        <v>#N/A</v>
      </c>
    </row>
    <row r="111" spans="1:4" x14ac:dyDescent="0.3">
      <c r="A111" s="1"/>
      <c r="B111" s="4" t="e">
        <f>VLOOKUP(A111,drlist!$A$1:$D$10,2,FALSE)</f>
        <v>#N/A</v>
      </c>
      <c r="C111" s="1" t="e">
        <f>VLOOKUP(A111,drlist!$A$1:$D$10,3,FALSE)</f>
        <v>#N/A</v>
      </c>
      <c r="D111" s="1" t="e">
        <f>VLOOKUP(A111,drlist!$A$1:$D$10,4,)</f>
        <v>#N/A</v>
      </c>
    </row>
    <row r="112" spans="1:4" x14ac:dyDescent="0.3">
      <c r="A112" s="1"/>
      <c r="B112" s="4" t="e">
        <f>VLOOKUP(A112,drlist!$A$1:$D$10,2,FALSE)</f>
        <v>#N/A</v>
      </c>
      <c r="C112" s="1" t="e">
        <f>VLOOKUP(A112,drlist!$A$1:$D$10,3,FALSE)</f>
        <v>#N/A</v>
      </c>
      <c r="D112" s="1" t="e">
        <f>VLOOKUP(A112,drlist!$A$1:$D$10,4,)</f>
        <v>#N/A</v>
      </c>
    </row>
    <row r="114" spans="1:4" x14ac:dyDescent="0.3">
      <c r="A114" t="s">
        <v>64</v>
      </c>
    </row>
    <row r="115" spans="1:4" ht="20.399999999999999" x14ac:dyDescent="0.3">
      <c r="A115" s="6" t="s">
        <v>22</v>
      </c>
      <c r="B115" s="6" t="s">
        <v>23</v>
      </c>
      <c r="C115" s="8" t="s">
        <v>25</v>
      </c>
      <c r="D115" s="6" t="s">
        <v>24</v>
      </c>
    </row>
    <row r="116" spans="1:4" x14ac:dyDescent="0.3">
      <c r="A116" s="1"/>
      <c r="B116" s="4" t="e">
        <f>VLOOKUP(A116,drlist!$A$1:$D$10,2,FALSE)</f>
        <v>#N/A</v>
      </c>
      <c r="C116" s="1" t="e">
        <f>VLOOKUP(A116,drlist!$A$1:$D$10,3,FALSE)</f>
        <v>#N/A</v>
      </c>
      <c r="D116" s="1" t="e">
        <f>VLOOKUP(A116,drlist!$A$1:$D$10,4,)</f>
        <v>#N/A</v>
      </c>
    </row>
    <row r="117" spans="1:4" x14ac:dyDescent="0.3">
      <c r="A117" s="1"/>
      <c r="B117" s="4" t="e">
        <f>VLOOKUP(A117,drlist!$A$1:$D$10,2,FALSE)</f>
        <v>#N/A</v>
      </c>
      <c r="C117" s="1" t="e">
        <f>VLOOKUP(A117,drlist!$A$1:$D$10,3,FALSE)</f>
        <v>#N/A</v>
      </c>
      <c r="D117" s="1" t="e">
        <f>VLOOKUP(A117,drlist!$A$1:$D$10,4,)</f>
        <v>#N/A</v>
      </c>
    </row>
    <row r="118" spans="1:4" x14ac:dyDescent="0.3">
      <c r="A118" s="1"/>
      <c r="B118" s="4" t="e">
        <f>VLOOKUP(A118,drlist!$A$1:$D$10,2,FALSE)</f>
        <v>#N/A</v>
      </c>
      <c r="C118" s="1" t="e">
        <f>VLOOKUP(A118,drlist!$A$1:$D$10,3,FALSE)</f>
        <v>#N/A</v>
      </c>
      <c r="D118" s="1" t="e">
        <f>VLOOKUP(A118,drlist!$A$1:$D$10,4,)</f>
        <v>#N/A</v>
      </c>
    </row>
    <row r="119" spans="1:4" x14ac:dyDescent="0.3">
      <c r="A119" s="1"/>
      <c r="B119" s="4" t="e">
        <f>VLOOKUP(A119,drlist!$A$1:$D$10,2,FALSE)</f>
        <v>#N/A</v>
      </c>
      <c r="C119" s="1" t="e">
        <f>VLOOKUP(A119,drlist!$A$1:$D$10,3,FALSE)</f>
        <v>#N/A</v>
      </c>
      <c r="D119" s="1" t="e">
        <f>VLOOKUP(A119,drlist!$A$1:$D$10,4,)</f>
        <v>#N/A</v>
      </c>
    </row>
    <row r="120" spans="1:4" x14ac:dyDescent="0.3">
      <c r="A120" s="1"/>
      <c r="B120" s="4" t="e">
        <f>VLOOKUP(A120,drlist!$A$1:$D$10,2,FALSE)</f>
        <v>#N/A</v>
      </c>
      <c r="C120" s="1" t="e">
        <f>VLOOKUP(A120,drlist!$A$1:$D$10,3,FALSE)</f>
        <v>#N/A</v>
      </c>
      <c r="D120" s="1" t="e">
        <f>VLOOKUP(A120,drlist!$A$1:$D$10,4,)</f>
        <v>#N/A</v>
      </c>
    </row>
    <row r="122" spans="1:4" x14ac:dyDescent="0.3">
      <c r="A122" t="s">
        <v>69</v>
      </c>
    </row>
    <row r="123" spans="1:4" ht="20.399999999999999" x14ac:dyDescent="0.3">
      <c r="A123" s="6" t="s">
        <v>22</v>
      </c>
      <c r="B123" s="6" t="s">
        <v>23</v>
      </c>
      <c r="C123" s="8" t="s">
        <v>25</v>
      </c>
      <c r="D123" s="6" t="s">
        <v>24</v>
      </c>
    </row>
    <row r="124" spans="1:4" x14ac:dyDescent="0.3">
      <c r="A124" s="1"/>
      <c r="B124" s="4" t="e">
        <f>VLOOKUP(A124,drlist!$A$1:$D$10,2,FALSE)</f>
        <v>#N/A</v>
      </c>
      <c r="C124" s="1" t="e">
        <f>VLOOKUP(A124,drlist!$A$1:$D$10,3,FALSE)</f>
        <v>#N/A</v>
      </c>
      <c r="D124" s="1" t="e">
        <f>VLOOKUP(A124,drlist!$A$1:$D$10,4,)</f>
        <v>#N/A</v>
      </c>
    </row>
    <row r="125" spans="1:4" x14ac:dyDescent="0.3">
      <c r="A125" s="1"/>
      <c r="B125" s="4" t="e">
        <f>VLOOKUP(A125,drlist!$A$1:$D$10,2,FALSE)</f>
        <v>#N/A</v>
      </c>
      <c r="C125" s="1" t="e">
        <f>VLOOKUP(A125,drlist!$A$1:$D$10,3,FALSE)</f>
        <v>#N/A</v>
      </c>
      <c r="D125" s="1" t="e">
        <f>VLOOKUP(A125,drlist!$A$1:$D$10,4,)</f>
        <v>#N/A</v>
      </c>
    </row>
    <row r="126" spans="1:4" x14ac:dyDescent="0.3">
      <c r="A126" s="1"/>
      <c r="B126" s="4" t="e">
        <f>VLOOKUP(A126,drlist!$A$1:$D$10,2,FALSE)</f>
        <v>#N/A</v>
      </c>
      <c r="C126" s="1" t="e">
        <f>VLOOKUP(A126,drlist!$A$1:$D$10,3,FALSE)</f>
        <v>#N/A</v>
      </c>
      <c r="D126" s="1" t="e">
        <f>VLOOKUP(A126,drlist!$A$1:$D$10,4,)</f>
        <v>#N/A</v>
      </c>
    </row>
    <row r="127" spans="1:4" x14ac:dyDescent="0.3">
      <c r="A127" s="1"/>
      <c r="B127" s="4" t="e">
        <f>VLOOKUP(A127,drlist!$A$1:$D$10,2,FALSE)</f>
        <v>#N/A</v>
      </c>
      <c r="C127" s="1" t="e">
        <f>VLOOKUP(A127,drlist!$A$1:$D$10,3,FALSE)</f>
        <v>#N/A</v>
      </c>
      <c r="D127" s="1" t="e">
        <f>VLOOKUP(A127,drlist!$A$1:$D$10,4,)</f>
        <v>#N/A</v>
      </c>
    </row>
    <row r="128" spans="1:4" x14ac:dyDescent="0.3">
      <c r="A128" s="1"/>
      <c r="B128" s="4" t="e">
        <f>VLOOKUP(A128,drlist!$A$1:$D$10,2,FALSE)</f>
        <v>#N/A</v>
      </c>
      <c r="C128" s="1" t="e">
        <f>VLOOKUP(A128,drlist!$A$1:$D$10,3,FALSE)</f>
        <v>#N/A</v>
      </c>
      <c r="D128" s="1" t="e">
        <f>VLOOKUP(A128,drlist!$A$1:$D$10,4,)</f>
        <v>#N/A</v>
      </c>
    </row>
    <row r="130" spans="1:4" x14ac:dyDescent="0.3">
      <c r="A130" t="s">
        <v>68</v>
      </c>
    </row>
    <row r="131" spans="1:4" ht="20.399999999999999" x14ac:dyDescent="0.3">
      <c r="A131" s="6" t="s">
        <v>22</v>
      </c>
      <c r="B131" s="6" t="s">
        <v>23</v>
      </c>
      <c r="C131" s="8" t="s">
        <v>25</v>
      </c>
      <c r="D131" s="6" t="s">
        <v>24</v>
      </c>
    </row>
    <row r="132" spans="1:4" x14ac:dyDescent="0.3">
      <c r="A132" s="1"/>
      <c r="B132" s="4" t="e">
        <f>VLOOKUP(A132,drlist!$A$1:$D$10,2,FALSE)</f>
        <v>#N/A</v>
      </c>
      <c r="C132" s="1" t="e">
        <f>VLOOKUP(A132,drlist!$A$1:$D$10,3,FALSE)</f>
        <v>#N/A</v>
      </c>
      <c r="D132" s="1" t="e">
        <f>VLOOKUP(A132,drlist!$A$1:$D$10,4,)</f>
        <v>#N/A</v>
      </c>
    </row>
    <row r="133" spans="1:4" x14ac:dyDescent="0.3">
      <c r="A133" s="1"/>
      <c r="B133" s="4" t="e">
        <f>VLOOKUP(A133,drlist!$A$1:$D$10,2,FALSE)</f>
        <v>#N/A</v>
      </c>
      <c r="C133" s="1" t="e">
        <f>VLOOKUP(A133,drlist!$A$1:$D$10,3,FALSE)</f>
        <v>#N/A</v>
      </c>
      <c r="D133" s="1" t="e">
        <f>VLOOKUP(A133,drlist!$A$1:$D$10,4,)</f>
        <v>#N/A</v>
      </c>
    </row>
    <row r="134" spans="1:4" x14ac:dyDescent="0.3">
      <c r="A134" s="1"/>
      <c r="B134" s="4" t="e">
        <f>VLOOKUP(A134,drlist!$A$1:$D$10,2,FALSE)</f>
        <v>#N/A</v>
      </c>
      <c r="C134" s="1" t="e">
        <f>VLOOKUP(A134,drlist!$A$1:$D$10,3,FALSE)</f>
        <v>#N/A</v>
      </c>
      <c r="D134" s="1" t="e">
        <f>VLOOKUP(A134,drlist!$A$1:$D$10,4,)</f>
        <v>#N/A</v>
      </c>
    </row>
    <row r="135" spans="1:4" x14ac:dyDescent="0.3">
      <c r="A135" s="1"/>
      <c r="B135" s="4" t="e">
        <f>VLOOKUP(A135,drlist!$A$1:$D$10,2,FALSE)</f>
        <v>#N/A</v>
      </c>
      <c r="C135" s="1" t="e">
        <f>VLOOKUP(A135,drlist!$A$1:$D$10,3,FALSE)</f>
        <v>#N/A</v>
      </c>
      <c r="D135" s="1" t="e">
        <f>VLOOKUP(A135,drlist!$A$1:$D$10,4,)</f>
        <v>#N/A</v>
      </c>
    </row>
    <row r="136" spans="1:4" x14ac:dyDescent="0.3">
      <c r="A136" s="1"/>
      <c r="B136" s="4" t="e">
        <f>VLOOKUP(A136,drlist!$A$1:$D$10,2,FALSE)</f>
        <v>#N/A</v>
      </c>
      <c r="C136" s="1" t="e">
        <f>VLOOKUP(A136,drlist!$A$1:$D$10,3,FALSE)</f>
        <v>#N/A</v>
      </c>
      <c r="D136" s="1" t="e">
        <f>VLOOKUP(A136,drlist!$A$1:$D$10,4,)</f>
        <v>#N/A</v>
      </c>
    </row>
    <row r="138" spans="1:4" x14ac:dyDescent="0.3">
      <c r="A138" t="s">
        <v>67</v>
      </c>
    </row>
    <row r="139" spans="1:4" ht="20.399999999999999" x14ac:dyDescent="0.3">
      <c r="A139" s="6" t="s">
        <v>22</v>
      </c>
      <c r="B139" s="6" t="s">
        <v>23</v>
      </c>
      <c r="C139" s="8" t="s">
        <v>25</v>
      </c>
      <c r="D139" s="6" t="s">
        <v>24</v>
      </c>
    </row>
    <row r="140" spans="1:4" x14ac:dyDescent="0.3">
      <c r="A140" s="1"/>
      <c r="B140" s="4" t="e">
        <f>VLOOKUP(A140,drlist!$A$1:$D$10,2,FALSE)</f>
        <v>#N/A</v>
      </c>
      <c r="C140" s="1" t="e">
        <f>VLOOKUP(A140,drlist!$A$1:$D$10,3,FALSE)</f>
        <v>#N/A</v>
      </c>
      <c r="D140" s="1" t="e">
        <f>VLOOKUP(A140,drlist!$A$1:$D$10,4,)</f>
        <v>#N/A</v>
      </c>
    </row>
    <row r="141" spans="1:4" x14ac:dyDescent="0.3">
      <c r="A141" s="1"/>
      <c r="B141" s="4" t="e">
        <f>VLOOKUP(A141,drlist!$A$1:$D$10,2,FALSE)</f>
        <v>#N/A</v>
      </c>
      <c r="C141" s="1" t="e">
        <f>VLOOKUP(A141,drlist!$A$1:$D$10,3,FALSE)</f>
        <v>#N/A</v>
      </c>
      <c r="D141" s="1" t="e">
        <f>VLOOKUP(A141,drlist!$A$1:$D$10,4,)</f>
        <v>#N/A</v>
      </c>
    </row>
    <row r="142" spans="1:4" x14ac:dyDescent="0.3">
      <c r="A142" s="1"/>
      <c r="B142" s="4" t="e">
        <f>VLOOKUP(A142,drlist!$A$1:$D$10,2,FALSE)</f>
        <v>#N/A</v>
      </c>
      <c r="C142" s="1" t="e">
        <f>VLOOKUP(A142,drlist!$A$1:$D$10,3,FALSE)</f>
        <v>#N/A</v>
      </c>
      <c r="D142" s="1" t="e">
        <f>VLOOKUP(A142,drlist!$A$1:$D$10,4,)</f>
        <v>#N/A</v>
      </c>
    </row>
    <row r="143" spans="1:4" x14ac:dyDescent="0.3">
      <c r="A143" s="1"/>
      <c r="B143" s="4" t="e">
        <f>VLOOKUP(A143,drlist!$A$1:$D$10,2,FALSE)</f>
        <v>#N/A</v>
      </c>
      <c r="C143" s="1" t="e">
        <f>VLOOKUP(A143,drlist!$A$1:$D$10,3,FALSE)</f>
        <v>#N/A</v>
      </c>
      <c r="D143" s="1" t="e">
        <f>VLOOKUP(A143,drlist!$A$1:$D$10,4,)</f>
        <v>#N/A</v>
      </c>
    </row>
    <row r="144" spans="1:4" x14ac:dyDescent="0.3">
      <c r="A144" s="1"/>
      <c r="B144" s="4" t="e">
        <f>VLOOKUP(A144,drlist!$A$1:$D$10,2,FALSE)</f>
        <v>#N/A</v>
      </c>
      <c r="C144" s="1" t="e">
        <f>VLOOKUP(A144,drlist!$A$1:$D$10,3,FALSE)</f>
        <v>#N/A</v>
      </c>
      <c r="D144" s="1" t="e">
        <f>VLOOKUP(A144,drlist!$A$1:$D$10,4,)</f>
        <v>#N/A</v>
      </c>
    </row>
    <row r="146" spans="1:4" x14ac:dyDescent="0.3">
      <c r="A146" t="s">
        <v>66</v>
      </c>
    </row>
    <row r="147" spans="1:4" ht="20.399999999999999" x14ac:dyDescent="0.3">
      <c r="A147" s="6" t="s">
        <v>22</v>
      </c>
      <c r="B147" s="6" t="s">
        <v>23</v>
      </c>
      <c r="C147" s="8" t="s">
        <v>25</v>
      </c>
      <c r="D147" s="6" t="s">
        <v>24</v>
      </c>
    </row>
    <row r="148" spans="1:4" x14ac:dyDescent="0.3">
      <c r="A148" s="1"/>
      <c r="B148" s="4" t="e">
        <f>VLOOKUP(A148,drlist!$A$1:$D$10,2,FALSE)</f>
        <v>#N/A</v>
      </c>
      <c r="C148" s="1" t="e">
        <f>VLOOKUP(A148,drlist!$A$1:$D$10,3,FALSE)</f>
        <v>#N/A</v>
      </c>
      <c r="D148" s="1" t="e">
        <f>VLOOKUP(A148,drlist!$A$1:$D$10,4,)</f>
        <v>#N/A</v>
      </c>
    </row>
    <row r="149" spans="1:4" x14ac:dyDescent="0.3">
      <c r="A149" s="1"/>
      <c r="B149" s="4" t="e">
        <f>VLOOKUP(A149,drlist!$A$1:$D$10,2,FALSE)</f>
        <v>#N/A</v>
      </c>
      <c r="C149" s="1" t="e">
        <f>VLOOKUP(A149,drlist!$A$1:$D$10,3,FALSE)</f>
        <v>#N/A</v>
      </c>
      <c r="D149" s="1" t="e">
        <f>VLOOKUP(A149,drlist!$A$1:$D$10,4,)</f>
        <v>#N/A</v>
      </c>
    </row>
    <row r="150" spans="1:4" x14ac:dyDescent="0.3">
      <c r="A150" s="1"/>
      <c r="B150" s="4" t="e">
        <f>VLOOKUP(A150,drlist!$A$1:$D$10,2,FALSE)</f>
        <v>#N/A</v>
      </c>
      <c r="C150" s="1" t="e">
        <f>VLOOKUP(A150,drlist!$A$1:$D$10,3,FALSE)</f>
        <v>#N/A</v>
      </c>
      <c r="D150" s="1" t="e">
        <f>VLOOKUP(A150,drlist!$A$1:$D$10,4,)</f>
        <v>#N/A</v>
      </c>
    </row>
    <row r="151" spans="1:4" x14ac:dyDescent="0.3">
      <c r="A151" s="1"/>
      <c r="B151" s="4" t="e">
        <f>VLOOKUP(A151,drlist!$A$1:$D$10,2,FALSE)</f>
        <v>#N/A</v>
      </c>
      <c r="C151" s="1" t="e">
        <f>VLOOKUP(A151,drlist!$A$1:$D$10,3,FALSE)</f>
        <v>#N/A</v>
      </c>
      <c r="D151" s="1" t="e">
        <f>VLOOKUP(A151,drlist!$A$1:$D$10,4,)</f>
        <v>#N/A</v>
      </c>
    </row>
    <row r="152" spans="1:4" x14ac:dyDescent="0.3">
      <c r="A152" s="1"/>
      <c r="B152" s="4" t="e">
        <f>VLOOKUP(A152,drlist!$A$1:$D$10,2,FALSE)</f>
        <v>#N/A</v>
      </c>
      <c r="C152" s="1" t="e">
        <f>VLOOKUP(A152,drlist!$A$1:$D$10,3,FALSE)</f>
        <v>#N/A</v>
      </c>
      <c r="D152" s="1" t="e">
        <f>VLOOKUP(A152,drlist!$A$1:$D$10,4,)</f>
        <v>#N/A</v>
      </c>
    </row>
    <row r="154" spans="1:4" x14ac:dyDescent="0.3">
      <c r="A154" t="s">
        <v>65</v>
      </c>
    </row>
    <row r="155" spans="1:4" ht="20.399999999999999" x14ac:dyDescent="0.3">
      <c r="A155" s="6" t="s">
        <v>22</v>
      </c>
      <c r="B155" s="6" t="s">
        <v>23</v>
      </c>
      <c r="C155" s="8" t="s">
        <v>25</v>
      </c>
      <c r="D155" s="6" t="s">
        <v>24</v>
      </c>
    </row>
    <row r="156" spans="1:4" x14ac:dyDescent="0.3">
      <c r="A156" s="1"/>
      <c r="B156" s="4" t="e">
        <f>VLOOKUP(A156,drlist!$A$1:$D$10,2,FALSE)</f>
        <v>#N/A</v>
      </c>
      <c r="C156" s="1" t="e">
        <f>VLOOKUP(A156,drlist!$A$1:$D$10,3,FALSE)</f>
        <v>#N/A</v>
      </c>
      <c r="D156" s="1" t="e">
        <f>VLOOKUP(A156,drlist!$A$1:$D$10,4,)</f>
        <v>#N/A</v>
      </c>
    </row>
    <row r="157" spans="1:4" x14ac:dyDescent="0.3">
      <c r="A157" s="1"/>
      <c r="B157" s="4" t="e">
        <f>VLOOKUP(A157,drlist!$A$1:$D$10,2,FALSE)</f>
        <v>#N/A</v>
      </c>
      <c r="C157" s="1" t="e">
        <f>VLOOKUP(A157,drlist!$A$1:$D$10,3,FALSE)</f>
        <v>#N/A</v>
      </c>
      <c r="D157" s="1" t="e">
        <f>VLOOKUP(A157,drlist!$A$1:$D$10,4,)</f>
        <v>#N/A</v>
      </c>
    </row>
    <row r="158" spans="1:4" x14ac:dyDescent="0.3">
      <c r="A158" s="1"/>
      <c r="B158" s="4" t="e">
        <f>VLOOKUP(A158,drlist!$A$1:$D$10,2,FALSE)</f>
        <v>#N/A</v>
      </c>
      <c r="C158" s="1" t="e">
        <f>VLOOKUP(A158,drlist!$A$1:$D$10,3,FALSE)</f>
        <v>#N/A</v>
      </c>
      <c r="D158" s="1" t="e">
        <f>VLOOKUP(A158,drlist!$A$1:$D$10,4,)</f>
        <v>#N/A</v>
      </c>
    </row>
    <row r="159" spans="1:4" x14ac:dyDescent="0.3">
      <c r="A159" s="1"/>
      <c r="B159" s="4" t="e">
        <f>VLOOKUP(A159,drlist!$A$1:$D$10,2,FALSE)</f>
        <v>#N/A</v>
      </c>
      <c r="C159" s="1" t="e">
        <f>VLOOKUP(A159,drlist!$A$1:$D$10,3,FALSE)</f>
        <v>#N/A</v>
      </c>
      <c r="D159" s="1" t="e">
        <f>VLOOKUP(A159,drlist!$A$1:$D$10,4,)</f>
        <v>#N/A</v>
      </c>
    </row>
    <row r="160" spans="1:4" x14ac:dyDescent="0.3">
      <c r="A160" s="1"/>
      <c r="B160" s="4" t="e">
        <f>VLOOKUP(A160,drlist!$A$1:$D$10,2,FALSE)</f>
        <v>#N/A</v>
      </c>
      <c r="C160" s="1" t="e">
        <f>VLOOKUP(A160,drlist!$A$1:$D$10,3,FALSE)</f>
        <v>#N/A</v>
      </c>
      <c r="D160" s="1" t="e">
        <f>VLOOKUP(A160,drlist!$A$1:$D$10,4,)</f>
        <v>#N/A</v>
      </c>
    </row>
  </sheetData>
  <mergeCells count="1">
    <mergeCell ref="A1:D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drlist!$A$2:$A$10</xm:f>
          </x14:formula1>
          <xm:sqref>A4:A8 A12:A16 A20:A24 A28:A32 A36:A40 A44:A48 A52:A56 A60:A64 A68:A72 A76:A80 A84:A88 A92:A96 A100:A104 A108:A112 A116:A120 A124:A128 A132:A136 A140:A144 A148:A152 A156:A160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60"/>
  <sheetViews>
    <sheetView topLeftCell="A124" workbookViewId="0">
      <selection activeCell="H4" sqref="H4"/>
    </sheetView>
  </sheetViews>
  <sheetFormatPr defaultRowHeight="14.4" x14ac:dyDescent="0.3"/>
  <cols>
    <col min="1" max="1" width="20.109375" bestFit="1" customWidth="1"/>
    <col min="2" max="2" width="15.5546875" customWidth="1"/>
    <col min="3" max="3" width="40.5546875" customWidth="1"/>
  </cols>
  <sheetData>
    <row r="1" spans="1:3" ht="18" x14ac:dyDescent="0.35">
      <c r="A1" s="46" t="s">
        <v>42</v>
      </c>
      <c r="B1" s="46"/>
      <c r="C1" s="46"/>
    </row>
    <row r="2" spans="1:3" ht="15.6" x14ac:dyDescent="0.3">
      <c r="A2" s="6" t="s">
        <v>50</v>
      </c>
    </row>
    <row r="3" spans="1:3" ht="33" customHeight="1" x14ac:dyDescent="0.3">
      <c r="A3" s="6" t="s">
        <v>22</v>
      </c>
      <c r="B3" s="6" t="s">
        <v>48</v>
      </c>
      <c r="C3" s="8" t="s">
        <v>49</v>
      </c>
    </row>
    <row r="4" spans="1:3" x14ac:dyDescent="0.3">
      <c r="A4" s="1" t="str">
        <f>'visits plan'!A4</f>
        <v>Ali Ahmed Ehsaid</v>
      </c>
      <c r="B4" s="4">
        <v>1</v>
      </c>
      <c r="C4" s="1"/>
    </row>
    <row r="5" spans="1:3" x14ac:dyDescent="0.3">
      <c r="A5" s="1" t="str">
        <f>'visits plan'!A5</f>
        <v>Ahmed Mohamed</v>
      </c>
      <c r="B5" s="4">
        <v>0</v>
      </c>
      <c r="C5" s="1"/>
    </row>
    <row r="6" spans="1:3" x14ac:dyDescent="0.3">
      <c r="A6" s="1" t="str">
        <f>'visits plan'!A6</f>
        <v>Samy Nabil Saad</v>
      </c>
      <c r="B6" s="4">
        <v>1</v>
      </c>
      <c r="C6" s="1"/>
    </row>
    <row r="7" spans="1:3" x14ac:dyDescent="0.3">
      <c r="A7" s="1" t="str">
        <f>'visits plan'!A7</f>
        <v>Hany Mahfoz</v>
      </c>
      <c r="B7" s="4">
        <v>1</v>
      </c>
      <c r="C7" s="1"/>
    </row>
    <row r="8" spans="1:3" x14ac:dyDescent="0.3">
      <c r="A8" s="1" t="str">
        <f>'visits plan'!A8</f>
        <v>Aymen Hosny</v>
      </c>
      <c r="B8" s="4">
        <v>1</v>
      </c>
      <c r="C8" s="1"/>
    </row>
    <row r="9" spans="1:3" x14ac:dyDescent="0.3">
      <c r="A9" s="1">
        <f>'visits plan'!A9</f>
        <v>0</v>
      </c>
    </row>
    <row r="10" spans="1:3" ht="15.6" x14ac:dyDescent="0.3">
      <c r="A10" s="6" t="str">
        <f>'visits plan'!A10</f>
        <v>day 2</v>
      </c>
    </row>
    <row r="11" spans="1:3" ht="15.6" x14ac:dyDescent="0.3">
      <c r="A11" s="6" t="str">
        <f>'visits plan'!A11</f>
        <v>Doctor name</v>
      </c>
    </row>
    <row r="12" spans="1:3" x14ac:dyDescent="0.3">
      <c r="A12" s="1" t="str">
        <f>'visits plan'!A12</f>
        <v xml:space="preserve">Ramy Saber </v>
      </c>
      <c r="B12" s="1">
        <v>1</v>
      </c>
    </row>
    <row r="13" spans="1:3" x14ac:dyDescent="0.3">
      <c r="A13" s="1" t="str">
        <f>'visits plan'!A13</f>
        <v>Waled Ahmed Mansour</v>
      </c>
      <c r="B13" s="1">
        <v>0</v>
      </c>
    </row>
    <row r="14" spans="1:3" x14ac:dyDescent="0.3">
      <c r="A14" s="1" t="str">
        <f>'visits plan'!A14</f>
        <v xml:space="preserve">Sameh Armya </v>
      </c>
      <c r="B14" s="1">
        <v>1</v>
      </c>
    </row>
    <row r="15" spans="1:3" x14ac:dyDescent="0.3">
      <c r="A15" s="1">
        <f>'visits plan'!A15</f>
        <v>0</v>
      </c>
      <c r="B15" s="1"/>
    </row>
    <row r="16" spans="1:3" x14ac:dyDescent="0.3">
      <c r="A16" s="1">
        <f>'visits plan'!A16</f>
        <v>0</v>
      </c>
      <c r="B16" s="1"/>
    </row>
    <row r="17" spans="1:2" x14ac:dyDescent="0.3">
      <c r="A17" s="1">
        <f>'visits plan'!A17</f>
        <v>0</v>
      </c>
    </row>
    <row r="18" spans="1:2" ht="15.6" x14ac:dyDescent="0.3">
      <c r="A18" s="6" t="str">
        <f>'visits plan'!A18</f>
        <v>day 3</v>
      </c>
    </row>
    <row r="19" spans="1:2" ht="15.6" x14ac:dyDescent="0.3">
      <c r="A19" s="6" t="str">
        <f>'visits plan'!A19</f>
        <v>Doctor name</v>
      </c>
    </row>
    <row r="20" spans="1:2" x14ac:dyDescent="0.3">
      <c r="A20" s="1" t="str">
        <f>'visits plan'!A20</f>
        <v>Ali Ahmed Ehsaid</v>
      </c>
      <c r="B20" s="1">
        <v>1</v>
      </c>
    </row>
    <row r="21" spans="1:2" x14ac:dyDescent="0.3">
      <c r="A21" s="1" t="str">
        <f>'visits plan'!A21</f>
        <v>Ahmed Mohamed</v>
      </c>
      <c r="B21" s="1">
        <v>1</v>
      </c>
    </row>
    <row r="22" spans="1:2" x14ac:dyDescent="0.3">
      <c r="A22" s="1" t="str">
        <f>'visits plan'!A22</f>
        <v>Samy Nabil Saad</v>
      </c>
      <c r="B22" s="1">
        <v>0</v>
      </c>
    </row>
    <row r="23" spans="1:2" x14ac:dyDescent="0.3">
      <c r="A23" s="1" t="str">
        <f>'visits plan'!A23</f>
        <v>Hany Mahfoz</v>
      </c>
      <c r="B23" s="1">
        <v>0</v>
      </c>
    </row>
    <row r="24" spans="1:2" x14ac:dyDescent="0.3">
      <c r="A24" s="1" t="str">
        <f>'visits plan'!A24</f>
        <v>Hosam Ali Ahmed</v>
      </c>
      <c r="B24" s="1">
        <v>1</v>
      </c>
    </row>
    <row r="25" spans="1:2" x14ac:dyDescent="0.3">
      <c r="A25" s="1">
        <f>'visits plan'!A25</f>
        <v>0</v>
      </c>
    </row>
    <row r="26" spans="1:2" ht="15.6" x14ac:dyDescent="0.3">
      <c r="A26" s="6" t="str">
        <f>'visits plan'!A26</f>
        <v>day 4</v>
      </c>
    </row>
    <row r="27" spans="1:2" ht="15.6" x14ac:dyDescent="0.3">
      <c r="A27" s="6" t="str">
        <f>'visits plan'!A27</f>
        <v>Doctor name</v>
      </c>
    </row>
    <row r="28" spans="1:2" x14ac:dyDescent="0.3">
      <c r="A28" s="1" t="str">
        <f>'visits plan'!A28</f>
        <v>Aymen Hosny</v>
      </c>
      <c r="B28" s="1">
        <v>1</v>
      </c>
    </row>
    <row r="29" spans="1:2" x14ac:dyDescent="0.3">
      <c r="A29" s="1" t="str">
        <f>'visits plan'!A29</f>
        <v xml:space="preserve">Ramy Saber </v>
      </c>
      <c r="B29" s="1">
        <v>1</v>
      </c>
    </row>
    <row r="30" spans="1:2" x14ac:dyDescent="0.3">
      <c r="A30" s="1" t="str">
        <f>'visits plan'!A30</f>
        <v>Waled Ahmed Mansour</v>
      </c>
      <c r="B30" s="1">
        <v>0</v>
      </c>
    </row>
    <row r="31" spans="1:2" x14ac:dyDescent="0.3">
      <c r="A31" s="1" t="str">
        <f>'visits plan'!A31</f>
        <v xml:space="preserve">Sameh Armya </v>
      </c>
      <c r="B31" s="1">
        <v>0</v>
      </c>
    </row>
    <row r="32" spans="1:2" x14ac:dyDescent="0.3">
      <c r="A32" s="1">
        <f>'visits plan'!A32</f>
        <v>0</v>
      </c>
      <c r="B32" s="1"/>
    </row>
    <row r="33" spans="1:2" x14ac:dyDescent="0.3">
      <c r="A33" s="1">
        <f>'visits plan'!A33</f>
        <v>0</v>
      </c>
    </row>
    <row r="34" spans="1:2" ht="15.6" x14ac:dyDescent="0.3">
      <c r="A34" s="6" t="str">
        <f>'visits plan'!A34</f>
        <v>day 5</v>
      </c>
    </row>
    <row r="35" spans="1:2" ht="15.6" x14ac:dyDescent="0.3">
      <c r="A35" s="6" t="str">
        <f>'visits plan'!A35</f>
        <v>Doctor name</v>
      </c>
    </row>
    <row r="36" spans="1:2" x14ac:dyDescent="0.3">
      <c r="A36" s="1">
        <f>'visits plan'!A36</f>
        <v>0</v>
      </c>
      <c r="B36" s="1"/>
    </row>
    <row r="37" spans="1:2" x14ac:dyDescent="0.3">
      <c r="A37" s="1">
        <f>'visits plan'!A37</f>
        <v>0</v>
      </c>
      <c r="B37" s="1"/>
    </row>
    <row r="38" spans="1:2" x14ac:dyDescent="0.3">
      <c r="A38" s="1">
        <f>'visits plan'!A38</f>
        <v>0</v>
      </c>
      <c r="B38" s="1"/>
    </row>
    <row r="39" spans="1:2" x14ac:dyDescent="0.3">
      <c r="A39" s="1">
        <f>'visits plan'!A39</f>
        <v>0</v>
      </c>
      <c r="B39" s="1"/>
    </row>
    <row r="40" spans="1:2" x14ac:dyDescent="0.3">
      <c r="A40" s="1">
        <f>'visits plan'!A40</f>
        <v>0</v>
      </c>
      <c r="B40" s="1"/>
    </row>
    <row r="41" spans="1:2" x14ac:dyDescent="0.3">
      <c r="A41" s="1">
        <f>'visits plan'!A41</f>
        <v>0</v>
      </c>
    </row>
    <row r="42" spans="1:2" ht="15.6" x14ac:dyDescent="0.3">
      <c r="A42" s="6" t="str">
        <f>'visits plan'!A42</f>
        <v>day 6</v>
      </c>
    </row>
    <row r="43" spans="1:2" ht="15.6" x14ac:dyDescent="0.3">
      <c r="A43" s="6" t="str">
        <f>'visits plan'!A43</f>
        <v>Doctor name</v>
      </c>
    </row>
    <row r="44" spans="1:2" x14ac:dyDescent="0.3">
      <c r="A44" s="1">
        <f>'visits plan'!A44</f>
        <v>0</v>
      </c>
      <c r="B44" s="1"/>
    </row>
    <row r="45" spans="1:2" x14ac:dyDescent="0.3">
      <c r="A45" s="1">
        <f>'visits plan'!A45</f>
        <v>0</v>
      </c>
      <c r="B45" s="1"/>
    </row>
    <row r="46" spans="1:2" x14ac:dyDescent="0.3">
      <c r="A46" s="1">
        <f>'visits plan'!A46</f>
        <v>0</v>
      </c>
      <c r="B46" s="1"/>
    </row>
    <row r="47" spans="1:2" x14ac:dyDescent="0.3">
      <c r="A47" s="1">
        <f>'visits plan'!A47</f>
        <v>0</v>
      </c>
      <c r="B47" s="1"/>
    </row>
    <row r="48" spans="1:2" x14ac:dyDescent="0.3">
      <c r="A48" s="1">
        <f>'visits plan'!A48</f>
        <v>0</v>
      </c>
      <c r="B48" s="1"/>
    </row>
    <row r="49" spans="1:2" x14ac:dyDescent="0.3">
      <c r="A49" s="1">
        <f>'visits plan'!A49</f>
        <v>0</v>
      </c>
    </row>
    <row r="50" spans="1:2" ht="15.6" x14ac:dyDescent="0.3">
      <c r="A50" s="6" t="str">
        <f>'visits plan'!A50</f>
        <v>day 7</v>
      </c>
    </row>
    <row r="51" spans="1:2" ht="15.6" x14ac:dyDescent="0.3">
      <c r="A51" s="6" t="str">
        <f>'visits plan'!A51</f>
        <v>Doctor name</v>
      </c>
    </row>
    <row r="52" spans="1:2" x14ac:dyDescent="0.3">
      <c r="A52" s="1">
        <f>'visits plan'!A52</f>
        <v>0</v>
      </c>
      <c r="B52" s="1"/>
    </row>
    <row r="53" spans="1:2" x14ac:dyDescent="0.3">
      <c r="A53" s="1">
        <f>'visits plan'!A53</f>
        <v>0</v>
      </c>
      <c r="B53" s="1"/>
    </row>
    <row r="54" spans="1:2" x14ac:dyDescent="0.3">
      <c r="A54" s="1">
        <f>'visits plan'!A54</f>
        <v>0</v>
      </c>
      <c r="B54" s="1"/>
    </row>
    <row r="55" spans="1:2" x14ac:dyDescent="0.3">
      <c r="A55" s="1">
        <f>'visits plan'!A55</f>
        <v>0</v>
      </c>
      <c r="B55" s="1"/>
    </row>
    <row r="56" spans="1:2" x14ac:dyDescent="0.3">
      <c r="A56" s="1">
        <f>'visits plan'!A56</f>
        <v>0</v>
      </c>
      <c r="B56" s="1"/>
    </row>
    <row r="57" spans="1:2" x14ac:dyDescent="0.3">
      <c r="A57" s="1">
        <f>'visits plan'!A57</f>
        <v>0</v>
      </c>
    </row>
    <row r="58" spans="1:2" ht="15.6" x14ac:dyDescent="0.3">
      <c r="A58" s="6" t="str">
        <f>'visits plan'!A58</f>
        <v>day 8</v>
      </c>
    </row>
    <row r="59" spans="1:2" ht="15.6" x14ac:dyDescent="0.3">
      <c r="A59" s="6" t="str">
        <f>'visits plan'!A59</f>
        <v>Doctor name</v>
      </c>
    </row>
    <row r="60" spans="1:2" x14ac:dyDescent="0.3">
      <c r="A60" s="1">
        <f>'visits plan'!A60</f>
        <v>0</v>
      </c>
      <c r="B60" s="1"/>
    </row>
    <row r="61" spans="1:2" x14ac:dyDescent="0.3">
      <c r="A61" s="1">
        <f>'visits plan'!A61</f>
        <v>0</v>
      </c>
      <c r="B61" s="1"/>
    </row>
    <row r="62" spans="1:2" x14ac:dyDescent="0.3">
      <c r="A62" s="1">
        <f>'visits plan'!A62</f>
        <v>0</v>
      </c>
      <c r="B62" s="1"/>
    </row>
    <row r="63" spans="1:2" x14ac:dyDescent="0.3">
      <c r="A63" s="1">
        <f>'visits plan'!A63</f>
        <v>0</v>
      </c>
      <c r="B63" s="1"/>
    </row>
    <row r="64" spans="1:2" x14ac:dyDescent="0.3">
      <c r="A64" s="1">
        <f>'visits plan'!A64</f>
        <v>0</v>
      </c>
      <c r="B64" s="1"/>
    </row>
    <row r="65" spans="1:2" x14ac:dyDescent="0.3">
      <c r="A65" s="1">
        <f>'visits plan'!A65</f>
        <v>0</v>
      </c>
    </row>
    <row r="66" spans="1:2" ht="15.6" x14ac:dyDescent="0.3">
      <c r="A66" s="6" t="str">
        <f>'visits plan'!A66</f>
        <v>day 9</v>
      </c>
    </row>
    <row r="67" spans="1:2" ht="15.6" x14ac:dyDescent="0.3">
      <c r="A67" s="6" t="str">
        <f>'visits plan'!A67</f>
        <v>Doctor name</v>
      </c>
    </row>
    <row r="68" spans="1:2" x14ac:dyDescent="0.3">
      <c r="A68" s="1">
        <f>'visits plan'!A68</f>
        <v>0</v>
      </c>
      <c r="B68" s="1"/>
    </row>
    <row r="69" spans="1:2" x14ac:dyDescent="0.3">
      <c r="A69" s="1">
        <f>'visits plan'!A69</f>
        <v>0</v>
      </c>
      <c r="B69" s="1"/>
    </row>
    <row r="70" spans="1:2" x14ac:dyDescent="0.3">
      <c r="A70" s="1">
        <f>'visits plan'!A70</f>
        <v>0</v>
      </c>
      <c r="B70" s="1"/>
    </row>
    <row r="71" spans="1:2" x14ac:dyDescent="0.3">
      <c r="A71" s="1">
        <f>'visits plan'!A71</f>
        <v>0</v>
      </c>
      <c r="B71" s="1"/>
    </row>
    <row r="72" spans="1:2" x14ac:dyDescent="0.3">
      <c r="A72" s="1">
        <f>'visits plan'!A72</f>
        <v>0</v>
      </c>
      <c r="B72" s="1"/>
    </row>
    <row r="73" spans="1:2" x14ac:dyDescent="0.3">
      <c r="A73" s="1">
        <f>'visits plan'!A73</f>
        <v>0</v>
      </c>
    </row>
    <row r="74" spans="1:2" ht="15.6" x14ac:dyDescent="0.3">
      <c r="A74" s="6" t="str">
        <f>'visits plan'!A74</f>
        <v>day 10</v>
      </c>
    </row>
    <row r="75" spans="1:2" ht="15.6" x14ac:dyDescent="0.3">
      <c r="A75" s="6" t="str">
        <f>'visits plan'!A75</f>
        <v>Doctor name</v>
      </c>
    </row>
    <row r="76" spans="1:2" x14ac:dyDescent="0.3">
      <c r="A76" s="1">
        <f>'visits plan'!A76</f>
        <v>0</v>
      </c>
      <c r="B76" s="1"/>
    </row>
    <row r="77" spans="1:2" x14ac:dyDescent="0.3">
      <c r="A77" s="1">
        <f>'visits plan'!A77</f>
        <v>0</v>
      </c>
      <c r="B77" s="1"/>
    </row>
    <row r="78" spans="1:2" x14ac:dyDescent="0.3">
      <c r="A78" s="1">
        <f>'visits plan'!A78</f>
        <v>0</v>
      </c>
      <c r="B78" s="1"/>
    </row>
    <row r="79" spans="1:2" x14ac:dyDescent="0.3">
      <c r="A79" s="1">
        <f>'visits plan'!A79</f>
        <v>0</v>
      </c>
      <c r="B79" s="1"/>
    </row>
    <row r="80" spans="1:2" x14ac:dyDescent="0.3">
      <c r="A80" s="1">
        <f>'visits plan'!A80</f>
        <v>0</v>
      </c>
      <c r="B80" s="1"/>
    </row>
    <row r="81" spans="1:2" x14ac:dyDescent="0.3">
      <c r="A81" s="1">
        <f>'visits plan'!A81</f>
        <v>0</v>
      </c>
    </row>
    <row r="82" spans="1:2" ht="15.6" x14ac:dyDescent="0.3">
      <c r="A82" s="6" t="str">
        <f>'visits plan'!A82</f>
        <v>day 11</v>
      </c>
    </row>
    <row r="83" spans="1:2" ht="15.6" x14ac:dyDescent="0.3">
      <c r="A83" s="6" t="str">
        <f>'visits plan'!A83</f>
        <v>Doctor name</v>
      </c>
    </row>
    <row r="84" spans="1:2" x14ac:dyDescent="0.3">
      <c r="A84" s="1">
        <f>'visits plan'!A84</f>
        <v>0</v>
      </c>
      <c r="B84" s="1"/>
    </row>
    <row r="85" spans="1:2" x14ac:dyDescent="0.3">
      <c r="A85" s="1">
        <f>'visits plan'!A85</f>
        <v>0</v>
      </c>
      <c r="B85" s="1"/>
    </row>
    <row r="86" spans="1:2" x14ac:dyDescent="0.3">
      <c r="A86" s="1">
        <f>'visits plan'!A86</f>
        <v>0</v>
      </c>
      <c r="B86" s="1"/>
    </row>
    <row r="87" spans="1:2" x14ac:dyDescent="0.3">
      <c r="A87" s="1">
        <f>'visits plan'!A87</f>
        <v>0</v>
      </c>
      <c r="B87" s="1"/>
    </row>
    <row r="88" spans="1:2" x14ac:dyDescent="0.3">
      <c r="A88" s="1">
        <f>'visits plan'!A88</f>
        <v>0</v>
      </c>
      <c r="B88" s="1"/>
    </row>
    <row r="89" spans="1:2" x14ac:dyDescent="0.3">
      <c r="A89" s="1">
        <f>'visits plan'!A89</f>
        <v>0</v>
      </c>
    </row>
    <row r="90" spans="1:2" ht="15.6" x14ac:dyDescent="0.3">
      <c r="A90" s="6" t="str">
        <f>'visits plan'!A90</f>
        <v>day 12</v>
      </c>
    </row>
    <row r="91" spans="1:2" ht="15.6" x14ac:dyDescent="0.3">
      <c r="A91" s="6" t="str">
        <f>'visits plan'!A91</f>
        <v>Doctor name</v>
      </c>
    </row>
    <row r="92" spans="1:2" x14ac:dyDescent="0.3">
      <c r="A92" s="1">
        <f>'visits plan'!A92</f>
        <v>0</v>
      </c>
      <c r="B92" s="1"/>
    </row>
    <row r="93" spans="1:2" x14ac:dyDescent="0.3">
      <c r="A93" s="1">
        <f>'visits plan'!A93</f>
        <v>0</v>
      </c>
      <c r="B93" s="1"/>
    </row>
    <row r="94" spans="1:2" x14ac:dyDescent="0.3">
      <c r="A94" s="1">
        <f>'visits plan'!A94</f>
        <v>0</v>
      </c>
      <c r="B94" s="1"/>
    </row>
    <row r="95" spans="1:2" x14ac:dyDescent="0.3">
      <c r="A95" s="1">
        <f>'visits plan'!A95</f>
        <v>0</v>
      </c>
      <c r="B95" s="1"/>
    </row>
    <row r="96" spans="1:2" x14ac:dyDescent="0.3">
      <c r="A96" s="1">
        <f>'visits plan'!A96</f>
        <v>0</v>
      </c>
      <c r="B96" s="1"/>
    </row>
    <row r="97" spans="1:2" x14ac:dyDescent="0.3">
      <c r="A97" s="1">
        <f>'visits plan'!A97</f>
        <v>0</v>
      </c>
    </row>
    <row r="98" spans="1:2" ht="15.6" x14ac:dyDescent="0.3">
      <c r="A98" s="6" t="str">
        <f>'visits plan'!A98</f>
        <v>day 13</v>
      </c>
    </row>
    <row r="99" spans="1:2" ht="15.6" x14ac:dyDescent="0.3">
      <c r="A99" s="6" t="str">
        <f>'visits plan'!A99</f>
        <v>Doctor name</v>
      </c>
    </row>
    <row r="100" spans="1:2" x14ac:dyDescent="0.3">
      <c r="A100" s="1">
        <f>'visits plan'!A100</f>
        <v>0</v>
      </c>
      <c r="B100" s="1"/>
    </row>
    <row r="101" spans="1:2" x14ac:dyDescent="0.3">
      <c r="A101" s="1">
        <f>'visits plan'!A101</f>
        <v>0</v>
      </c>
      <c r="B101" s="1"/>
    </row>
    <row r="102" spans="1:2" x14ac:dyDescent="0.3">
      <c r="A102" s="1">
        <f>'visits plan'!A102</f>
        <v>0</v>
      </c>
      <c r="B102" s="1"/>
    </row>
    <row r="103" spans="1:2" x14ac:dyDescent="0.3">
      <c r="A103" s="1">
        <f>'visits plan'!A103</f>
        <v>0</v>
      </c>
      <c r="B103" s="1"/>
    </row>
    <row r="104" spans="1:2" x14ac:dyDescent="0.3">
      <c r="A104" s="1">
        <f>'visits plan'!A104</f>
        <v>0</v>
      </c>
      <c r="B104" s="1"/>
    </row>
    <row r="105" spans="1:2" x14ac:dyDescent="0.3">
      <c r="A105" s="1">
        <f>'visits plan'!A105</f>
        <v>0</v>
      </c>
    </row>
    <row r="106" spans="1:2" ht="15.6" x14ac:dyDescent="0.3">
      <c r="A106" s="6" t="str">
        <f>'visits plan'!A106</f>
        <v>day 14</v>
      </c>
    </row>
    <row r="107" spans="1:2" ht="15.6" x14ac:dyDescent="0.3">
      <c r="A107" s="6" t="str">
        <f>'visits plan'!A107</f>
        <v>Doctor name</v>
      </c>
    </row>
    <row r="108" spans="1:2" x14ac:dyDescent="0.3">
      <c r="A108" s="1">
        <f>'visits plan'!A108</f>
        <v>0</v>
      </c>
      <c r="B108" s="1"/>
    </row>
    <row r="109" spans="1:2" x14ac:dyDescent="0.3">
      <c r="A109" s="1">
        <f>'visits plan'!A109</f>
        <v>0</v>
      </c>
      <c r="B109" s="1"/>
    </row>
    <row r="110" spans="1:2" x14ac:dyDescent="0.3">
      <c r="A110" s="1">
        <f>'visits plan'!A110</f>
        <v>0</v>
      </c>
      <c r="B110" s="1"/>
    </row>
    <row r="111" spans="1:2" x14ac:dyDescent="0.3">
      <c r="A111" s="1">
        <f>'visits plan'!A111</f>
        <v>0</v>
      </c>
      <c r="B111" s="1"/>
    </row>
    <row r="112" spans="1:2" x14ac:dyDescent="0.3">
      <c r="A112" s="1">
        <f>'visits plan'!A112</f>
        <v>0</v>
      </c>
      <c r="B112" s="1"/>
    </row>
    <row r="113" spans="1:2" x14ac:dyDescent="0.3">
      <c r="A113" s="1">
        <f>'visits plan'!A113</f>
        <v>0</v>
      </c>
    </row>
    <row r="114" spans="1:2" ht="15.6" x14ac:dyDescent="0.3">
      <c r="A114" s="6" t="str">
        <f>'visits plan'!A114</f>
        <v>day 15</v>
      </c>
    </row>
    <row r="115" spans="1:2" ht="15.6" x14ac:dyDescent="0.3">
      <c r="A115" s="6" t="str">
        <f>'visits plan'!A115</f>
        <v>Doctor name</v>
      </c>
    </row>
    <row r="116" spans="1:2" x14ac:dyDescent="0.3">
      <c r="A116" s="1">
        <f>'visits plan'!A116</f>
        <v>0</v>
      </c>
      <c r="B116" s="1"/>
    </row>
    <row r="117" spans="1:2" x14ac:dyDescent="0.3">
      <c r="A117" s="1">
        <f>'visits plan'!A117</f>
        <v>0</v>
      </c>
      <c r="B117" s="1"/>
    </row>
    <row r="118" spans="1:2" x14ac:dyDescent="0.3">
      <c r="A118" s="1">
        <f>'visits plan'!A118</f>
        <v>0</v>
      </c>
      <c r="B118" s="1"/>
    </row>
    <row r="119" spans="1:2" x14ac:dyDescent="0.3">
      <c r="A119" s="1">
        <f>'visits plan'!A119</f>
        <v>0</v>
      </c>
      <c r="B119" s="1"/>
    </row>
    <row r="120" spans="1:2" x14ac:dyDescent="0.3">
      <c r="A120" s="1">
        <f>'visits plan'!A120</f>
        <v>0</v>
      </c>
      <c r="B120" s="1"/>
    </row>
    <row r="121" spans="1:2" x14ac:dyDescent="0.3">
      <c r="A121" s="1">
        <f>'visits plan'!A121</f>
        <v>0</v>
      </c>
    </row>
    <row r="122" spans="1:2" ht="15.6" x14ac:dyDescent="0.3">
      <c r="A122" s="6" t="str">
        <f>'visits plan'!A122</f>
        <v>day 16</v>
      </c>
    </row>
    <row r="123" spans="1:2" ht="15.6" x14ac:dyDescent="0.3">
      <c r="A123" s="6" t="str">
        <f>'visits plan'!A123</f>
        <v>Doctor name</v>
      </c>
    </row>
    <row r="124" spans="1:2" x14ac:dyDescent="0.3">
      <c r="A124" s="1">
        <f>'visits plan'!A124</f>
        <v>0</v>
      </c>
      <c r="B124" s="1"/>
    </row>
    <row r="125" spans="1:2" x14ac:dyDescent="0.3">
      <c r="A125" s="1">
        <f>'visits plan'!A125</f>
        <v>0</v>
      </c>
      <c r="B125" s="1"/>
    </row>
    <row r="126" spans="1:2" x14ac:dyDescent="0.3">
      <c r="A126" s="1">
        <f>'visits plan'!A126</f>
        <v>0</v>
      </c>
      <c r="B126" s="1"/>
    </row>
    <row r="127" spans="1:2" x14ac:dyDescent="0.3">
      <c r="A127" s="1">
        <f>'visits plan'!A127</f>
        <v>0</v>
      </c>
      <c r="B127" s="1"/>
    </row>
    <row r="128" spans="1:2" x14ac:dyDescent="0.3">
      <c r="A128" s="1">
        <f>'visits plan'!A128</f>
        <v>0</v>
      </c>
      <c r="B128" s="1"/>
    </row>
    <row r="129" spans="1:2" x14ac:dyDescent="0.3">
      <c r="A129" s="1">
        <f>'visits plan'!A129</f>
        <v>0</v>
      </c>
    </row>
    <row r="130" spans="1:2" ht="15.6" x14ac:dyDescent="0.3">
      <c r="A130" s="6" t="str">
        <f>'visits plan'!A130</f>
        <v>day 17</v>
      </c>
    </row>
    <row r="131" spans="1:2" ht="15.6" x14ac:dyDescent="0.3">
      <c r="A131" s="6" t="str">
        <f>'visits plan'!A131</f>
        <v>Doctor name</v>
      </c>
    </row>
    <row r="132" spans="1:2" x14ac:dyDescent="0.3">
      <c r="A132" s="1">
        <f>'visits plan'!A132</f>
        <v>0</v>
      </c>
      <c r="B132" s="1"/>
    </row>
    <row r="133" spans="1:2" x14ac:dyDescent="0.3">
      <c r="A133" s="1">
        <f>'visits plan'!A133</f>
        <v>0</v>
      </c>
      <c r="B133" s="1"/>
    </row>
    <row r="134" spans="1:2" x14ac:dyDescent="0.3">
      <c r="A134" s="1">
        <f>'visits plan'!A134</f>
        <v>0</v>
      </c>
      <c r="B134" s="1"/>
    </row>
    <row r="135" spans="1:2" x14ac:dyDescent="0.3">
      <c r="A135" s="1">
        <f>'visits plan'!A135</f>
        <v>0</v>
      </c>
      <c r="B135" s="1"/>
    </row>
    <row r="136" spans="1:2" x14ac:dyDescent="0.3">
      <c r="A136" s="1">
        <f>'visits plan'!A136</f>
        <v>0</v>
      </c>
      <c r="B136" s="1"/>
    </row>
    <row r="137" spans="1:2" x14ac:dyDescent="0.3">
      <c r="A137" s="1">
        <f>'visits plan'!A137</f>
        <v>0</v>
      </c>
    </row>
    <row r="138" spans="1:2" ht="15.6" x14ac:dyDescent="0.3">
      <c r="A138" s="6" t="str">
        <f>'visits plan'!A138</f>
        <v>day 18</v>
      </c>
    </row>
    <row r="139" spans="1:2" ht="15.6" x14ac:dyDescent="0.3">
      <c r="A139" s="6" t="str">
        <f>'visits plan'!A139</f>
        <v>Doctor name</v>
      </c>
    </row>
    <row r="140" spans="1:2" x14ac:dyDescent="0.3">
      <c r="A140" s="1">
        <f>'visits plan'!A140</f>
        <v>0</v>
      </c>
      <c r="B140" s="1"/>
    </row>
    <row r="141" spans="1:2" x14ac:dyDescent="0.3">
      <c r="A141" s="1">
        <f>'visits plan'!A141</f>
        <v>0</v>
      </c>
      <c r="B141" s="1"/>
    </row>
    <row r="142" spans="1:2" x14ac:dyDescent="0.3">
      <c r="A142" s="1">
        <f>'visits plan'!A142</f>
        <v>0</v>
      </c>
      <c r="B142" s="1"/>
    </row>
    <row r="143" spans="1:2" x14ac:dyDescent="0.3">
      <c r="A143" s="1">
        <f>'visits plan'!A143</f>
        <v>0</v>
      </c>
      <c r="B143" s="1"/>
    </row>
    <row r="144" spans="1:2" x14ac:dyDescent="0.3">
      <c r="A144" s="1">
        <f>'visits plan'!A144</f>
        <v>0</v>
      </c>
      <c r="B144" s="1"/>
    </row>
    <row r="145" spans="1:2" x14ac:dyDescent="0.3">
      <c r="A145" s="1">
        <f>'visits plan'!A145</f>
        <v>0</v>
      </c>
    </row>
    <row r="146" spans="1:2" ht="15.6" x14ac:dyDescent="0.3">
      <c r="A146" s="6" t="str">
        <f>'visits plan'!A146</f>
        <v>day 19</v>
      </c>
    </row>
    <row r="147" spans="1:2" ht="15.6" x14ac:dyDescent="0.3">
      <c r="A147" s="6" t="str">
        <f>'visits plan'!A147</f>
        <v>Doctor name</v>
      </c>
    </row>
    <row r="148" spans="1:2" x14ac:dyDescent="0.3">
      <c r="A148" s="1">
        <f>'visits plan'!A148</f>
        <v>0</v>
      </c>
      <c r="B148" s="1"/>
    </row>
    <row r="149" spans="1:2" x14ac:dyDescent="0.3">
      <c r="A149" s="1">
        <f>'visits plan'!A149</f>
        <v>0</v>
      </c>
      <c r="B149" s="1"/>
    </row>
    <row r="150" spans="1:2" x14ac:dyDescent="0.3">
      <c r="A150" s="1">
        <f>'visits plan'!A150</f>
        <v>0</v>
      </c>
      <c r="B150" s="1"/>
    </row>
    <row r="151" spans="1:2" x14ac:dyDescent="0.3">
      <c r="A151" s="1">
        <f>'visits plan'!A151</f>
        <v>0</v>
      </c>
      <c r="B151" s="1"/>
    </row>
    <row r="152" spans="1:2" x14ac:dyDescent="0.3">
      <c r="A152" s="1">
        <f>'visits plan'!A152</f>
        <v>0</v>
      </c>
      <c r="B152" s="1"/>
    </row>
    <row r="153" spans="1:2" x14ac:dyDescent="0.3">
      <c r="A153" s="1">
        <f>'visits plan'!A153</f>
        <v>0</v>
      </c>
    </row>
    <row r="154" spans="1:2" ht="15.6" x14ac:dyDescent="0.3">
      <c r="A154" s="6" t="str">
        <f>'visits plan'!A154</f>
        <v>day 20</v>
      </c>
    </row>
    <row r="155" spans="1:2" ht="15.6" x14ac:dyDescent="0.3">
      <c r="A155" s="6" t="str">
        <f>'visits plan'!A155</f>
        <v>Doctor name</v>
      </c>
    </row>
    <row r="156" spans="1:2" x14ac:dyDescent="0.3">
      <c r="A156" s="1">
        <f>'visits plan'!A156</f>
        <v>0</v>
      </c>
      <c r="B156" s="1"/>
    </row>
    <row r="157" spans="1:2" x14ac:dyDescent="0.3">
      <c r="A157" s="1">
        <f>'visits plan'!A157</f>
        <v>0</v>
      </c>
      <c r="B157" s="1"/>
    </row>
    <row r="158" spans="1:2" x14ac:dyDescent="0.3">
      <c r="A158" s="1">
        <f>'visits plan'!A158</f>
        <v>0</v>
      </c>
      <c r="B158" s="1"/>
    </row>
    <row r="159" spans="1:2" x14ac:dyDescent="0.3">
      <c r="A159" s="1">
        <f>'visits plan'!A159</f>
        <v>0</v>
      </c>
      <c r="B159" s="1"/>
    </row>
    <row r="160" spans="1:2" x14ac:dyDescent="0.3">
      <c r="A160" s="1">
        <f>'visits plan'!A160</f>
        <v>0</v>
      </c>
      <c r="B160" s="1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Pivot</vt:lpstr>
      <vt:lpstr>Simple Calculations</vt:lpstr>
      <vt:lpstr>Main Formulas</vt:lpstr>
      <vt:lpstr>Main F Task</vt:lpstr>
      <vt:lpstr>IF</vt:lpstr>
      <vt:lpstr>Sheet1</vt:lpstr>
      <vt:lpstr>drlist</vt:lpstr>
      <vt:lpstr>visits plan</vt:lpstr>
      <vt:lpstr>Visits Report</vt:lpstr>
      <vt:lpstr>Coverage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</dc:creator>
  <cp:lastModifiedBy>Youssef Fathy</cp:lastModifiedBy>
  <dcterms:created xsi:type="dcterms:W3CDTF">2018-07-01T14:57:41Z</dcterms:created>
  <dcterms:modified xsi:type="dcterms:W3CDTF">2025-02-15T10:58:18Z</dcterms:modified>
</cp:coreProperties>
</file>