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ech\4th\2nd Semester\CAM\TUHEXCAD\TUHEXCAD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9" i="2" l="1"/>
  <c r="AG29" i="2"/>
  <c r="AH28" i="2"/>
  <c r="AG28" i="2"/>
  <c r="AH27" i="2"/>
  <c r="AG27" i="2"/>
  <c r="AH26" i="2"/>
  <c r="AG26" i="2"/>
  <c r="AH25" i="2"/>
  <c r="AG25" i="2"/>
  <c r="AH24" i="2"/>
  <c r="AG24" i="2"/>
  <c r="AH23" i="2"/>
  <c r="AG23" i="2"/>
  <c r="AH22" i="2"/>
  <c r="AG22" i="2"/>
  <c r="AH21" i="2"/>
  <c r="AG21" i="2"/>
  <c r="AH14" i="2"/>
  <c r="AG14" i="2"/>
  <c r="AH13" i="2"/>
  <c r="AG13" i="2"/>
  <c r="AH12" i="2"/>
  <c r="AG12" i="2"/>
  <c r="AH11" i="2"/>
  <c r="AG11" i="2"/>
  <c r="AH10" i="2"/>
  <c r="AG10" i="2"/>
  <c r="AH9" i="2"/>
  <c r="AG9" i="2"/>
  <c r="AH8" i="2"/>
  <c r="AG8" i="2"/>
  <c r="AH7" i="2"/>
  <c r="AG7" i="2"/>
  <c r="AH6" i="2"/>
  <c r="AG6" i="2"/>
  <c r="AC29" i="2"/>
  <c r="AB29" i="2"/>
  <c r="AC28" i="2"/>
  <c r="AB28" i="2"/>
  <c r="AC27" i="2"/>
  <c r="AB27" i="2"/>
  <c r="AC26" i="2"/>
  <c r="AB26" i="2"/>
  <c r="AC25" i="2"/>
  <c r="AB25" i="2"/>
  <c r="AC24" i="2"/>
  <c r="AB24" i="2"/>
  <c r="AC23" i="2"/>
  <c r="AB23" i="2"/>
  <c r="AC22" i="2"/>
  <c r="AB22" i="2"/>
  <c r="AC21" i="2"/>
  <c r="AB21" i="2"/>
  <c r="AC14" i="2"/>
  <c r="AB14" i="2"/>
  <c r="AC13" i="2"/>
  <c r="AB13" i="2"/>
  <c r="AC12" i="2"/>
  <c r="AB12" i="2"/>
  <c r="AC11" i="2"/>
  <c r="AB11" i="2"/>
  <c r="AC10" i="2"/>
  <c r="AB10" i="2"/>
  <c r="AC9" i="2"/>
  <c r="AB9" i="2"/>
  <c r="AC8" i="2"/>
  <c r="AB8" i="2"/>
  <c r="AC7" i="2"/>
  <c r="AB7" i="2"/>
  <c r="AC6" i="2"/>
  <c r="AB6" i="2"/>
  <c r="X29" i="2"/>
  <c r="W29" i="2"/>
  <c r="X28" i="2"/>
  <c r="W28" i="2"/>
  <c r="X27" i="2"/>
  <c r="W27" i="2"/>
  <c r="X26" i="2"/>
  <c r="W26" i="2"/>
  <c r="X25" i="2"/>
  <c r="W25" i="2"/>
  <c r="X24" i="2"/>
  <c r="W24" i="2"/>
  <c r="X23" i="2"/>
  <c r="W23" i="2"/>
  <c r="X22" i="2"/>
  <c r="W22" i="2"/>
  <c r="X21" i="2"/>
  <c r="W21" i="2"/>
  <c r="X14" i="2"/>
  <c r="W14" i="2"/>
  <c r="X13" i="2"/>
  <c r="W13" i="2"/>
  <c r="X12" i="2"/>
  <c r="W12" i="2"/>
  <c r="X11" i="2"/>
  <c r="W11" i="2"/>
  <c r="X10" i="2"/>
  <c r="W10" i="2"/>
  <c r="X9" i="2"/>
  <c r="W9" i="2"/>
  <c r="X8" i="2"/>
  <c r="W8" i="2"/>
  <c r="X7" i="2"/>
  <c r="W7" i="2"/>
  <c r="X6" i="2"/>
  <c r="W6" i="2"/>
  <c r="S29" i="2"/>
  <c r="R29" i="2"/>
  <c r="S28" i="2"/>
  <c r="R28" i="2"/>
  <c r="S27" i="2"/>
  <c r="R27" i="2"/>
  <c r="S26" i="2"/>
  <c r="R26" i="2"/>
  <c r="S25" i="2"/>
  <c r="R25" i="2"/>
  <c r="S24" i="2"/>
  <c r="R24" i="2"/>
  <c r="S23" i="2"/>
  <c r="R23" i="2"/>
  <c r="S22" i="2"/>
  <c r="R22" i="2"/>
  <c r="S21" i="2"/>
  <c r="R21" i="2"/>
  <c r="S8" i="2"/>
  <c r="S9" i="2"/>
  <c r="S10" i="2"/>
  <c r="S11" i="2"/>
  <c r="S12" i="2"/>
  <c r="S13" i="2"/>
  <c r="S14" i="2"/>
  <c r="S7" i="2"/>
  <c r="R14" i="2"/>
  <c r="R13" i="2"/>
  <c r="R12" i="2"/>
  <c r="R11" i="2"/>
  <c r="R10" i="2"/>
  <c r="R9" i="2"/>
  <c r="R8" i="2"/>
  <c r="R7" i="2"/>
  <c r="S6" i="2"/>
  <c r="R6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L34" i="2" s="1"/>
  <c r="M24" i="2"/>
  <c r="N23" i="2"/>
  <c r="M23" i="2"/>
  <c r="M18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L19" i="2" s="1"/>
  <c r="M8" i="2"/>
  <c r="N7" i="2"/>
  <c r="M7" i="2"/>
  <c r="N6" i="2"/>
  <c r="M6" i="2"/>
  <c r="G31" i="2"/>
  <c r="H30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D7" i="2"/>
  <c r="B31" i="2" s="1"/>
  <c r="D31" i="2" s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D6" i="2"/>
  <c r="C30" i="2" s="1"/>
  <c r="C6" i="2"/>
  <c r="AF32" i="2" l="1"/>
  <c r="AH32" i="2" s="1"/>
  <c r="AG31" i="2"/>
  <c r="AG16" i="2"/>
  <c r="AF17" i="2"/>
  <c r="AH17" i="2" s="1"/>
  <c r="AB31" i="2"/>
  <c r="AA32" i="2"/>
  <c r="AC32" i="2" s="1"/>
  <c r="AA17" i="2"/>
  <c r="AC17" i="2" s="1"/>
  <c r="AB16" i="2"/>
  <c r="W31" i="2"/>
  <c r="V32" i="2"/>
  <c r="X32" i="2" s="1"/>
  <c r="V17" i="2"/>
  <c r="X17" i="2" s="1"/>
  <c r="W16" i="2"/>
  <c r="Q32" i="2"/>
  <c r="S32" i="2" s="1"/>
  <c r="R31" i="2"/>
  <c r="R16" i="2"/>
  <c r="Q17" i="2"/>
  <c r="S17" i="2" s="1"/>
  <c r="M33" i="2"/>
  <c r="N34" i="2"/>
  <c r="N19" i="2"/>
  <c r="I31" i="2"/>
</calcChain>
</file>

<file path=xl/sharedStrings.xml><?xml version="1.0" encoding="utf-8"?>
<sst xmlns="http://schemas.openxmlformats.org/spreadsheetml/2006/main" count="96" uniqueCount="18">
  <si>
    <t>Al 99.8</t>
  </si>
  <si>
    <t>ε</t>
  </si>
  <si>
    <t>σ (Mpa)</t>
  </si>
  <si>
    <r>
      <t xml:space="preserve">log </t>
    </r>
    <r>
      <rPr>
        <sz val="11"/>
        <color theme="1"/>
        <rFont val="Calibri"/>
        <family val="2"/>
      </rPr>
      <t>ε</t>
    </r>
  </si>
  <si>
    <r>
      <t xml:space="preserve">log </t>
    </r>
    <r>
      <rPr>
        <sz val="11"/>
        <color theme="1"/>
        <rFont val="Calibri"/>
        <family val="2"/>
      </rPr>
      <t>σ</t>
    </r>
  </si>
  <si>
    <t>n=</t>
  </si>
  <si>
    <t>k=</t>
  </si>
  <si>
    <t>AlMgSi 1</t>
  </si>
  <si>
    <t>CuZn 37 (Ms 63)</t>
  </si>
  <si>
    <t>42 CrMo 4</t>
  </si>
  <si>
    <t>15 CrNi 6</t>
  </si>
  <si>
    <t>Ma 8</t>
  </si>
  <si>
    <t>Ck 10</t>
  </si>
  <si>
    <t>Ck 15 / Cq 15</t>
  </si>
  <si>
    <t>Cq 22</t>
  </si>
  <si>
    <t>Cq 35</t>
  </si>
  <si>
    <t>Ck 45 / Cq 45</t>
  </si>
  <si>
    <t>16 MnCr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</si>
</sst>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8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F13" sqref="F13"/>
    </sheetView>
  </sheetViews>
  <sheetFormatPr defaultRowHeight="15" x14ac:dyDescent="0.25"/>
  <cols>
    <col min="1" max="1" width="16.42578125" bestFit="1" customWidth="1"/>
    <col min="2" max="2" width="16.7109375" customWidth="1"/>
    <col min="3" max="3" width="10.140625" customWidth="1"/>
  </cols>
  <sheetData>
    <row r="1" spans="1:3" ht="15.75" x14ac:dyDescent="0.25">
      <c r="A1" s="14" t="s">
        <v>0</v>
      </c>
      <c r="B1" s="13">
        <v>150</v>
      </c>
      <c r="C1">
        <v>2.1760000000000002</v>
      </c>
    </row>
    <row r="2" spans="1:3" ht="15.75" x14ac:dyDescent="0.25">
      <c r="A2" s="14" t="s">
        <v>7</v>
      </c>
      <c r="B2" s="13">
        <v>260</v>
      </c>
      <c r="C2">
        <v>2.415</v>
      </c>
    </row>
    <row r="3" spans="1:3" ht="15.75" x14ac:dyDescent="0.25">
      <c r="A3" s="14" t="s">
        <v>8</v>
      </c>
      <c r="B3" s="13">
        <v>879.89</v>
      </c>
      <c r="C3">
        <v>2.944</v>
      </c>
    </row>
    <row r="4" spans="1:3" ht="15.75" x14ac:dyDescent="0.25">
      <c r="A4" s="14" t="s">
        <v>9</v>
      </c>
      <c r="B4" s="13">
        <v>1099.79</v>
      </c>
      <c r="C4">
        <v>3.0409999999999999</v>
      </c>
    </row>
    <row r="5" spans="1:3" ht="15.75" x14ac:dyDescent="0.25">
      <c r="A5" s="14" t="s">
        <v>10</v>
      </c>
      <c r="B5" s="13">
        <v>949.83</v>
      </c>
      <c r="C5">
        <v>2.9780000000000002</v>
      </c>
    </row>
    <row r="6" spans="1:3" ht="15.75" x14ac:dyDescent="0.25">
      <c r="A6" s="14" t="s">
        <v>11</v>
      </c>
      <c r="B6" s="13">
        <v>730.33</v>
      </c>
      <c r="C6">
        <v>2.8639999999999999</v>
      </c>
    </row>
    <row r="7" spans="1:3" ht="15.75" x14ac:dyDescent="0.25">
      <c r="A7" s="14" t="s">
        <v>12</v>
      </c>
      <c r="B7" s="13">
        <v>740</v>
      </c>
      <c r="C7">
        <v>2.8690000000000002</v>
      </c>
    </row>
    <row r="8" spans="1:3" ht="15.75" x14ac:dyDescent="0.25">
      <c r="A8" s="14" t="s">
        <v>13</v>
      </c>
      <c r="B8" s="13">
        <v>760.16</v>
      </c>
      <c r="C8">
        <v>2.8809999999999998</v>
      </c>
    </row>
    <row r="9" spans="1:3" ht="15.75" x14ac:dyDescent="0.25">
      <c r="A9" s="14" t="s">
        <v>14</v>
      </c>
      <c r="B9" s="13">
        <v>760</v>
      </c>
      <c r="C9">
        <v>2.8809999999999998</v>
      </c>
    </row>
    <row r="10" spans="1:3" ht="15.75" x14ac:dyDescent="0.25">
      <c r="A10" s="14" t="s">
        <v>15</v>
      </c>
      <c r="B10" s="13">
        <v>950</v>
      </c>
      <c r="C10">
        <v>2.9780000000000002</v>
      </c>
    </row>
    <row r="11" spans="1:3" ht="15.75" x14ac:dyDescent="0.25">
      <c r="A11" s="14" t="s">
        <v>16</v>
      </c>
      <c r="B11" s="13">
        <v>1000</v>
      </c>
      <c r="C11">
        <v>3</v>
      </c>
    </row>
    <row r="12" spans="1:3" ht="15.75" x14ac:dyDescent="0.25">
      <c r="A12" s="14" t="s">
        <v>17</v>
      </c>
      <c r="B12" s="13">
        <v>900</v>
      </c>
      <c r="C12">
        <v>2.9540000000000002</v>
      </c>
    </row>
    <row r="13" spans="1:3" x14ac:dyDescent="0.25">
      <c r="B13" s="15"/>
      <c r="C13" s="15"/>
    </row>
    <row r="14" spans="1:3" x14ac:dyDescent="0.25">
      <c r="B14" s="15"/>
      <c r="C14" s="15"/>
    </row>
    <row r="15" spans="1:3" x14ac:dyDescent="0.25">
      <c r="B15" s="15"/>
      <c r="C15" s="15"/>
    </row>
    <row r="16" spans="1:3" x14ac:dyDescent="0.25">
      <c r="B16" s="15"/>
      <c r="C16" s="15"/>
    </row>
    <row r="17" spans="2:3" x14ac:dyDescent="0.25">
      <c r="B17" s="15"/>
      <c r="C17" s="15"/>
    </row>
    <row r="18" spans="2:3" x14ac:dyDescent="0.25">
      <c r="B18" s="15"/>
      <c r="C18" s="15"/>
    </row>
    <row r="19" spans="2:3" x14ac:dyDescent="0.25">
      <c r="B19" s="15"/>
      <c r="C19" s="15"/>
    </row>
    <row r="20" spans="2:3" x14ac:dyDescent="0.25">
      <c r="B20" s="15"/>
      <c r="C20" s="15"/>
    </row>
    <row r="21" spans="2:3" x14ac:dyDescent="0.25">
      <c r="B21" s="15"/>
      <c r="C21" s="15"/>
    </row>
    <row r="22" spans="2:3" x14ac:dyDescent="0.25">
      <c r="B22" s="15"/>
      <c r="C22" s="15"/>
    </row>
    <row r="23" spans="2:3" x14ac:dyDescent="0.25">
      <c r="B23" s="15"/>
      <c r="C23" s="15"/>
    </row>
    <row r="24" spans="2:3" x14ac:dyDescent="0.25">
      <c r="B24" s="15"/>
      <c r="C24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36"/>
  <sheetViews>
    <sheetView topLeftCell="M1" workbookViewId="0">
      <selection activeCell="AE4" sqref="AE4"/>
    </sheetView>
  </sheetViews>
  <sheetFormatPr defaultRowHeight="15" x14ac:dyDescent="0.25"/>
  <cols>
    <col min="2" max="2" width="12.85546875" customWidth="1"/>
    <col min="3" max="3" width="13.42578125" customWidth="1"/>
    <col min="4" max="4" width="13.28515625" customWidth="1"/>
    <col min="7" max="9" width="8.85546875" customWidth="1"/>
    <col min="11" max="11" width="13.5703125" customWidth="1"/>
    <col min="21" max="21" width="12.28515625" customWidth="1"/>
    <col min="31" max="31" width="12.42578125" customWidth="1"/>
  </cols>
  <sheetData>
    <row r="3" spans="1:34" ht="15.75" thickBot="1" x14ac:dyDescent="0.3"/>
    <row r="4" spans="1:34" x14ac:dyDescent="0.25">
      <c r="A4" s="5" t="s">
        <v>0</v>
      </c>
      <c r="B4" s="6"/>
      <c r="C4" s="6"/>
      <c r="D4" s="7"/>
      <c r="F4" s="5" t="s">
        <v>7</v>
      </c>
      <c r="G4" s="6"/>
      <c r="H4" s="6"/>
      <c r="I4" s="7"/>
      <c r="K4" s="5" t="s">
        <v>8</v>
      </c>
      <c r="L4" s="6"/>
      <c r="M4" s="6"/>
      <c r="N4" s="7"/>
      <c r="P4" s="5" t="s">
        <v>10</v>
      </c>
      <c r="Q4" s="6"/>
      <c r="R4" s="6"/>
      <c r="S4" s="7"/>
      <c r="U4" s="5" t="s">
        <v>12</v>
      </c>
      <c r="V4" s="6"/>
      <c r="W4" s="6"/>
      <c r="X4" s="7"/>
      <c r="Z4" s="5" t="s">
        <v>14</v>
      </c>
      <c r="AA4" s="6"/>
      <c r="AB4" s="6"/>
      <c r="AC4" s="7"/>
      <c r="AE4" s="5" t="s">
        <v>16</v>
      </c>
      <c r="AF4" s="6"/>
      <c r="AG4" s="6"/>
      <c r="AH4" s="7"/>
    </row>
    <row r="5" spans="1:34" ht="15.75" x14ac:dyDescent="0.25">
      <c r="A5" s="1" t="s">
        <v>1</v>
      </c>
      <c r="B5" s="2" t="s">
        <v>2</v>
      </c>
      <c r="C5" s="3" t="s">
        <v>3</v>
      </c>
      <c r="D5" s="4" t="s">
        <v>4</v>
      </c>
      <c r="F5" s="1" t="s">
        <v>1</v>
      </c>
      <c r="G5" s="2" t="s">
        <v>2</v>
      </c>
      <c r="H5" s="3" t="s">
        <v>3</v>
      </c>
      <c r="I5" s="4" t="s">
        <v>4</v>
      </c>
      <c r="K5" s="1" t="s">
        <v>1</v>
      </c>
      <c r="L5" s="2" t="s">
        <v>2</v>
      </c>
      <c r="M5" s="3" t="s">
        <v>3</v>
      </c>
      <c r="N5" s="4" t="s">
        <v>4</v>
      </c>
      <c r="P5" s="1" t="s">
        <v>1</v>
      </c>
      <c r="Q5" s="2" t="s">
        <v>2</v>
      </c>
      <c r="R5" s="3" t="s">
        <v>3</v>
      </c>
      <c r="S5" s="4" t="s">
        <v>4</v>
      </c>
      <c r="U5" s="1" t="s">
        <v>1</v>
      </c>
      <c r="V5" s="2" t="s">
        <v>2</v>
      </c>
      <c r="W5" s="3" t="s">
        <v>3</v>
      </c>
      <c r="X5" s="4" t="s">
        <v>4</v>
      </c>
      <c r="Z5" s="1" t="s">
        <v>1</v>
      </c>
      <c r="AA5" s="2" t="s">
        <v>2</v>
      </c>
      <c r="AB5" s="3" t="s">
        <v>3</v>
      </c>
      <c r="AC5" s="4" t="s">
        <v>4</v>
      </c>
      <c r="AE5" s="1" t="s">
        <v>1</v>
      </c>
      <c r="AF5" s="2" t="s">
        <v>2</v>
      </c>
      <c r="AG5" s="3" t="s">
        <v>3</v>
      </c>
      <c r="AH5" s="4" t="s">
        <v>4</v>
      </c>
    </row>
    <row r="6" spans="1:34" x14ac:dyDescent="0.25">
      <c r="A6" s="8">
        <v>0.1</v>
      </c>
      <c r="B6" s="3">
        <v>90</v>
      </c>
      <c r="C6" s="3">
        <f>LOG10(A6)</f>
        <v>-1</v>
      </c>
      <c r="D6" s="4">
        <f>LOG10(B6)</f>
        <v>1.954242509439325</v>
      </c>
      <c r="F6" s="8">
        <v>0.1</v>
      </c>
      <c r="G6" s="3">
        <v>165</v>
      </c>
      <c r="H6" s="3">
        <f>LOG10(F6)</f>
        <v>-1</v>
      </c>
      <c r="I6" s="4">
        <f>LOG10(G6)</f>
        <v>2.2174839442139063</v>
      </c>
      <c r="K6" s="8">
        <v>0.1</v>
      </c>
      <c r="L6" s="3">
        <v>325</v>
      </c>
      <c r="M6" s="3">
        <f>LOG10(K6)</f>
        <v>-1</v>
      </c>
      <c r="N6" s="4">
        <f>LOG10(L6)</f>
        <v>2.5118833609788744</v>
      </c>
      <c r="P6" s="8">
        <v>0.1</v>
      </c>
      <c r="Q6" s="3">
        <v>700</v>
      </c>
      <c r="R6" s="3">
        <f>LOG10(P6)</f>
        <v>-1</v>
      </c>
      <c r="S6" s="4">
        <f>LOG10(Q6)</f>
        <v>2.8450980400142569</v>
      </c>
      <c r="U6" s="8">
        <v>0.1</v>
      </c>
      <c r="V6" s="3">
        <v>456</v>
      </c>
      <c r="W6" s="3">
        <f>LOG10(U6)</f>
        <v>-1</v>
      </c>
      <c r="X6" s="4">
        <f>LOG10(V6)</f>
        <v>2.6589648426644348</v>
      </c>
      <c r="Z6" s="8">
        <v>0.1</v>
      </c>
      <c r="AA6" s="3">
        <v>530</v>
      </c>
      <c r="AB6" s="3">
        <f>LOG10(Z6)</f>
        <v>-1</v>
      </c>
      <c r="AC6" s="4">
        <f>LOG10(AA6)</f>
        <v>2.7242758696007892</v>
      </c>
      <c r="AE6" s="8">
        <v>0.1</v>
      </c>
      <c r="AF6" s="3">
        <v>680</v>
      </c>
      <c r="AG6" s="3">
        <f>LOG10(AE6)</f>
        <v>-1</v>
      </c>
      <c r="AH6" s="4">
        <f>LOG10(AF6)</f>
        <v>2.8325089127062362</v>
      </c>
    </row>
    <row r="7" spans="1:34" x14ac:dyDescent="0.25">
      <c r="A7" s="8">
        <v>0.2</v>
      </c>
      <c r="B7" s="3">
        <v>105</v>
      </c>
      <c r="C7" s="3">
        <f t="shared" ref="C7:C27" si="0">LOG10(A7)</f>
        <v>-0.69897000433601875</v>
      </c>
      <c r="D7" s="4">
        <f t="shared" ref="D7:D27" si="1">LOG10(B7)</f>
        <v>2.0211892990699383</v>
      </c>
      <c r="F7" s="8">
        <v>0.2</v>
      </c>
      <c r="G7" s="3">
        <v>189</v>
      </c>
      <c r="H7" s="3">
        <f t="shared" ref="H7:H25" si="2">LOG10(F7)</f>
        <v>-0.69897000433601875</v>
      </c>
      <c r="I7" s="4">
        <f t="shared" ref="I7:I25" si="3">LOG10(G7)</f>
        <v>2.2764618041732443</v>
      </c>
      <c r="K7" s="8">
        <v>0.2</v>
      </c>
      <c r="L7" s="3">
        <v>438</v>
      </c>
      <c r="M7" s="3">
        <f t="shared" ref="M7:M16" si="4">LOG10(K7)</f>
        <v>-0.69897000433601875</v>
      </c>
      <c r="N7" s="4">
        <f t="shared" ref="N7:N16" si="5">LOG10(L7)</f>
        <v>2.6414741105040997</v>
      </c>
      <c r="P7" s="8">
        <v>0.2</v>
      </c>
      <c r="Q7" s="3">
        <v>767</v>
      </c>
      <c r="R7" s="3">
        <f t="shared" ref="R7:R14" si="6">LOG10(P7)</f>
        <v>-0.69897000433601875</v>
      </c>
      <c r="S7" s="4">
        <f>LOG10(Q7)</f>
        <v>2.8847953639489812</v>
      </c>
      <c r="U7" s="8">
        <v>0.2</v>
      </c>
      <c r="V7" s="3">
        <v>523</v>
      </c>
      <c r="W7" s="3">
        <f t="shared" ref="W7:W14" si="7">LOG10(U7)</f>
        <v>-0.69897000433601875</v>
      </c>
      <c r="X7" s="4">
        <f>LOG10(V7)</f>
        <v>2.7185016888672742</v>
      </c>
      <c r="Z7" s="8">
        <v>0.2</v>
      </c>
      <c r="AA7" s="3">
        <v>591</v>
      </c>
      <c r="AB7" s="3">
        <f t="shared" ref="AB7:AB14" si="8">LOG10(Z7)</f>
        <v>-0.69897000433601875</v>
      </c>
      <c r="AC7" s="4">
        <f>LOG10(AA7)</f>
        <v>2.7715874808812555</v>
      </c>
      <c r="AE7" s="8">
        <v>0.2</v>
      </c>
      <c r="AF7" s="3">
        <v>764</v>
      </c>
      <c r="AG7" s="3">
        <f t="shared" ref="AG7:AG14" si="9">LOG10(AE7)</f>
        <v>-0.69897000433601875</v>
      </c>
      <c r="AH7" s="4">
        <f>LOG10(AF7)</f>
        <v>2.8830933585756897</v>
      </c>
    </row>
    <row r="8" spans="1:34" x14ac:dyDescent="0.25">
      <c r="A8" s="8">
        <v>0.4</v>
      </c>
      <c r="B8" s="3">
        <v>122</v>
      </c>
      <c r="C8" s="3">
        <f t="shared" si="0"/>
        <v>-0.3979400086720376</v>
      </c>
      <c r="D8" s="4">
        <f t="shared" si="1"/>
        <v>2.0863598306747484</v>
      </c>
      <c r="F8" s="8">
        <v>0.4</v>
      </c>
      <c r="G8" s="3">
        <v>217</v>
      </c>
      <c r="H8" s="3">
        <f t="shared" si="2"/>
        <v>-0.3979400086720376</v>
      </c>
      <c r="I8" s="4">
        <f t="shared" si="3"/>
        <v>2.3364597338485296</v>
      </c>
      <c r="K8" s="8">
        <v>0.4</v>
      </c>
      <c r="L8" s="3">
        <v>592</v>
      </c>
      <c r="M8" s="3">
        <f t="shared" si="4"/>
        <v>-0.3979400086720376</v>
      </c>
      <c r="N8" s="4">
        <f t="shared" si="5"/>
        <v>2.77232170672292</v>
      </c>
      <c r="P8" s="8">
        <v>0.4</v>
      </c>
      <c r="Q8" s="3">
        <v>841</v>
      </c>
      <c r="R8" s="3">
        <f t="shared" si="6"/>
        <v>-0.3979400086720376</v>
      </c>
      <c r="S8" s="4">
        <f t="shared" ref="S8:S14" si="10">LOG10(Q8)</f>
        <v>2.9247959957979122</v>
      </c>
      <c r="U8" s="8">
        <v>0.4</v>
      </c>
      <c r="V8" s="3">
        <v>607</v>
      </c>
      <c r="W8" s="3">
        <f t="shared" si="7"/>
        <v>-0.3979400086720376</v>
      </c>
      <c r="X8" s="4">
        <f t="shared" ref="X8:X14" si="11">LOG10(V8)</f>
        <v>2.7831886910752575</v>
      </c>
      <c r="Z8" s="8">
        <v>0.4</v>
      </c>
      <c r="AA8" s="3">
        <v>658</v>
      </c>
      <c r="AB8" s="3">
        <f t="shared" si="8"/>
        <v>-0.3979400086720376</v>
      </c>
      <c r="AC8" s="4">
        <f t="shared" ref="AC8:AC14" si="12">LOG10(AA8)</f>
        <v>2.8182258936139557</v>
      </c>
      <c r="AE8" s="8">
        <v>0.4</v>
      </c>
      <c r="AF8" s="3">
        <v>858</v>
      </c>
      <c r="AG8" s="3">
        <f t="shared" si="9"/>
        <v>-0.3979400086720376</v>
      </c>
      <c r="AH8" s="4">
        <f t="shared" ref="AH8:AH14" si="13">LOG10(AF8)</f>
        <v>2.9334872878487053</v>
      </c>
    </row>
    <row r="9" spans="1:34" x14ac:dyDescent="0.25">
      <c r="A9" s="8">
        <v>0.6</v>
      </c>
      <c r="B9" s="3">
        <v>134</v>
      </c>
      <c r="C9" s="3">
        <f t="shared" si="0"/>
        <v>-0.22184874961635639</v>
      </c>
      <c r="D9" s="4">
        <f t="shared" si="1"/>
        <v>2.1271047983648077</v>
      </c>
      <c r="F9" s="8">
        <v>0.6</v>
      </c>
      <c r="G9" s="3">
        <v>235</v>
      </c>
      <c r="H9" s="3">
        <f t="shared" si="2"/>
        <v>-0.22184874961635639</v>
      </c>
      <c r="I9" s="4">
        <f t="shared" si="3"/>
        <v>2.3710678622717363</v>
      </c>
      <c r="K9" s="8">
        <v>0.6</v>
      </c>
      <c r="L9" s="3">
        <v>706</v>
      </c>
      <c r="M9" s="3">
        <f t="shared" si="4"/>
        <v>-0.22184874961635639</v>
      </c>
      <c r="N9" s="4">
        <f t="shared" si="5"/>
        <v>2.8488047010518036</v>
      </c>
      <c r="P9" s="8">
        <v>0.6</v>
      </c>
      <c r="Q9" s="3">
        <v>888</v>
      </c>
      <c r="R9" s="3">
        <f t="shared" si="6"/>
        <v>-0.22184874961635639</v>
      </c>
      <c r="S9" s="4">
        <f t="shared" si="10"/>
        <v>2.9484129657786009</v>
      </c>
      <c r="U9" s="8">
        <v>0.6</v>
      </c>
      <c r="V9" s="3">
        <v>663</v>
      </c>
      <c r="W9" s="3">
        <f t="shared" si="7"/>
        <v>-0.22184874961635639</v>
      </c>
      <c r="X9" s="4">
        <f t="shared" si="11"/>
        <v>2.8215135284047732</v>
      </c>
      <c r="Z9" s="8">
        <v>0.6</v>
      </c>
      <c r="AA9" s="3">
        <v>702</v>
      </c>
      <c r="AB9" s="3">
        <f t="shared" si="8"/>
        <v>-0.22184874961635639</v>
      </c>
      <c r="AC9" s="4">
        <f t="shared" si="12"/>
        <v>2.8463371121298051</v>
      </c>
      <c r="AE9" s="8">
        <v>0.6</v>
      </c>
      <c r="AF9" s="3">
        <v>918</v>
      </c>
      <c r="AG9" s="3">
        <f t="shared" si="9"/>
        <v>-0.22184874961635639</v>
      </c>
      <c r="AH9" s="4">
        <f t="shared" si="13"/>
        <v>2.9628426812012423</v>
      </c>
    </row>
    <row r="10" spans="1:34" x14ac:dyDescent="0.25">
      <c r="A10" s="8">
        <v>0.8</v>
      </c>
      <c r="B10" s="3">
        <v>143</v>
      </c>
      <c r="C10" s="3">
        <f t="shared" si="0"/>
        <v>-9.6910013008056392E-2</v>
      </c>
      <c r="D10" s="4">
        <f t="shared" si="1"/>
        <v>2.1553360374650619</v>
      </c>
      <c r="F10" s="8">
        <v>0.8</v>
      </c>
      <c r="G10" s="3">
        <v>249</v>
      </c>
      <c r="H10" s="3">
        <f t="shared" si="2"/>
        <v>-9.6910013008056392E-2</v>
      </c>
      <c r="I10" s="4">
        <f t="shared" si="3"/>
        <v>2.3961993470957363</v>
      </c>
      <c r="K10" s="8">
        <v>0.8</v>
      </c>
      <c r="L10" s="3">
        <v>799</v>
      </c>
      <c r="M10" s="3">
        <f t="shared" si="4"/>
        <v>-9.6910013008056392E-2</v>
      </c>
      <c r="N10" s="4">
        <f t="shared" si="5"/>
        <v>2.9025467793139912</v>
      </c>
      <c r="P10" s="8">
        <v>0.8</v>
      </c>
      <c r="Q10" s="3">
        <v>922</v>
      </c>
      <c r="R10" s="3">
        <f t="shared" si="6"/>
        <v>-9.6910013008056392E-2</v>
      </c>
      <c r="S10" s="4">
        <f t="shared" si="10"/>
        <v>2.9647309210536292</v>
      </c>
      <c r="U10" s="8">
        <v>0.8</v>
      </c>
      <c r="V10" s="3">
        <v>706</v>
      </c>
      <c r="W10" s="3">
        <f t="shared" si="7"/>
        <v>-9.6910013008056392E-2</v>
      </c>
      <c r="X10" s="4">
        <f t="shared" si="11"/>
        <v>2.8488047010518036</v>
      </c>
      <c r="Z10" s="8">
        <v>0.8</v>
      </c>
      <c r="AA10" s="3">
        <v>734</v>
      </c>
      <c r="AB10" s="3">
        <f t="shared" si="8"/>
        <v>-9.6910013008056392E-2</v>
      </c>
      <c r="AC10" s="4">
        <f t="shared" si="12"/>
        <v>2.8656960599160706</v>
      </c>
      <c r="AE10" s="8">
        <v>0.8</v>
      </c>
      <c r="AF10" s="3">
        <v>963</v>
      </c>
      <c r="AG10" s="3">
        <f t="shared" si="9"/>
        <v>-9.6910013008056392E-2</v>
      </c>
      <c r="AH10" s="4">
        <f t="shared" si="13"/>
        <v>2.9836262871245345</v>
      </c>
    </row>
    <row r="11" spans="1:34" x14ac:dyDescent="0.25">
      <c r="A11" s="8">
        <v>1</v>
      </c>
      <c r="B11" s="3">
        <v>150</v>
      </c>
      <c r="C11" s="3">
        <f t="shared" si="0"/>
        <v>0</v>
      </c>
      <c r="D11" s="4">
        <f t="shared" si="1"/>
        <v>2.1760912590556813</v>
      </c>
      <c r="F11" s="8">
        <v>1</v>
      </c>
      <c r="G11" s="3">
        <v>260</v>
      </c>
      <c r="H11" s="3">
        <f t="shared" si="2"/>
        <v>0</v>
      </c>
      <c r="I11" s="4">
        <f t="shared" si="3"/>
        <v>2.4149733479708178</v>
      </c>
      <c r="K11" s="8">
        <v>1</v>
      </c>
      <c r="L11" s="3">
        <v>880</v>
      </c>
      <c r="M11" s="3">
        <f t="shared" si="4"/>
        <v>0</v>
      </c>
      <c r="N11" s="4">
        <f t="shared" si="5"/>
        <v>2.9444826721501687</v>
      </c>
      <c r="P11" s="8">
        <v>1</v>
      </c>
      <c r="Q11" s="3">
        <v>950</v>
      </c>
      <c r="R11" s="3">
        <f t="shared" si="6"/>
        <v>0</v>
      </c>
      <c r="S11" s="4">
        <f t="shared" si="10"/>
        <v>2.9777236052888476</v>
      </c>
      <c r="U11" s="8">
        <v>1</v>
      </c>
      <c r="V11" s="3">
        <v>740</v>
      </c>
      <c r="W11" s="3">
        <f t="shared" si="7"/>
        <v>0</v>
      </c>
      <c r="X11" s="4">
        <f t="shared" si="11"/>
        <v>2.8692317197309762</v>
      </c>
      <c r="Z11" s="8">
        <v>1</v>
      </c>
      <c r="AA11" s="3">
        <v>760</v>
      </c>
      <c r="AB11" s="3">
        <f t="shared" si="8"/>
        <v>0</v>
      </c>
      <c r="AC11" s="4">
        <f t="shared" si="12"/>
        <v>2.8808135922807914</v>
      </c>
      <c r="AE11" s="8">
        <v>1</v>
      </c>
      <c r="AF11" s="3">
        <v>1000</v>
      </c>
      <c r="AG11" s="3">
        <f t="shared" si="9"/>
        <v>0</v>
      </c>
      <c r="AH11" s="4">
        <f t="shared" si="13"/>
        <v>3</v>
      </c>
    </row>
    <row r="12" spans="1:34" x14ac:dyDescent="0.25">
      <c r="A12" s="8">
        <v>1.2</v>
      </c>
      <c r="B12" s="3">
        <v>156</v>
      </c>
      <c r="C12" s="3">
        <f t="shared" si="0"/>
        <v>7.9181246047624818E-2</v>
      </c>
      <c r="D12" s="4">
        <f t="shared" si="1"/>
        <v>2.1931245983544616</v>
      </c>
      <c r="F12" s="8">
        <v>1.2</v>
      </c>
      <c r="G12" s="3">
        <v>270</v>
      </c>
      <c r="H12" s="3">
        <f t="shared" si="2"/>
        <v>7.9181246047624818E-2</v>
      </c>
      <c r="I12" s="4">
        <f t="shared" si="3"/>
        <v>2.4313637641589874</v>
      </c>
      <c r="K12" s="8">
        <v>1.2</v>
      </c>
      <c r="L12" s="3">
        <v>952</v>
      </c>
      <c r="M12" s="3">
        <f t="shared" si="4"/>
        <v>7.9181246047624818E-2</v>
      </c>
      <c r="N12" s="4">
        <f t="shared" si="5"/>
        <v>2.9786369483844743</v>
      </c>
      <c r="P12" s="8">
        <v>1.2</v>
      </c>
      <c r="Q12" s="3">
        <v>973</v>
      </c>
      <c r="R12" s="3">
        <f t="shared" si="6"/>
        <v>7.9181246047624818E-2</v>
      </c>
      <c r="S12" s="4">
        <f t="shared" si="10"/>
        <v>2.9881128402683519</v>
      </c>
      <c r="U12" s="8">
        <v>1.2</v>
      </c>
      <c r="V12" s="3">
        <v>770</v>
      </c>
      <c r="W12" s="3">
        <f t="shared" si="7"/>
        <v>7.9181246047624818E-2</v>
      </c>
      <c r="X12" s="4">
        <f t="shared" si="11"/>
        <v>2.8864907251724818</v>
      </c>
      <c r="Z12" s="8">
        <v>1.2</v>
      </c>
      <c r="AA12" s="3">
        <v>782</v>
      </c>
      <c r="AB12" s="3">
        <f t="shared" si="8"/>
        <v>7.9181246047624818E-2</v>
      </c>
      <c r="AC12" s="4">
        <f t="shared" si="12"/>
        <v>2.893206753059848</v>
      </c>
      <c r="AE12" s="8">
        <v>1.2</v>
      </c>
      <c r="AF12" s="3">
        <v>1031</v>
      </c>
      <c r="AG12" s="3">
        <f t="shared" si="9"/>
        <v>7.9181246047624818E-2</v>
      </c>
      <c r="AH12" s="4">
        <f t="shared" si="13"/>
        <v>3.0132586652835167</v>
      </c>
    </row>
    <row r="13" spans="1:34" x14ac:dyDescent="0.25">
      <c r="A13" s="8">
        <v>1.4</v>
      </c>
      <c r="B13" s="3">
        <v>162</v>
      </c>
      <c r="C13" s="3">
        <f t="shared" si="0"/>
        <v>0.14612803567823801</v>
      </c>
      <c r="D13" s="4">
        <f t="shared" si="1"/>
        <v>2.2095150145426308</v>
      </c>
      <c r="F13" s="8">
        <v>1.4</v>
      </c>
      <c r="G13" s="3">
        <v>278</v>
      </c>
      <c r="H13" s="3">
        <f t="shared" si="2"/>
        <v>0.14612803567823801</v>
      </c>
      <c r="I13" s="4">
        <f t="shared" si="3"/>
        <v>2.4440447959180762</v>
      </c>
      <c r="K13" s="8">
        <v>1.4</v>
      </c>
      <c r="L13" s="3">
        <v>1018</v>
      </c>
      <c r="M13" s="3">
        <f t="shared" si="4"/>
        <v>0.14612803567823801</v>
      </c>
      <c r="N13" s="4">
        <f t="shared" si="5"/>
        <v>3.00774777800074</v>
      </c>
      <c r="P13" s="8">
        <v>1.4</v>
      </c>
      <c r="Q13" s="3">
        <v>993</v>
      </c>
      <c r="R13" s="3">
        <f t="shared" si="6"/>
        <v>0.14612803567823801</v>
      </c>
      <c r="S13" s="4">
        <f t="shared" si="10"/>
        <v>2.996949248495381</v>
      </c>
      <c r="U13" s="8">
        <v>1.4</v>
      </c>
      <c r="V13" s="3">
        <v>796</v>
      </c>
      <c r="W13" s="3">
        <f t="shared" si="7"/>
        <v>0.14612803567823801</v>
      </c>
      <c r="X13" s="4">
        <f t="shared" si="11"/>
        <v>2.9009130677376689</v>
      </c>
      <c r="Z13" s="8">
        <v>1.4</v>
      </c>
      <c r="AA13" s="3">
        <v>801</v>
      </c>
      <c r="AB13" s="3">
        <f t="shared" si="8"/>
        <v>0.14612803567823801</v>
      </c>
      <c r="AC13" s="4">
        <f t="shared" si="12"/>
        <v>2.9036325160842376</v>
      </c>
      <c r="AE13" s="8">
        <v>1.4</v>
      </c>
      <c r="AF13" s="3">
        <v>1058</v>
      </c>
      <c r="AG13" s="3">
        <f t="shared" si="9"/>
        <v>0.14612803567823801</v>
      </c>
      <c r="AH13" s="4">
        <f t="shared" si="13"/>
        <v>3.0244856676991669</v>
      </c>
    </row>
    <row r="14" spans="1:34" x14ac:dyDescent="0.25">
      <c r="A14" s="8">
        <v>1.6</v>
      </c>
      <c r="B14" s="3">
        <v>166</v>
      </c>
      <c r="C14" s="3">
        <f t="shared" si="0"/>
        <v>0.20411998265592479</v>
      </c>
      <c r="D14" s="4">
        <f t="shared" si="1"/>
        <v>2.220108088040055</v>
      </c>
      <c r="F14" s="8">
        <v>1.6</v>
      </c>
      <c r="G14" s="3">
        <v>285</v>
      </c>
      <c r="H14" s="3">
        <f t="shared" si="2"/>
        <v>0.20411998265592479</v>
      </c>
      <c r="I14" s="4">
        <f t="shared" si="3"/>
        <v>2.4548448600085102</v>
      </c>
      <c r="K14" s="8">
        <v>1.6</v>
      </c>
      <c r="L14" s="3">
        <v>1078</v>
      </c>
      <c r="M14" s="3">
        <f t="shared" si="4"/>
        <v>0.20411998265592479</v>
      </c>
      <c r="N14" s="4">
        <f t="shared" si="5"/>
        <v>3.03261876085072</v>
      </c>
      <c r="P14" s="8">
        <v>1.6</v>
      </c>
      <c r="Q14" s="12">
        <v>1011</v>
      </c>
      <c r="R14" s="3">
        <f t="shared" si="6"/>
        <v>0.20411998265592479</v>
      </c>
      <c r="S14" s="4">
        <f t="shared" si="10"/>
        <v>3.0047511555910011</v>
      </c>
      <c r="U14" s="8">
        <v>1.6</v>
      </c>
      <c r="V14" s="12">
        <v>819</v>
      </c>
      <c r="W14" s="3">
        <f t="shared" si="7"/>
        <v>0.20411998265592479</v>
      </c>
      <c r="X14" s="4">
        <f t="shared" si="11"/>
        <v>2.9132839017604186</v>
      </c>
      <c r="Z14" s="8">
        <v>1.6</v>
      </c>
      <c r="AA14" s="12">
        <v>818</v>
      </c>
      <c r="AB14" s="3">
        <f t="shared" si="8"/>
        <v>0.20411998265592479</v>
      </c>
      <c r="AC14" s="4">
        <f t="shared" si="12"/>
        <v>2.9127533036713231</v>
      </c>
      <c r="AE14" s="8">
        <v>1.6</v>
      </c>
      <c r="AF14" s="12">
        <v>1082</v>
      </c>
      <c r="AG14" s="3">
        <f t="shared" si="9"/>
        <v>0.20411998265592479</v>
      </c>
      <c r="AH14" s="4">
        <f t="shared" si="13"/>
        <v>3.0342272607705505</v>
      </c>
    </row>
    <row r="15" spans="1:34" x14ac:dyDescent="0.25">
      <c r="A15" s="8">
        <v>1.8</v>
      </c>
      <c r="B15" s="3">
        <v>171</v>
      </c>
      <c r="C15" s="3">
        <f t="shared" si="0"/>
        <v>0.25527250510330607</v>
      </c>
      <c r="D15" s="4">
        <f t="shared" si="1"/>
        <v>2.2329961103921536</v>
      </c>
      <c r="F15" s="8">
        <v>1.8</v>
      </c>
      <c r="G15" s="3">
        <v>292</v>
      </c>
      <c r="H15" s="3">
        <f t="shared" si="2"/>
        <v>0.25527250510330607</v>
      </c>
      <c r="I15" s="4">
        <f t="shared" si="3"/>
        <v>2.4653828514484184</v>
      </c>
      <c r="K15" s="8">
        <v>1.8</v>
      </c>
      <c r="L15" s="3">
        <v>1134</v>
      </c>
      <c r="M15" s="3">
        <f t="shared" si="4"/>
        <v>0.25527250510330607</v>
      </c>
      <c r="N15" s="4">
        <f t="shared" si="5"/>
        <v>3.0546130545568877</v>
      </c>
      <c r="P15" s="8"/>
      <c r="Q15" s="3"/>
      <c r="R15" s="3"/>
      <c r="S15" s="4"/>
      <c r="U15" s="8"/>
      <c r="V15" s="3"/>
      <c r="W15" s="3"/>
      <c r="X15" s="4"/>
      <c r="Z15" s="8"/>
      <c r="AA15" s="3"/>
      <c r="AB15" s="3"/>
      <c r="AC15" s="4"/>
      <c r="AE15" s="8"/>
      <c r="AF15" s="3"/>
      <c r="AG15" s="3"/>
      <c r="AH15" s="4"/>
    </row>
    <row r="16" spans="1:34" x14ac:dyDescent="0.25">
      <c r="A16" s="8">
        <v>2</v>
      </c>
      <c r="B16" s="3">
        <v>175</v>
      </c>
      <c r="C16" s="3">
        <f t="shared" si="0"/>
        <v>0.3010299956639812</v>
      </c>
      <c r="D16" s="4">
        <f t="shared" si="1"/>
        <v>2.2430380486862944</v>
      </c>
      <c r="F16" s="8">
        <v>2</v>
      </c>
      <c r="G16" s="3">
        <v>298</v>
      </c>
      <c r="H16" s="3">
        <f t="shared" si="2"/>
        <v>0.3010299956639812</v>
      </c>
      <c r="I16" s="4">
        <f t="shared" si="3"/>
        <v>2.4742162640762553</v>
      </c>
      <c r="K16" s="8">
        <v>2</v>
      </c>
      <c r="L16" s="3">
        <v>1188</v>
      </c>
      <c r="M16" s="3">
        <f t="shared" si="4"/>
        <v>0.3010299956639812</v>
      </c>
      <c r="N16" s="4">
        <f t="shared" si="5"/>
        <v>3.0748164406451748</v>
      </c>
      <c r="P16" s="8"/>
      <c r="Q16" s="3" t="s">
        <v>5</v>
      </c>
      <c r="R16" s="3">
        <f>SLOPE(S6:S14,R6:R14)</f>
        <v>0.13263208496377624</v>
      </c>
      <c r="S16" s="4"/>
      <c r="U16" s="8"/>
      <c r="V16" s="3" t="s">
        <v>5</v>
      </c>
      <c r="W16" s="3">
        <f>SLOPE(X6:X14,W6:W14)</f>
        <v>0.21268197859799631</v>
      </c>
      <c r="X16" s="4"/>
      <c r="Z16" s="8"/>
      <c r="AA16" s="3" t="s">
        <v>5</v>
      </c>
      <c r="AB16" s="3">
        <f>SLOPE(AC6:AC14,AB6:AB14)</f>
        <v>0.15649414186050248</v>
      </c>
      <c r="AC16" s="4"/>
      <c r="AE16" s="8"/>
      <c r="AF16" s="3" t="s">
        <v>5</v>
      </c>
      <c r="AG16" s="3">
        <f>SLOPE(AH6:AH14,AG6:AG14)</f>
        <v>0.16741511773605042</v>
      </c>
      <c r="AH16" s="4"/>
    </row>
    <row r="17" spans="1:34" ht="15.75" thickBot="1" x14ac:dyDescent="0.3">
      <c r="A17" s="8">
        <v>2.4</v>
      </c>
      <c r="B17" s="3">
        <v>182</v>
      </c>
      <c r="C17" s="3">
        <f t="shared" si="0"/>
        <v>0.38021124171160603</v>
      </c>
      <c r="D17" s="4">
        <f t="shared" si="1"/>
        <v>2.2600713879850747</v>
      </c>
      <c r="F17" s="8">
        <v>2.4</v>
      </c>
      <c r="G17" s="3">
        <v>309</v>
      </c>
      <c r="H17" s="3">
        <f t="shared" si="2"/>
        <v>0.38021124171160603</v>
      </c>
      <c r="I17" s="4">
        <f t="shared" si="3"/>
        <v>2.4899584794248346</v>
      </c>
      <c r="K17" s="8"/>
      <c r="L17" s="3"/>
      <c r="M17" s="3"/>
      <c r="N17" s="4"/>
      <c r="P17" s="9"/>
      <c r="Q17" s="10">
        <f>INTERCEPT(S6:S14,R6:R14)</f>
        <v>2.9776454693168408</v>
      </c>
      <c r="R17" s="10" t="s">
        <v>6</v>
      </c>
      <c r="S17" s="11">
        <f>10^Q17</f>
        <v>949.82909638634862</v>
      </c>
      <c r="U17" s="9"/>
      <c r="V17" s="10">
        <f>INTERCEPT(X6:X14,W6:W14)</f>
        <v>2.8692589128541557</v>
      </c>
      <c r="W17" s="10" t="s">
        <v>6</v>
      </c>
      <c r="X17" s="11">
        <f>10^V17</f>
        <v>740.04633616589081</v>
      </c>
      <c r="Z17" s="9"/>
      <c r="AA17" s="10">
        <f>INTERCEPT(AC6:AC14,AB6:AB14)</f>
        <v>2.8808181587867412</v>
      </c>
      <c r="AB17" s="10" t="s">
        <v>6</v>
      </c>
      <c r="AC17" s="11">
        <f>10^AA17</f>
        <v>760.00799126609445</v>
      </c>
      <c r="AE17" s="9"/>
      <c r="AF17" s="10">
        <f>INTERCEPT(AH6:AH14,AG6:AG14)</f>
        <v>3.0000062936486298</v>
      </c>
      <c r="AG17" s="10" t="s">
        <v>6</v>
      </c>
      <c r="AH17" s="11">
        <f>10^AF17</f>
        <v>1000.0144917665206</v>
      </c>
    </row>
    <row r="18" spans="1:34" ht="15.75" thickBot="1" x14ac:dyDescent="0.3">
      <c r="A18" s="8">
        <v>2.6</v>
      </c>
      <c r="B18" s="3">
        <v>185</v>
      </c>
      <c r="C18" s="3">
        <f t="shared" si="0"/>
        <v>0.41497334797081797</v>
      </c>
      <c r="D18" s="4">
        <f t="shared" si="1"/>
        <v>2.2671717284030137</v>
      </c>
      <c r="F18" s="8">
        <v>2.6</v>
      </c>
      <c r="G18" s="3">
        <v>314</v>
      </c>
      <c r="H18" s="3">
        <f t="shared" si="2"/>
        <v>0.41497334797081797</v>
      </c>
      <c r="I18" s="4">
        <f t="shared" si="3"/>
        <v>2.4969296480732148</v>
      </c>
      <c r="K18" s="8"/>
      <c r="L18" s="3" t="s">
        <v>5</v>
      </c>
      <c r="M18" s="3">
        <f>SLOPE(N6:N16,M6:M16)</f>
        <v>0.43271715181316367</v>
      </c>
      <c r="N18" s="4"/>
    </row>
    <row r="19" spans="1:34" ht="15.75" thickBot="1" x14ac:dyDescent="0.3">
      <c r="A19" s="8">
        <v>2.8</v>
      </c>
      <c r="B19" s="3">
        <v>188</v>
      </c>
      <c r="C19" s="3">
        <f t="shared" si="0"/>
        <v>0.44715803134221921</v>
      </c>
      <c r="D19" s="4">
        <f t="shared" si="1"/>
        <v>2.27415784926368</v>
      </c>
      <c r="F19" s="8">
        <v>2.8</v>
      </c>
      <c r="G19" s="3">
        <v>318</v>
      </c>
      <c r="H19" s="3">
        <f t="shared" si="2"/>
        <v>0.44715803134221921</v>
      </c>
      <c r="I19" s="4">
        <f t="shared" si="3"/>
        <v>2.5024271199844326</v>
      </c>
      <c r="K19" s="9"/>
      <c r="L19" s="10">
        <f>INTERCEPT(N6:N16,M6:M16)</f>
        <v>2.9444276894189509</v>
      </c>
      <c r="M19" s="10" t="s">
        <v>6</v>
      </c>
      <c r="N19" s="11">
        <f>10^L19</f>
        <v>879.88859692489734</v>
      </c>
      <c r="P19" s="5" t="s">
        <v>11</v>
      </c>
      <c r="Q19" s="6"/>
      <c r="R19" s="6"/>
      <c r="S19" s="7"/>
      <c r="U19" s="5" t="s">
        <v>13</v>
      </c>
      <c r="V19" s="6"/>
      <c r="W19" s="6"/>
      <c r="X19" s="7"/>
      <c r="Z19" s="5" t="s">
        <v>15</v>
      </c>
      <c r="AA19" s="6"/>
      <c r="AB19" s="6"/>
      <c r="AC19" s="7"/>
      <c r="AE19" s="5" t="s">
        <v>17</v>
      </c>
      <c r="AF19" s="6"/>
      <c r="AG19" s="6"/>
      <c r="AH19" s="7"/>
    </row>
    <row r="20" spans="1:34" ht="16.5" thickBot="1" x14ac:dyDescent="0.3">
      <c r="A20" s="8">
        <v>3</v>
      </c>
      <c r="B20" s="3">
        <v>191</v>
      </c>
      <c r="C20" s="3">
        <f t="shared" si="0"/>
        <v>0.47712125471966244</v>
      </c>
      <c r="D20" s="4">
        <f t="shared" si="1"/>
        <v>2.2810333672477277</v>
      </c>
      <c r="F20" s="8">
        <v>3</v>
      </c>
      <c r="G20" s="3">
        <v>323</v>
      </c>
      <c r="H20" s="3">
        <f t="shared" si="2"/>
        <v>0.47712125471966244</v>
      </c>
      <c r="I20" s="4">
        <f t="shared" si="3"/>
        <v>2.509202522331103</v>
      </c>
      <c r="K20" s="3"/>
      <c r="L20" s="3"/>
      <c r="M20" s="3"/>
      <c r="N20" s="3"/>
      <c r="P20" s="1" t="s">
        <v>1</v>
      </c>
      <c r="Q20" s="2" t="s">
        <v>2</v>
      </c>
      <c r="R20" s="3" t="s">
        <v>3</v>
      </c>
      <c r="S20" s="4" t="s">
        <v>4</v>
      </c>
      <c r="U20" s="1" t="s">
        <v>1</v>
      </c>
      <c r="V20" s="2" t="s">
        <v>2</v>
      </c>
      <c r="W20" s="3" t="s">
        <v>3</v>
      </c>
      <c r="X20" s="4" t="s">
        <v>4</v>
      </c>
      <c r="Z20" s="1" t="s">
        <v>1</v>
      </c>
      <c r="AA20" s="2" t="s">
        <v>2</v>
      </c>
      <c r="AB20" s="3" t="s">
        <v>3</v>
      </c>
      <c r="AC20" s="4" t="s">
        <v>4</v>
      </c>
      <c r="AE20" s="1" t="s">
        <v>1</v>
      </c>
      <c r="AF20" s="2" t="s">
        <v>2</v>
      </c>
      <c r="AG20" s="3" t="s">
        <v>3</v>
      </c>
      <c r="AH20" s="4" t="s">
        <v>4</v>
      </c>
    </row>
    <row r="21" spans="1:34" x14ac:dyDescent="0.25">
      <c r="A21" s="8">
        <v>3.2</v>
      </c>
      <c r="B21" s="3">
        <v>194</v>
      </c>
      <c r="C21" s="3">
        <f t="shared" si="0"/>
        <v>0.50514997831990605</v>
      </c>
      <c r="D21" s="4">
        <f t="shared" si="1"/>
        <v>2.287801729930226</v>
      </c>
      <c r="F21" s="8">
        <v>3.2</v>
      </c>
      <c r="G21" s="3">
        <v>327</v>
      </c>
      <c r="H21" s="3">
        <f t="shared" si="2"/>
        <v>0.50514997831990605</v>
      </c>
      <c r="I21" s="4">
        <f t="shared" si="3"/>
        <v>2.514547752660286</v>
      </c>
      <c r="K21" s="5" t="s">
        <v>9</v>
      </c>
      <c r="L21" s="6"/>
      <c r="M21" s="6"/>
      <c r="N21" s="7"/>
      <c r="P21" s="8">
        <v>0.1</v>
      </c>
      <c r="Q21" s="3">
        <v>420</v>
      </c>
      <c r="R21" s="3">
        <f>LOG10(P21)</f>
        <v>-1</v>
      </c>
      <c r="S21" s="4">
        <f>LOG10(Q21)</f>
        <v>2.6232492903979003</v>
      </c>
      <c r="U21" s="8">
        <v>0.1</v>
      </c>
      <c r="V21" s="3">
        <v>520</v>
      </c>
      <c r="W21" s="3">
        <f>LOG10(U21)</f>
        <v>-1</v>
      </c>
      <c r="X21" s="4">
        <f>LOG10(V21)</f>
        <v>2.716003343634799</v>
      </c>
      <c r="Z21" s="8">
        <v>0.1</v>
      </c>
      <c r="AA21" s="3">
        <v>630</v>
      </c>
      <c r="AB21" s="3">
        <f>LOG10(Z21)</f>
        <v>-1</v>
      </c>
      <c r="AC21" s="4">
        <f>LOG10(AA21)</f>
        <v>2.7993405494535817</v>
      </c>
      <c r="AE21" s="8">
        <v>0.1</v>
      </c>
      <c r="AF21" s="3">
        <v>630</v>
      </c>
      <c r="AG21" s="3">
        <f>LOG10(AE21)</f>
        <v>-1</v>
      </c>
      <c r="AH21" s="4">
        <f>LOG10(AF21)</f>
        <v>2.7993405494535817</v>
      </c>
    </row>
    <row r="22" spans="1:34" ht="15.75" x14ac:dyDescent="0.25">
      <c r="A22" s="8">
        <v>3.4</v>
      </c>
      <c r="B22" s="3">
        <v>196</v>
      </c>
      <c r="C22" s="3">
        <f t="shared" si="0"/>
        <v>0.53147891704225514</v>
      </c>
      <c r="D22" s="4">
        <f t="shared" si="1"/>
        <v>2.2922560713564759</v>
      </c>
      <c r="F22" s="8">
        <v>3.4</v>
      </c>
      <c r="G22" s="3">
        <v>331</v>
      </c>
      <c r="H22" s="3">
        <f t="shared" si="2"/>
        <v>0.53147891704225514</v>
      </c>
      <c r="I22" s="4">
        <f t="shared" si="3"/>
        <v>2.5198279937757189</v>
      </c>
      <c r="K22" s="1" t="s">
        <v>1</v>
      </c>
      <c r="L22" s="2" t="s">
        <v>2</v>
      </c>
      <c r="M22" s="3" t="s">
        <v>3</v>
      </c>
      <c r="N22" s="4" t="s">
        <v>4</v>
      </c>
      <c r="P22" s="8">
        <v>0.2</v>
      </c>
      <c r="Q22" s="3">
        <v>496</v>
      </c>
      <c r="R22" s="3">
        <f t="shared" ref="R22:R29" si="14">LOG10(P22)</f>
        <v>-0.69897000433601875</v>
      </c>
      <c r="S22" s="4">
        <f>LOG10(Q22)</f>
        <v>2.6954816764901977</v>
      </c>
      <c r="U22" s="8">
        <v>0.2</v>
      </c>
      <c r="V22" s="3">
        <v>583</v>
      </c>
      <c r="W22" s="3">
        <f t="shared" ref="W22:W29" si="15">LOG10(U22)</f>
        <v>-0.69897000433601875</v>
      </c>
      <c r="X22" s="4">
        <f>LOG10(V22)</f>
        <v>2.7656685547590141</v>
      </c>
      <c r="Z22" s="8">
        <v>0.2</v>
      </c>
      <c r="AA22" s="3">
        <v>713</v>
      </c>
      <c r="AB22" s="3">
        <f t="shared" ref="AB22:AB29" si="16">LOG10(Z22)</f>
        <v>-0.69897000433601875</v>
      </c>
      <c r="AC22" s="4">
        <f>LOG10(AA22)</f>
        <v>2.8530895298518657</v>
      </c>
      <c r="AE22" s="8">
        <v>0.2</v>
      </c>
      <c r="AF22" s="3">
        <v>702</v>
      </c>
      <c r="AG22" s="3">
        <f t="shared" ref="AG22:AG29" si="17">LOG10(AE22)</f>
        <v>-0.69897000433601875</v>
      </c>
      <c r="AH22" s="4">
        <f>LOG10(AF22)</f>
        <v>2.8463371121298051</v>
      </c>
    </row>
    <row r="23" spans="1:34" x14ac:dyDescent="0.25">
      <c r="A23" s="8">
        <v>3.6</v>
      </c>
      <c r="B23" s="3">
        <v>200</v>
      </c>
      <c r="C23" s="3">
        <f t="shared" si="0"/>
        <v>0.55630250076728727</v>
      </c>
      <c r="D23" s="4">
        <f t="shared" si="1"/>
        <v>2.3010299956639813</v>
      </c>
      <c r="F23" s="8">
        <v>3.6</v>
      </c>
      <c r="G23" s="3">
        <v>335</v>
      </c>
      <c r="H23" s="3">
        <f t="shared" si="2"/>
        <v>0.55630250076728727</v>
      </c>
      <c r="I23" s="4">
        <f t="shared" si="3"/>
        <v>2.5250448070368452</v>
      </c>
      <c r="K23" s="8">
        <v>0.1</v>
      </c>
      <c r="L23" s="3">
        <v>780</v>
      </c>
      <c r="M23" s="3">
        <f>LOG10(K23)</f>
        <v>-1</v>
      </c>
      <c r="N23" s="4">
        <f>LOG10(L23)</f>
        <v>2.8920946026904804</v>
      </c>
      <c r="P23" s="8">
        <v>0.4</v>
      </c>
      <c r="Q23" s="3">
        <v>586</v>
      </c>
      <c r="R23" s="3">
        <f t="shared" si="14"/>
        <v>-0.3979400086720376</v>
      </c>
      <c r="S23" s="4">
        <f t="shared" ref="S23:S29" si="18">LOG10(Q23)</f>
        <v>2.7678976160180908</v>
      </c>
      <c r="U23" s="8">
        <v>0.4</v>
      </c>
      <c r="V23" s="3">
        <v>654</v>
      </c>
      <c r="W23" s="3">
        <f t="shared" si="15"/>
        <v>-0.3979400086720376</v>
      </c>
      <c r="X23" s="4">
        <f t="shared" ref="X23:X29" si="19">LOG10(V23)</f>
        <v>2.8155777483242672</v>
      </c>
      <c r="Z23" s="8">
        <v>0.4</v>
      </c>
      <c r="AA23" s="3">
        <v>807</v>
      </c>
      <c r="AB23" s="3">
        <f t="shared" si="16"/>
        <v>-0.3979400086720376</v>
      </c>
      <c r="AC23" s="4">
        <f t="shared" ref="AC23:AC29" si="20">LOG10(AA23)</f>
        <v>2.9068735347220702</v>
      </c>
      <c r="AE23" s="8">
        <v>0.4</v>
      </c>
      <c r="AF23" s="3">
        <v>780</v>
      </c>
      <c r="AG23" s="3">
        <f t="shared" si="17"/>
        <v>-0.3979400086720376</v>
      </c>
      <c r="AH23" s="4">
        <f t="shared" ref="AH23:AH29" si="21">LOG10(AF23)</f>
        <v>2.8920946026904804</v>
      </c>
    </row>
    <row r="24" spans="1:34" x14ac:dyDescent="0.25">
      <c r="A24" s="8">
        <v>3.8</v>
      </c>
      <c r="B24" s="3">
        <v>202</v>
      </c>
      <c r="C24" s="3">
        <f t="shared" si="0"/>
        <v>0.57978359661681012</v>
      </c>
      <c r="D24" s="4">
        <f t="shared" si="1"/>
        <v>2.3053513694466239</v>
      </c>
      <c r="F24" s="8">
        <v>3.8</v>
      </c>
      <c r="G24" s="3">
        <v>338</v>
      </c>
      <c r="H24" s="3">
        <f t="shared" si="2"/>
        <v>0.57978359661681012</v>
      </c>
      <c r="I24" s="4">
        <f t="shared" si="3"/>
        <v>2.5289167002776547</v>
      </c>
      <c r="K24" s="8">
        <v>0.2</v>
      </c>
      <c r="L24" s="3">
        <v>865</v>
      </c>
      <c r="M24" s="3">
        <f t="shared" ref="M24:M31" si="22">LOG10(K24)</f>
        <v>-0.69897000433601875</v>
      </c>
      <c r="N24" s="4">
        <f t="shared" ref="N24:N31" si="23">LOG10(L24)</f>
        <v>2.9370161074648142</v>
      </c>
      <c r="P24" s="8">
        <v>0.6</v>
      </c>
      <c r="Q24" s="3">
        <v>646</v>
      </c>
      <c r="R24" s="3">
        <f t="shared" si="14"/>
        <v>-0.22184874961635639</v>
      </c>
      <c r="S24" s="4">
        <f t="shared" si="18"/>
        <v>2.8102325179950842</v>
      </c>
      <c r="U24" s="8">
        <v>0.6</v>
      </c>
      <c r="V24" s="3">
        <v>700</v>
      </c>
      <c r="W24" s="3">
        <f t="shared" si="15"/>
        <v>-0.22184874961635639</v>
      </c>
      <c r="X24" s="4">
        <f t="shared" si="19"/>
        <v>2.8450980400142569</v>
      </c>
      <c r="Z24" s="8">
        <v>0.6</v>
      </c>
      <c r="AA24" s="3">
        <v>867</v>
      </c>
      <c r="AB24" s="3">
        <f t="shared" si="16"/>
        <v>-0.22184874961635639</v>
      </c>
      <c r="AC24" s="4">
        <f t="shared" si="20"/>
        <v>2.9380190974762104</v>
      </c>
      <c r="AE24" s="8">
        <v>0.6</v>
      </c>
      <c r="AF24" s="3">
        <v>832</v>
      </c>
      <c r="AG24" s="3">
        <f t="shared" si="17"/>
        <v>-0.22184874961635639</v>
      </c>
      <c r="AH24" s="4">
        <f t="shared" si="21"/>
        <v>2.920123326290724</v>
      </c>
    </row>
    <row r="25" spans="1:34" x14ac:dyDescent="0.25">
      <c r="A25" s="8">
        <v>4</v>
      </c>
      <c r="B25" s="3">
        <v>204</v>
      </c>
      <c r="C25" s="3">
        <f t="shared" si="0"/>
        <v>0.6020599913279624</v>
      </c>
      <c r="D25" s="4">
        <f t="shared" si="1"/>
        <v>2.3096301674258988</v>
      </c>
      <c r="F25" s="8">
        <v>4</v>
      </c>
      <c r="G25" s="3">
        <v>342</v>
      </c>
      <c r="H25" s="3">
        <f t="shared" si="2"/>
        <v>0.6020599913279624</v>
      </c>
      <c r="I25" s="4">
        <f t="shared" si="3"/>
        <v>2.5340261060561349</v>
      </c>
      <c r="K25" s="8">
        <v>0.4</v>
      </c>
      <c r="L25" s="3">
        <v>959</v>
      </c>
      <c r="M25" s="3">
        <f t="shared" si="22"/>
        <v>-0.3979400086720376</v>
      </c>
      <c r="N25" s="4">
        <f t="shared" si="23"/>
        <v>2.9818186071706636</v>
      </c>
      <c r="P25" s="8">
        <v>0.8</v>
      </c>
      <c r="Q25" s="3">
        <v>692</v>
      </c>
      <c r="R25" s="3">
        <f t="shared" si="14"/>
        <v>-9.6910013008056392E-2</v>
      </c>
      <c r="S25" s="4">
        <f t="shared" si="18"/>
        <v>2.840106094456758</v>
      </c>
      <c r="U25" s="8">
        <v>0.8</v>
      </c>
      <c r="V25" s="3">
        <v>733</v>
      </c>
      <c r="W25" s="3">
        <f t="shared" si="15"/>
        <v>-9.6910013008056392E-2</v>
      </c>
      <c r="X25" s="4">
        <f t="shared" si="19"/>
        <v>2.8651039746411278</v>
      </c>
      <c r="Z25" s="8">
        <v>0.8</v>
      </c>
      <c r="AA25" s="3">
        <v>913</v>
      </c>
      <c r="AB25" s="3">
        <f t="shared" si="16"/>
        <v>-9.6910013008056392E-2</v>
      </c>
      <c r="AC25" s="4">
        <f t="shared" si="20"/>
        <v>2.9604707775342991</v>
      </c>
      <c r="AE25" s="8">
        <v>0.8</v>
      </c>
      <c r="AF25" s="3">
        <v>869</v>
      </c>
      <c r="AG25" s="3">
        <f t="shared" si="17"/>
        <v>-9.6910013008056392E-2</v>
      </c>
      <c r="AH25" s="4">
        <f t="shared" si="21"/>
        <v>2.9390197764486663</v>
      </c>
    </row>
    <row r="26" spans="1:34" x14ac:dyDescent="0.25">
      <c r="A26" s="8">
        <v>4.5</v>
      </c>
      <c r="B26" s="3">
        <v>210</v>
      </c>
      <c r="C26" s="3">
        <f t="shared" si="0"/>
        <v>0.65321251377534373</v>
      </c>
      <c r="D26" s="4">
        <f t="shared" si="1"/>
        <v>2.3222192947339191</v>
      </c>
      <c r="F26" s="8"/>
      <c r="G26" s="3"/>
      <c r="H26" s="3"/>
      <c r="I26" s="4"/>
      <c r="K26" s="8">
        <v>0.6</v>
      </c>
      <c r="L26" s="3">
        <v>1019</v>
      </c>
      <c r="M26" s="3">
        <f t="shared" si="22"/>
        <v>-0.22184874961635639</v>
      </c>
      <c r="N26" s="4">
        <f t="shared" si="23"/>
        <v>3.0081741840064264</v>
      </c>
      <c r="P26" s="8">
        <v>1</v>
      </c>
      <c r="Q26" s="3">
        <v>730</v>
      </c>
      <c r="R26" s="3">
        <f t="shared" si="14"/>
        <v>0</v>
      </c>
      <c r="S26" s="4">
        <f t="shared" si="18"/>
        <v>2.8633228601204559</v>
      </c>
      <c r="U26" s="8">
        <v>1</v>
      </c>
      <c r="V26" s="3">
        <v>760</v>
      </c>
      <c r="W26" s="3">
        <f t="shared" si="15"/>
        <v>0</v>
      </c>
      <c r="X26" s="4">
        <f t="shared" si="19"/>
        <v>2.8808135922807914</v>
      </c>
      <c r="Z26" s="8">
        <v>1</v>
      </c>
      <c r="AA26" s="3">
        <v>950</v>
      </c>
      <c r="AB26" s="3">
        <f t="shared" si="16"/>
        <v>0</v>
      </c>
      <c r="AC26" s="4">
        <f t="shared" si="20"/>
        <v>2.9777236052888476</v>
      </c>
      <c r="AE26" s="8">
        <v>1</v>
      </c>
      <c r="AF26" s="3">
        <v>900</v>
      </c>
      <c r="AG26" s="3">
        <f t="shared" si="17"/>
        <v>0</v>
      </c>
      <c r="AH26" s="4">
        <f t="shared" si="21"/>
        <v>2.9542425094393248</v>
      </c>
    </row>
    <row r="27" spans="1:34" x14ac:dyDescent="0.25">
      <c r="A27" s="8">
        <v>5</v>
      </c>
      <c r="B27" s="3">
        <v>214</v>
      </c>
      <c r="C27" s="3">
        <f t="shared" si="0"/>
        <v>0.69897000433601886</v>
      </c>
      <c r="D27" s="4">
        <f t="shared" si="1"/>
        <v>2.330413773349191</v>
      </c>
      <c r="F27" s="8"/>
      <c r="G27" s="3"/>
      <c r="H27" s="3"/>
      <c r="I27" s="4"/>
      <c r="K27" s="8">
        <v>0.8</v>
      </c>
      <c r="L27" s="3">
        <v>1064</v>
      </c>
      <c r="M27" s="3">
        <f t="shared" si="22"/>
        <v>-9.6910013008056392E-2</v>
      </c>
      <c r="N27" s="4">
        <f t="shared" si="23"/>
        <v>3.0269416279590295</v>
      </c>
      <c r="P27" s="8">
        <v>1.2</v>
      </c>
      <c r="Q27" s="3">
        <v>763</v>
      </c>
      <c r="R27" s="3">
        <f t="shared" si="14"/>
        <v>7.9181246047624818E-2</v>
      </c>
      <c r="S27" s="4">
        <f t="shared" si="18"/>
        <v>2.8825245379548803</v>
      </c>
      <c r="U27" s="8">
        <v>1.2</v>
      </c>
      <c r="V27" s="3">
        <v>783</v>
      </c>
      <c r="W27" s="3">
        <f t="shared" si="15"/>
        <v>7.9181246047624818E-2</v>
      </c>
      <c r="X27" s="4">
        <f t="shared" si="19"/>
        <v>2.8937617620579434</v>
      </c>
      <c r="Z27" s="8">
        <v>1.2</v>
      </c>
      <c r="AA27" s="3">
        <v>982</v>
      </c>
      <c r="AB27" s="3">
        <f t="shared" si="16"/>
        <v>7.9181246047624818E-2</v>
      </c>
      <c r="AC27" s="4">
        <f t="shared" si="20"/>
        <v>2.9921114877869495</v>
      </c>
      <c r="AE27" s="8">
        <v>1.2</v>
      </c>
      <c r="AF27" s="3">
        <v>926</v>
      </c>
      <c r="AG27" s="3">
        <f t="shared" si="17"/>
        <v>7.9181246047624818E-2</v>
      </c>
      <c r="AH27" s="4">
        <f t="shared" si="21"/>
        <v>2.9666109866819341</v>
      </c>
    </row>
    <row r="28" spans="1:34" x14ac:dyDescent="0.25">
      <c r="A28" s="8"/>
      <c r="B28" s="3"/>
      <c r="C28" s="3"/>
      <c r="D28" s="4"/>
      <c r="F28" s="8"/>
      <c r="G28" s="3"/>
      <c r="H28" s="3"/>
      <c r="I28" s="4"/>
      <c r="K28" s="8">
        <v>1</v>
      </c>
      <c r="L28" s="3">
        <v>1100</v>
      </c>
      <c r="M28" s="3">
        <f t="shared" si="22"/>
        <v>0</v>
      </c>
      <c r="N28" s="4">
        <f t="shared" si="23"/>
        <v>3.0413926851582249</v>
      </c>
      <c r="P28" s="8">
        <v>1.4</v>
      </c>
      <c r="Q28" s="3">
        <v>792</v>
      </c>
      <c r="R28" s="3">
        <f t="shared" si="14"/>
        <v>0.14612803567823801</v>
      </c>
      <c r="S28" s="4">
        <f t="shared" si="18"/>
        <v>2.8987251815894934</v>
      </c>
      <c r="U28" s="8">
        <v>1.4</v>
      </c>
      <c r="V28" s="3">
        <v>803</v>
      </c>
      <c r="W28" s="3">
        <f t="shared" si="15"/>
        <v>0.14612803567823801</v>
      </c>
      <c r="X28" s="4">
        <f t="shared" si="19"/>
        <v>2.9047155452786808</v>
      </c>
      <c r="Z28" s="8">
        <v>1.4</v>
      </c>
      <c r="AA28" s="3">
        <v>1008</v>
      </c>
      <c r="AB28" s="3">
        <f t="shared" si="16"/>
        <v>0.14612803567823801</v>
      </c>
      <c r="AC28" s="4">
        <f t="shared" si="20"/>
        <v>3.0034605321095067</v>
      </c>
      <c r="AE28" s="8">
        <v>1.4</v>
      </c>
      <c r="AF28" s="3">
        <v>948</v>
      </c>
      <c r="AG28" s="3">
        <f t="shared" si="17"/>
        <v>0.14612803567823801</v>
      </c>
      <c r="AH28" s="4">
        <f t="shared" si="21"/>
        <v>2.976808337338066</v>
      </c>
    </row>
    <row r="29" spans="1:34" x14ac:dyDescent="0.25">
      <c r="A29" s="8"/>
      <c r="B29" s="3"/>
      <c r="C29" s="3"/>
      <c r="D29" s="4"/>
      <c r="F29" s="8"/>
      <c r="G29" s="3"/>
      <c r="H29" s="3"/>
      <c r="I29" s="4"/>
      <c r="K29" s="8">
        <v>1.2</v>
      </c>
      <c r="L29" s="3">
        <v>1130</v>
      </c>
      <c r="M29" s="3">
        <f t="shared" si="22"/>
        <v>7.9181246047624818E-2</v>
      </c>
      <c r="N29" s="4">
        <f t="shared" si="23"/>
        <v>3.0530784434834195</v>
      </c>
      <c r="P29" s="8">
        <v>1.6</v>
      </c>
      <c r="Q29" s="12">
        <v>818</v>
      </c>
      <c r="R29" s="3">
        <f t="shared" si="14"/>
        <v>0.20411998265592479</v>
      </c>
      <c r="S29" s="4">
        <f t="shared" si="18"/>
        <v>2.9127533036713231</v>
      </c>
      <c r="U29" s="8">
        <v>1.6</v>
      </c>
      <c r="V29" s="12">
        <v>821</v>
      </c>
      <c r="W29" s="3">
        <f t="shared" si="15"/>
        <v>0.20411998265592479</v>
      </c>
      <c r="X29" s="4">
        <f t="shared" si="19"/>
        <v>2.9143431571194407</v>
      </c>
      <c r="Z29" s="8">
        <v>1.6</v>
      </c>
      <c r="AA29" s="12">
        <v>1033</v>
      </c>
      <c r="AB29" s="3">
        <f t="shared" si="16"/>
        <v>0.20411998265592479</v>
      </c>
      <c r="AC29" s="4">
        <f t="shared" si="20"/>
        <v>3.0141003215196207</v>
      </c>
      <c r="AE29" s="8">
        <v>1.6</v>
      </c>
      <c r="AF29" s="12">
        <v>968</v>
      </c>
      <c r="AG29" s="3">
        <f t="shared" si="17"/>
        <v>0.20411998265592479</v>
      </c>
      <c r="AH29" s="4">
        <f t="shared" si="21"/>
        <v>2.9858753573083936</v>
      </c>
    </row>
    <row r="30" spans="1:34" x14ac:dyDescent="0.25">
      <c r="A30" s="8"/>
      <c r="B30" s="3" t="s">
        <v>5</v>
      </c>
      <c r="C30" s="3">
        <f>SLOPE(D6:D27,C6:C27)</f>
        <v>0.22182458995558188</v>
      </c>
      <c r="D30" s="4"/>
      <c r="F30" s="8"/>
      <c r="G30" s="3" t="s">
        <v>5</v>
      </c>
      <c r="H30" s="3">
        <f>SLOPE(I6:I25,H6:H25)</f>
        <v>0.19741710461662143</v>
      </c>
      <c r="I30" s="4"/>
      <c r="K30" s="8">
        <v>1.4</v>
      </c>
      <c r="L30" s="3">
        <v>1156</v>
      </c>
      <c r="M30" s="3">
        <f t="shared" si="22"/>
        <v>0.14612803567823801</v>
      </c>
      <c r="N30" s="4">
        <f t="shared" si="23"/>
        <v>3.0629578340845103</v>
      </c>
      <c r="P30" s="8"/>
      <c r="Q30" s="3"/>
      <c r="R30" s="3"/>
      <c r="S30" s="4"/>
      <c r="U30" s="8"/>
      <c r="V30" s="3"/>
      <c r="W30" s="3"/>
      <c r="X30" s="4"/>
      <c r="Z30" s="8"/>
      <c r="AA30" s="3"/>
      <c r="AB30" s="3"/>
      <c r="AC30" s="4"/>
      <c r="AE30" s="8"/>
      <c r="AF30" s="3"/>
      <c r="AG30" s="3"/>
      <c r="AH30" s="4"/>
    </row>
    <row r="31" spans="1:34" ht="15.75" thickBot="1" x14ac:dyDescent="0.3">
      <c r="A31" s="9"/>
      <c r="B31" s="10">
        <f>INTERCEPT(D6:D27,C6:C27)</f>
        <v>2.1759344315925873</v>
      </c>
      <c r="C31" s="10" t="s">
        <v>6</v>
      </c>
      <c r="D31" s="11">
        <f>10^B31</f>
        <v>149.94584349197453</v>
      </c>
      <c r="F31" s="9"/>
      <c r="G31" s="10">
        <f>INTERCEPT(I6:I25,H6:H25)</f>
        <v>2.4149217053018668</v>
      </c>
      <c r="H31" s="10" t="s">
        <v>6</v>
      </c>
      <c r="I31" s="11">
        <f>10^G31</f>
        <v>259.9690848118052</v>
      </c>
      <c r="K31" s="8">
        <v>1.6</v>
      </c>
      <c r="L31" s="3">
        <v>1180</v>
      </c>
      <c r="M31" s="3">
        <f t="shared" si="22"/>
        <v>0.20411998265592479</v>
      </c>
      <c r="N31" s="4">
        <f t="shared" si="23"/>
        <v>3.0718820073061255</v>
      </c>
      <c r="P31" s="8"/>
      <c r="Q31" s="3" t="s">
        <v>5</v>
      </c>
      <c r="R31" s="3">
        <f>SLOPE(S21:S29,R21:R29)</f>
        <v>0.24034345925554115</v>
      </c>
      <c r="S31" s="4"/>
      <c r="U31" s="8"/>
      <c r="V31" s="3" t="s">
        <v>5</v>
      </c>
      <c r="W31" s="3">
        <f>SLOPE(X21:X29,W21:W29)</f>
        <v>0.16466073230098713</v>
      </c>
      <c r="X31" s="4"/>
      <c r="Z31" s="8"/>
      <c r="AA31" s="3" t="s">
        <v>5</v>
      </c>
      <c r="AB31" s="3">
        <f>SLOPE(AC21:AC29,AB21:AB29)</f>
        <v>0.1783078110398483</v>
      </c>
      <c r="AC31" s="4"/>
      <c r="AE31" s="8"/>
      <c r="AF31" s="3" t="s">
        <v>5</v>
      </c>
      <c r="AG31" s="3">
        <f>SLOPE(AH21:AH29,AG21:AG29)</f>
        <v>0.1548267418181444</v>
      </c>
      <c r="AH31" s="4"/>
    </row>
    <row r="32" spans="1:34" ht="15.75" thickBot="1" x14ac:dyDescent="0.3">
      <c r="K32" s="8"/>
      <c r="L32" s="3"/>
      <c r="M32" s="3"/>
      <c r="N32" s="4"/>
      <c r="P32" s="9"/>
      <c r="Q32" s="10">
        <f>INTERCEPT(S21:S29,R21:R29)</f>
        <v>2.8635191948598004</v>
      </c>
      <c r="R32" s="10" t="s">
        <v>6</v>
      </c>
      <c r="S32" s="11">
        <f>10^Q32</f>
        <v>730.33009114191611</v>
      </c>
      <c r="U32" s="9"/>
      <c r="V32" s="10">
        <f>INTERCEPT(X21:X29,W21:W29)</f>
        <v>2.8809045967286679</v>
      </c>
      <c r="W32" s="10" t="s">
        <v>6</v>
      </c>
      <c r="X32" s="11">
        <f>10^V32</f>
        <v>760.15927125536246</v>
      </c>
      <c r="Z32" s="9"/>
      <c r="AA32" s="10">
        <f>INTERCEPT(AC21:AC29,AB21:AB29)</f>
        <v>2.9777057172438801</v>
      </c>
      <c r="AB32" s="10" t="s">
        <v>6</v>
      </c>
      <c r="AC32" s="11">
        <f>10^AA32</f>
        <v>949.96087149743164</v>
      </c>
      <c r="AE32" s="9"/>
      <c r="AF32" s="10">
        <f>INTERCEPT(AH21:AH29,AG21:AG29)</f>
        <v>2.9542195055309315</v>
      </c>
      <c r="AG32" s="10" t="s">
        <v>6</v>
      </c>
      <c r="AH32" s="11">
        <f>10^AF32</f>
        <v>899.95232965163132</v>
      </c>
    </row>
    <row r="33" spans="11:14" x14ac:dyDescent="0.25">
      <c r="K33" s="8"/>
      <c r="L33" s="3" t="s">
        <v>5</v>
      </c>
      <c r="M33" s="3">
        <f>SLOPE(N23:N31,M23:M31)</f>
        <v>0.14923421504872589</v>
      </c>
      <c r="N33" s="4"/>
    </row>
    <row r="34" spans="11:14" ht="15.75" thickBot="1" x14ac:dyDescent="0.3">
      <c r="K34" s="9"/>
      <c r="L34" s="10">
        <f>INTERCEPT(N23:N31,M23:M31)</f>
        <v>3.0413078881871058</v>
      </c>
      <c r="M34" s="10" t="s">
        <v>6</v>
      </c>
      <c r="N34" s="11">
        <f>10^L34</f>
        <v>1099.7852435007339</v>
      </c>
    </row>
    <row r="35" spans="11:14" x14ac:dyDescent="0.25">
      <c r="K35" s="3"/>
    </row>
    <row r="36" spans="11:14" x14ac:dyDescent="0.25">
      <c r="K3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</dc:creator>
  <cp:lastModifiedBy>Windows User</cp:lastModifiedBy>
  <dcterms:created xsi:type="dcterms:W3CDTF">2021-05-06T01:32:11Z</dcterms:created>
  <dcterms:modified xsi:type="dcterms:W3CDTF">2021-05-16T01:02:53Z</dcterms:modified>
</cp:coreProperties>
</file>