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3D0C802-EDD6-4325-A1BE-96A98EE90CC9}" xr6:coauthVersionLast="47" xr6:coauthVersionMax="47" xr10:uidLastSave="{00000000-0000-0000-0000-000000000000}"/>
  <bookViews>
    <workbookView xWindow="38280" yWindow="-120" windowWidth="29040" windowHeight="15840" firstSheet="3" activeTab="7" xr2:uid="{00000000-000D-0000-FFFF-FFFF00000000}"/>
  </bookViews>
  <sheets>
    <sheet name="Ventes KAMAANA" sheetId="1" r:id="rId1"/>
    <sheet name="Ventes Noussette Studio" sheetId="2" r:id="rId2"/>
    <sheet name="Ventes Sodfa Lifestore" sheetId="3" r:id="rId3"/>
    <sheet name="Ventes Exotica" sheetId="4" r:id="rId4"/>
    <sheet name="Ventes A LETAGE Monastir" sheetId="5" r:id="rId5"/>
    <sheet name="Ventes Modern Circle Mourouj 6" sheetId="6" r:id="rId6"/>
    <sheet name="Moyenne QTE ProduitsMois" sheetId="7" r:id="rId7"/>
    <sheet name="Total Ventes KAMAANA" sheetId="8" r:id="rId8"/>
  </sheets>
  <calcPr calcId="191029"/>
</workbook>
</file>

<file path=xl/calcChain.xml><?xml version="1.0" encoding="utf-8"?>
<calcChain xmlns="http://schemas.openxmlformats.org/spreadsheetml/2006/main">
  <c r="J13" i="8" l="1"/>
  <c r="M12" i="8"/>
  <c r="L12" i="8"/>
  <c r="K12" i="8"/>
  <c r="J12" i="8"/>
  <c r="I12" i="8"/>
  <c r="H12" i="8"/>
  <c r="G12" i="8"/>
  <c r="E12" i="8"/>
  <c r="B12" i="8"/>
  <c r="M11" i="8"/>
  <c r="L11" i="8"/>
  <c r="K11" i="8"/>
  <c r="J11" i="8"/>
  <c r="I11" i="8"/>
  <c r="I4" i="7" s="1"/>
  <c r="H11" i="8"/>
  <c r="H4" i="7" s="1"/>
  <c r="G11" i="8"/>
  <c r="F11" i="8"/>
  <c r="E11" i="8"/>
  <c r="D11" i="8"/>
  <c r="N11" i="8" s="1"/>
  <c r="C11" i="8"/>
  <c r="B11" i="8"/>
  <c r="M10" i="8"/>
  <c r="L10" i="8"/>
  <c r="K10" i="8"/>
  <c r="J10" i="8"/>
  <c r="I10" i="8"/>
  <c r="H10" i="8"/>
  <c r="H9" i="7" s="1"/>
  <c r="G10" i="8"/>
  <c r="G6" i="7" s="1"/>
  <c r="F10" i="8"/>
  <c r="F9" i="7" s="1"/>
  <c r="E10" i="8"/>
  <c r="E9" i="7" s="1"/>
  <c r="D10" i="8"/>
  <c r="D5" i="7" s="1"/>
  <c r="C10" i="8"/>
  <c r="C9" i="7" s="1"/>
  <c r="B10" i="8"/>
  <c r="N10" i="8" s="1"/>
  <c r="N9" i="8"/>
  <c r="M9" i="8"/>
  <c r="L9" i="8"/>
  <c r="K9" i="8"/>
  <c r="J9" i="8"/>
  <c r="I9" i="8"/>
  <c r="H9" i="8"/>
  <c r="G9" i="8"/>
  <c r="F9" i="8"/>
  <c r="E9" i="8"/>
  <c r="E8" i="7" s="1"/>
  <c r="D9" i="8"/>
  <c r="D8" i="7" s="1"/>
  <c r="C9" i="8"/>
  <c r="C8" i="7" s="1"/>
  <c r="B9" i="8"/>
  <c r="B8" i="7" s="1"/>
  <c r="N8" i="7" s="1"/>
  <c r="M8" i="8"/>
  <c r="M13" i="8" s="1"/>
  <c r="L8" i="8"/>
  <c r="L13" i="8" s="1"/>
  <c r="K8" i="8"/>
  <c r="K13" i="8" s="1"/>
  <c r="J8" i="8"/>
  <c r="I8" i="8"/>
  <c r="H8" i="8"/>
  <c r="G8" i="8"/>
  <c r="F8" i="8"/>
  <c r="D8" i="8"/>
  <c r="C8" i="8"/>
  <c r="B8" i="8"/>
  <c r="M7" i="8"/>
  <c r="L7" i="8"/>
  <c r="K7" i="8"/>
  <c r="J7" i="8"/>
  <c r="I7" i="8"/>
  <c r="I6" i="7" s="1"/>
  <c r="H7" i="8"/>
  <c r="H6" i="7" s="1"/>
  <c r="G7" i="8"/>
  <c r="C7" i="8"/>
  <c r="C6" i="7" s="1"/>
  <c r="B7" i="8"/>
  <c r="B6" i="7" s="1"/>
  <c r="M6" i="8"/>
  <c r="L6" i="8"/>
  <c r="K6" i="8"/>
  <c r="J6" i="8"/>
  <c r="I6" i="8"/>
  <c r="H6" i="8"/>
  <c r="G6" i="8"/>
  <c r="F6" i="8"/>
  <c r="E6" i="8"/>
  <c r="E5" i="7" s="1"/>
  <c r="D6" i="8"/>
  <c r="C6" i="8"/>
  <c r="C5" i="7" s="1"/>
  <c r="B6" i="8"/>
  <c r="N6" i="8" s="1"/>
  <c r="M5" i="8"/>
  <c r="L5" i="8"/>
  <c r="K5" i="8"/>
  <c r="J5" i="8"/>
  <c r="I5" i="8"/>
  <c r="H5" i="8"/>
  <c r="H13" i="8" s="1"/>
  <c r="G5" i="8"/>
  <c r="F5" i="8"/>
  <c r="E5" i="8"/>
  <c r="D5" i="8"/>
  <c r="C5" i="8"/>
  <c r="B5" i="8"/>
  <c r="N5" i="8" s="1"/>
  <c r="M4" i="8"/>
  <c r="L4" i="8"/>
  <c r="K4" i="8"/>
  <c r="J4" i="8"/>
  <c r="I4" i="8"/>
  <c r="I13" i="8" s="1"/>
  <c r="H4" i="8"/>
  <c r="G4" i="8"/>
  <c r="G13" i="8" s="1"/>
  <c r="D4" i="8"/>
  <c r="C4" i="8"/>
  <c r="C4" i="7" s="1"/>
  <c r="M14" i="7"/>
  <c r="L14" i="7"/>
  <c r="J14" i="7"/>
  <c r="I9" i="7"/>
  <c r="I8" i="7"/>
  <c r="H8" i="7"/>
  <c r="G8" i="7"/>
  <c r="F8" i="7"/>
  <c r="I7" i="7"/>
  <c r="H7" i="7"/>
  <c r="G7" i="7"/>
  <c r="F7" i="7"/>
  <c r="E7" i="7"/>
  <c r="D7" i="7"/>
  <c r="C7" i="7"/>
  <c r="B7" i="7"/>
  <c r="J21" i="7" s="1"/>
  <c r="L5" i="7"/>
  <c r="K5" i="7"/>
  <c r="J5" i="7"/>
  <c r="I5" i="7"/>
  <c r="H5" i="7"/>
  <c r="G5" i="7"/>
  <c r="F5" i="7"/>
  <c r="G4" i="7"/>
  <c r="D4" i="7"/>
  <c r="N12" i="6"/>
  <c r="N11" i="6"/>
  <c r="N10" i="6"/>
  <c r="N9" i="6"/>
  <c r="N8" i="6"/>
  <c r="N7" i="6"/>
  <c r="N6" i="6"/>
  <c r="N5" i="6"/>
  <c r="N4" i="6"/>
  <c r="N12" i="5"/>
  <c r="N11" i="5"/>
  <c r="N10" i="5"/>
  <c r="N9" i="5"/>
  <c r="N8" i="5"/>
  <c r="N7" i="5"/>
  <c r="N6" i="5"/>
  <c r="N5" i="5"/>
  <c r="N4" i="5"/>
  <c r="N12" i="4"/>
  <c r="N11" i="4"/>
  <c r="N10" i="4"/>
  <c r="N9" i="4"/>
  <c r="N8" i="4"/>
  <c r="N7" i="4"/>
  <c r="N6" i="4"/>
  <c r="N5" i="4"/>
  <c r="N4" i="4"/>
  <c r="N12" i="3"/>
  <c r="N11" i="3"/>
  <c r="N10" i="3"/>
  <c r="N9" i="3"/>
  <c r="N8" i="3"/>
  <c r="N7" i="3"/>
  <c r="N6" i="3"/>
  <c r="N5" i="3"/>
  <c r="N4" i="3"/>
  <c r="F12" i="2"/>
  <c r="F12" i="8" s="1"/>
  <c r="E12" i="2"/>
  <c r="D12" i="2"/>
  <c r="D12" i="8" s="1"/>
  <c r="C12" i="2"/>
  <c r="N12" i="2" s="1"/>
  <c r="B12" i="2"/>
  <c r="N11" i="2"/>
  <c r="N10" i="2"/>
  <c r="N9" i="2"/>
  <c r="E8" i="2"/>
  <c r="N8" i="2" s="1"/>
  <c r="F7" i="2"/>
  <c r="F7" i="8" s="1"/>
  <c r="E7" i="2"/>
  <c r="E7" i="8" s="1"/>
  <c r="D7" i="2"/>
  <c r="D7" i="8" s="1"/>
  <c r="C7" i="2"/>
  <c r="B7" i="2"/>
  <c r="N6" i="2"/>
  <c r="G5" i="2"/>
  <c r="F5" i="2"/>
  <c r="E5" i="2"/>
  <c r="D5" i="2"/>
  <c r="B5" i="2"/>
  <c r="N5" i="2" s="1"/>
  <c r="F4" i="2"/>
  <c r="F4" i="8" s="1"/>
  <c r="E4" i="2"/>
  <c r="E4" i="8" s="1"/>
  <c r="B4" i="2"/>
  <c r="B4" i="8" s="1"/>
  <c r="N12" i="1"/>
  <c r="N11" i="1"/>
  <c r="N10" i="1"/>
  <c r="N9" i="1"/>
  <c r="N8" i="1"/>
  <c r="N7" i="1"/>
  <c r="N6" i="1"/>
  <c r="N5" i="1"/>
  <c r="N4" i="1"/>
  <c r="N4" i="8" l="1"/>
  <c r="B4" i="7"/>
  <c r="B13" i="8"/>
  <c r="F4" i="7"/>
  <c r="F13" i="8"/>
  <c r="D13" i="8"/>
  <c r="J20" i="7"/>
  <c r="F6" i="7"/>
  <c r="E4" i="7"/>
  <c r="D6" i="7"/>
  <c r="N7" i="8"/>
  <c r="N7" i="2"/>
  <c r="G9" i="7"/>
  <c r="N7" i="7"/>
  <c r="E8" i="8"/>
  <c r="N8" i="8" s="1"/>
  <c r="B5" i="7"/>
  <c r="C12" i="8"/>
  <c r="N12" i="8" s="1"/>
  <c r="B9" i="7"/>
  <c r="D9" i="7"/>
  <c r="N4" i="2"/>
  <c r="J19" i="7" l="1"/>
  <c r="N5" i="7"/>
  <c r="E6" i="7"/>
  <c r="N6" i="7" s="1"/>
  <c r="C13" i="8"/>
  <c r="N9" i="7"/>
  <c r="E13" i="8"/>
  <c r="J18" i="7"/>
  <c r="N4" i="7"/>
</calcChain>
</file>

<file path=xl/sharedStrings.xml><?xml version="1.0" encoding="utf-8"?>
<sst xmlns="http://schemas.openxmlformats.org/spreadsheetml/2006/main" count="187" uniqueCount="42">
  <si>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</si>
  <si>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</si>
  <si>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</si>
  <si>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</si>
  <si>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</si>
  <si>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</si>
  <si>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</si>
  <si>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</si>
  <si>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</si>
  <si>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</si>
  <si>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</si>
  <si>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</si>
  <si>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</si>
  <si>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Curl Booster 150mL</t>
  </si>
  <si>
    <t>Gelée Mauve 200mL</t>
  </si>
  <si>
    <t>Gelée Mauve 100mL</t>
  </si>
  <si>
    <t>Gelée Jaune 200mL</t>
  </si>
  <si>
    <t>Gelée Jaune 100mL</t>
  </si>
  <si>
    <t>Selfcare Butter (Grenade)</t>
  </si>
  <si>
    <t>Hair Spray</t>
  </si>
  <si>
    <t>Mini Curly Care Box</t>
  </si>
  <si>
    <t>Serum</t>
  </si>
  <si>
    <t>Moyenne Produits/Mois KAMAANA (mL)</t>
  </si>
  <si>
    <t>TOTAL (mL)</t>
  </si>
  <si>
    <t>TOTAL (Kg)</t>
  </si>
  <si>
    <t>Crème Capillaire (Leave-in)</t>
  </si>
  <si>
    <t>80.6134</t>
  </si>
  <si>
    <t>Leave-in Cheveux Secs (Gelée Mauve)</t>
  </si>
  <si>
    <t>96.7365</t>
  </si>
  <si>
    <t>Leave-in Cheveux Gras (Gelée Jaune)</t>
  </si>
  <si>
    <t>31.9965</t>
  </si>
  <si>
    <t>Chantilly Karité + Grenade</t>
  </si>
  <si>
    <t>0.992</t>
  </si>
  <si>
    <t>Hairspray</t>
  </si>
  <si>
    <t>9.55525</t>
  </si>
  <si>
    <t>Produits en kg</t>
  </si>
  <si>
    <t>nombre</t>
  </si>
  <si>
    <t>ml</t>
  </si>
  <si>
    <t>total en ml</t>
  </si>
  <si>
    <t>kg à commander</t>
  </si>
  <si>
    <t xml:space="preserve">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</si>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</sst>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yyyy"/>
    <numFmt numFmtId="165" formatCode="m\.yyyy"/>
    <numFmt numFmtId="166" formatCode="mmm\ yyyy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8"/>
      <color theme="1"/>
      <name val="Arial"/>
      <scheme val="minor"/>
    </font>
    <font>
      <sz val="10"/>
      <name val="Arial"/>
    </font>
    <font>
      <sz val="10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8"/>
        <bgColor theme="8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vertical="center"/>
    </xf>
    <xf numFmtId="0" fontId="2" fillId="9" borderId="0" xfId="0" applyFont="1" applyFill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8" borderId="0" xfId="0" applyFont="1" applyFill="1"/>
    <xf numFmtId="0" fontId="1" fillId="8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165" fontId="2" fillId="12" borderId="0" xfId="0" applyNumberFormat="1" applyFont="1" applyFill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4" xfId="0" applyFont="1" applyFill="1" applyBorder="1"/>
    <xf numFmtId="165" fontId="2" fillId="0" borderId="0" xfId="0" applyNumberFormat="1" applyFont="1" applyAlignment="1">
      <alignment horizontal="center" vertical="center"/>
    </xf>
    <xf numFmtId="0" fontId="2" fillId="8" borderId="4" xfId="0" applyFont="1" applyFill="1" applyBorder="1"/>
    <xf numFmtId="0" fontId="2" fillId="0" borderId="0" xfId="0" applyFont="1"/>
    <xf numFmtId="0" fontId="2" fillId="2" borderId="0" xfId="0" applyFont="1" applyFill="1"/>
    <xf numFmtId="0" fontId="2" fillId="14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vertical="center"/>
    </xf>
    <xf numFmtId="0" fontId="5" fillId="14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0" borderId="0" xfId="0"/>
    <xf numFmtId="0" fontId="2" fillId="13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3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</sheetPr>
  <dimension ref="A3:N24"/>
  <sheetViews>
    <sheetView workbookViewId="0"/>
  </sheetViews>
  <sheetFormatPr baseColWidth="10" defaultColWidth="12.6328125" defaultRowHeight="15.75" customHeight="1" x14ac:dyDescent="0.25"/>
  <cols>
    <col min="1" max="1" width="23.6328125" customWidth="1"/>
    <col min="2" max="2" width="14.6328125" customWidth="1"/>
    <col min="3" max="3" width="14.453125" customWidth="1"/>
    <col min="4" max="4" width="15.453125" customWidth="1"/>
    <col min="5" max="5" width="14.36328125" customWidth="1"/>
    <col min="9" max="9" width="15.7265625" customWidth="1"/>
    <col min="10" max="10" width="21.90625" customWidth="1"/>
  </cols>
  <sheetData>
    <row r="3" spans="1:14" ht="15.75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2" t="s">
        <v>12</v>
      </c>
    </row>
    <row r="4" spans="1:14" ht="15.75" customHeight="1" x14ac:dyDescent="0.25">
      <c r="A4" s="3" t="s">
        <v>13</v>
      </c>
      <c r="B4" s="4">
        <v>13</v>
      </c>
      <c r="C4" s="4">
        <v>21</v>
      </c>
      <c r="D4" s="4">
        <v>10</v>
      </c>
      <c r="E4" s="4">
        <v>20</v>
      </c>
      <c r="F4" s="4">
        <v>20</v>
      </c>
      <c r="G4" s="4"/>
      <c r="H4" s="4"/>
      <c r="I4" s="4"/>
      <c r="J4" s="4"/>
      <c r="K4" s="4"/>
      <c r="L4" s="4"/>
      <c r="M4" s="4"/>
      <c r="N4" s="5">
        <f t="shared" ref="N4:N12" si="0">SUM(B4:M4)</f>
        <v>84</v>
      </c>
    </row>
    <row r="5" spans="1:14" ht="15.75" customHeight="1" x14ac:dyDescent="0.25">
      <c r="A5" s="6" t="s">
        <v>14</v>
      </c>
      <c r="B5" s="7">
        <v>9</v>
      </c>
      <c r="C5" s="7">
        <v>8</v>
      </c>
      <c r="D5" s="7">
        <v>13</v>
      </c>
      <c r="E5" s="7">
        <v>3</v>
      </c>
      <c r="F5" s="7">
        <v>10</v>
      </c>
      <c r="G5" s="7"/>
      <c r="H5" s="7"/>
      <c r="I5" s="7"/>
      <c r="J5" s="7"/>
      <c r="K5" s="7"/>
      <c r="L5" s="7"/>
      <c r="M5" s="7"/>
      <c r="N5" s="5">
        <f t="shared" si="0"/>
        <v>43</v>
      </c>
    </row>
    <row r="6" spans="1:14" ht="15.75" customHeight="1" x14ac:dyDescent="0.25">
      <c r="A6" s="6" t="s">
        <v>15</v>
      </c>
      <c r="B6" s="7">
        <v>3</v>
      </c>
      <c r="C6" s="7">
        <v>6</v>
      </c>
      <c r="D6" s="7">
        <v>4</v>
      </c>
      <c r="E6" s="7">
        <v>11</v>
      </c>
      <c r="F6" s="7">
        <v>3</v>
      </c>
      <c r="G6" s="7"/>
      <c r="H6" s="7"/>
      <c r="I6" s="7"/>
      <c r="J6" s="7"/>
      <c r="K6" s="7"/>
      <c r="L6" s="7"/>
      <c r="M6" s="7"/>
      <c r="N6" s="5">
        <f t="shared" si="0"/>
        <v>27</v>
      </c>
    </row>
    <row r="7" spans="1:14" ht="15.75" customHeight="1" x14ac:dyDescent="0.25">
      <c r="A7" s="8" t="s">
        <v>16</v>
      </c>
      <c r="B7" s="9">
        <v>4</v>
      </c>
      <c r="C7" s="9">
        <v>2</v>
      </c>
      <c r="D7" s="9">
        <v>2</v>
      </c>
      <c r="E7" s="9">
        <v>1</v>
      </c>
      <c r="F7" s="9">
        <v>3</v>
      </c>
      <c r="G7" s="9"/>
      <c r="H7" s="9"/>
      <c r="I7" s="9"/>
      <c r="J7" s="9"/>
      <c r="K7" s="9"/>
      <c r="L7" s="9"/>
      <c r="M7" s="9"/>
      <c r="N7" s="5">
        <f t="shared" si="0"/>
        <v>12</v>
      </c>
    </row>
    <row r="8" spans="1:14" ht="15.75" customHeight="1" x14ac:dyDescent="0.25">
      <c r="A8" s="8" t="s">
        <v>17</v>
      </c>
      <c r="B8" s="9">
        <v>0</v>
      </c>
      <c r="C8" s="9">
        <v>3</v>
      </c>
      <c r="D8" s="9">
        <v>0</v>
      </c>
      <c r="E8" s="9">
        <v>2</v>
      </c>
      <c r="F8" s="9">
        <v>1</v>
      </c>
      <c r="G8" s="9"/>
      <c r="H8" s="9"/>
      <c r="I8" s="9"/>
      <c r="J8" s="9"/>
      <c r="K8" s="9"/>
      <c r="L8" s="9"/>
      <c r="M8" s="9"/>
      <c r="N8" s="5">
        <f t="shared" si="0"/>
        <v>6</v>
      </c>
    </row>
    <row r="9" spans="1:14" ht="15.75" customHeight="1" x14ac:dyDescent="0.25">
      <c r="A9" s="3" t="s">
        <v>18</v>
      </c>
      <c r="B9" s="4">
        <v>2</v>
      </c>
      <c r="C9" s="4">
        <v>2</v>
      </c>
      <c r="D9" s="4">
        <v>2</v>
      </c>
      <c r="E9" s="4">
        <v>12</v>
      </c>
      <c r="F9" s="4">
        <v>2</v>
      </c>
      <c r="G9" s="4"/>
      <c r="H9" s="4"/>
      <c r="I9" s="4"/>
      <c r="J9" s="4"/>
      <c r="K9" s="4"/>
      <c r="L9" s="4"/>
      <c r="M9" s="4"/>
      <c r="N9" s="5">
        <f t="shared" si="0"/>
        <v>20</v>
      </c>
    </row>
    <row r="10" spans="1:14" ht="15.75" customHeight="1" x14ac:dyDescent="0.25">
      <c r="A10" s="10" t="s">
        <v>19</v>
      </c>
      <c r="B10" s="11">
        <v>5</v>
      </c>
      <c r="C10" s="11">
        <v>5</v>
      </c>
      <c r="D10" s="11">
        <v>3</v>
      </c>
      <c r="E10" s="11">
        <v>5</v>
      </c>
      <c r="F10" s="11">
        <v>4</v>
      </c>
      <c r="G10" s="11"/>
      <c r="H10" s="11"/>
      <c r="I10" s="11"/>
      <c r="J10" s="11"/>
      <c r="K10" s="11"/>
      <c r="L10" s="11"/>
      <c r="M10" s="11"/>
      <c r="N10" s="5">
        <f t="shared" si="0"/>
        <v>22</v>
      </c>
    </row>
    <row r="11" spans="1:14" ht="15.75" customHeight="1" x14ac:dyDescent="0.25">
      <c r="A11" s="12" t="s">
        <v>20</v>
      </c>
      <c r="B11" s="13">
        <v>1</v>
      </c>
      <c r="C11" s="13">
        <v>2</v>
      </c>
      <c r="D11" s="13">
        <v>3</v>
      </c>
      <c r="E11" s="13">
        <v>5</v>
      </c>
      <c r="F11" s="13">
        <v>4</v>
      </c>
      <c r="G11" s="13"/>
      <c r="H11" s="13"/>
      <c r="I11" s="13"/>
      <c r="J11" s="13"/>
      <c r="K11" s="13"/>
      <c r="L11" s="13"/>
      <c r="M11" s="13"/>
      <c r="N11" s="5">
        <f t="shared" si="0"/>
        <v>15</v>
      </c>
    </row>
    <row r="12" spans="1:14" ht="15.75" customHeight="1" x14ac:dyDescent="0.25">
      <c r="A12" s="14" t="s">
        <v>21</v>
      </c>
      <c r="B12" s="15">
        <v>5</v>
      </c>
      <c r="C12" s="15">
        <v>6</v>
      </c>
      <c r="D12" s="15">
        <v>7</v>
      </c>
      <c r="E12" s="15">
        <v>22</v>
      </c>
      <c r="F12" s="15">
        <v>4</v>
      </c>
      <c r="G12" s="15"/>
      <c r="H12" s="15"/>
      <c r="I12" s="15"/>
      <c r="J12" s="15"/>
      <c r="K12" s="15"/>
      <c r="L12" s="15"/>
      <c r="M12" s="15"/>
      <c r="N12" s="5">
        <f t="shared" si="0"/>
        <v>44</v>
      </c>
    </row>
    <row r="15" spans="1:14" x14ac:dyDescent="0.3">
      <c r="B15" s="16"/>
      <c r="C15" s="16"/>
      <c r="D15" s="16"/>
      <c r="E15" s="16"/>
      <c r="F15" s="17"/>
      <c r="J15" s="18"/>
    </row>
    <row r="16" spans="1:14" ht="15.75" customHeight="1" x14ac:dyDescent="0.25">
      <c r="A16" s="19"/>
      <c r="B16" s="20"/>
      <c r="C16" s="20"/>
      <c r="D16" s="20"/>
      <c r="E16" s="20"/>
      <c r="F16" s="20"/>
      <c r="J16" s="19"/>
      <c r="K16" s="21"/>
      <c r="L16" s="21"/>
      <c r="M16" s="21"/>
    </row>
    <row r="17" spans="1:13" ht="15.75" customHeight="1" x14ac:dyDescent="0.25">
      <c r="A17" s="19"/>
      <c r="B17" s="20"/>
      <c r="C17" s="20"/>
      <c r="D17" s="20"/>
      <c r="E17" s="20"/>
      <c r="F17" s="20"/>
      <c r="J17" s="19"/>
      <c r="K17" s="21"/>
      <c r="L17" s="21"/>
      <c r="M17" s="21"/>
    </row>
    <row r="18" spans="1:13" ht="15.75" customHeight="1" x14ac:dyDescent="0.25">
      <c r="A18" s="19"/>
      <c r="B18" s="20"/>
      <c r="C18" s="20"/>
      <c r="D18" s="20"/>
      <c r="E18" s="20"/>
      <c r="F18" s="20"/>
      <c r="J18" s="19"/>
      <c r="K18" s="21"/>
      <c r="L18" s="21"/>
      <c r="M18" s="21"/>
    </row>
    <row r="19" spans="1:13" ht="15.75" customHeight="1" x14ac:dyDescent="0.25">
      <c r="A19" s="19"/>
      <c r="B19" s="20"/>
      <c r="C19" s="20"/>
      <c r="D19" s="20"/>
      <c r="E19" s="20"/>
      <c r="F19" s="20"/>
      <c r="J19" s="19"/>
      <c r="K19" s="21"/>
      <c r="L19" s="21"/>
      <c r="M19" s="21"/>
    </row>
    <row r="20" spans="1:13" ht="15.75" customHeight="1" x14ac:dyDescent="0.25">
      <c r="A20" s="19"/>
      <c r="B20" s="20"/>
      <c r="C20" s="20"/>
      <c r="D20" s="20"/>
      <c r="E20" s="20"/>
      <c r="F20" s="20"/>
      <c r="J20" s="19"/>
      <c r="K20" s="21"/>
      <c r="L20" s="21"/>
      <c r="M20" s="21"/>
    </row>
    <row r="21" spans="1:13" ht="15.75" customHeight="1" x14ac:dyDescent="0.25">
      <c r="A21" s="19"/>
      <c r="B21" s="20"/>
      <c r="C21" s="20"/>
      <c r="D21" s="20"/>
      <c r="E21" s="20"/>
      <c r="F21" s="20"/>
      <c r="J21" s="19"/>
      <c r="K21" s="21"/>
      <c r="L21" s="21"/>
      <c r="M21" s="21"/>
    </row>
    <row r="22" spans="1:13" ht="15.75" customHeight="1" x14ac:dyDescent="0.25">
      <c r="A22" s="19"/>
      <c r="B22" s="20"/>
      <c r="C22" s="20"/>
      <c r="D22" s="20"/>
      <c r="E22" s="20"/>
      <c r="F22" s="20"/>
      <c r="J22" s="19"/>
      <c r="K22" s="21"/>
      <c r="L22" s="21"/>
      <c r="M22" s="21"/>
    </row>
    <row r="23" spans="1:13" ht="15.75" customHeight="1" x14ac:dyDescent="0.25">
      <c r="A23" s="19"/>
      <c r="B23" s="20"/>
      <c r="C23" s="20"/>
      <c r="D23" s="20"/>
      <c r="E23" s="20"/>
      <c r="F23" s="20"/>
      <c r="J23" s="19"/>
      <c r="K23" s="21"/>
      <c r="L23" s="21"/>
      <c r="M23" s="21"/>
    </row>
    <row r="24" spans="1:13" ht="15.75" customHeight="1" x14ac:dyDescent="0.25">
      <c r="A24" s="19"/>
      <c r="B24" s="20"/>
      <c r="C24" s="20"/>
      <c r="D24" s="20"/>
      <c r="E24" s="20"/>
      <c r="F24" s="20"/>
      <c r="J24" s="19"/>
      <c r="K24" s="21"/>
      <c r="L24" s="21"/>
      <c r="M2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999"/>
  <sheetViews>
    <sheetView workbookViewId="0"/>
  </sheetViews>
  <sheetFormatPr baseColWidth="10" defaultColWidth="12.6328125" defaultRowHeight="15.75" customHeight="1" x14ac:dyDescent="0.25"/>
  <cols>
    <col min="1" max="1" width="23.453125" customWidth="1"/>
    <col min="2" max="2" width="17.36328125" customWidth="1"/>
    <col min="3" max="3" width="15.7265625" customWidth="1"/>
    <col min="4" max="4" width="16.7265625" customWidth="1"/>
    <col min="5" max="5" width="16.26953125" customWidth="1"/>
  </cols>
  <sheetData>
    <row r="1" spans="1:26" ht="15.75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.75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2" t="s">
        <v>12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5.75" customHeight="1" x14ac:dyDescent="0.25">
      <c r="A4" s="3" t="s">
        <v>13</v>
      </c>
      <c r="B4" s="4">
        <f>10+10</f>
        <v>20</v>
      </c>
      <c r="C4" s="4"/>
      <c r="D4" s="4"/>
      <c r="E4" s="4">
        <f t="shared" ref="E4:F4" si="0">10</f>
        <v>10</v>
      </c>
      <c r="F4" s="4">
        <f t="shared" si="0"/>
        <v>10</v>
      </c>
      <c r="G4" s="4"/>
      <c r="H4" s="4"/>
      <c r="I4" s="4"/>
      <c r="J4" s="4"/>
      <c r="K4" s="4"/>
      <c r="L4" s="4"/>
      <c r="M4" s="4"/>
      <c r="N4" s="5">
        <f t="shared" ref="N4:N12" si="1">SUM(B4:M4)</f>
        <v>40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5.75" customHeight="1" x14ac:dyDescent="0.25">
      <c r="A5" s="6" t="s">
        <v>14</v>
      </c>
      <c r="B5" s="7">
        <f>10+10+10</f>
        <v>30</v>
      </c>
      <c r="C5" s="7"/>
      <c r="D5" s="7">
        <f t="shared" ref="D5:E5" si="2">10+15</f>
        <v>25</v>
      </c>
      <c r="E5" s="7">
        <f t="shared" si="2"/>
        <v>25</v>
      </c>
      <c r="F5" s="7">
        <f t="shared" ref="F5:G5" si="3">15</f>
        <v>15</v>
      </c>
      <c r="G5" s="7">
        <f t="shared" si="3"/>
        <v>15</v>
      </c>
      <c r="H5" s="7"/>
      <c r="I5" s="7"/>
      <c r="J5" s="7"/>
      <c r="K5" s="7"/>
      <c r="L5" s="7"/>
      <c r="M5" s="7"/>
      <c r="N5" s="5">
        <f t="shared" si="1"/>
        <v>110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.75" customHeight="1" x14ac:dyDescent="0.25">
      <c r="A6" s="6" t="s">
        <v>15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5">
        <f t="shared" si="1"/>
        <v>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.75" customHeight="1" x14ac:dyDescent="0.25">
      <c r="A7" s="8" t="s">
        <v>16</v>
      </c>
      <c r="B7" s="9">
        <f>10</f>
        <v>10</v>
      </c>
      <c r="C7" s="9">
        <f t="shared" ref="C7:D7" si="4">5</f>
        <v>5</v>
      </c>
      <c r="D7" s="9">
        <f t="shared" si="4"/>
        <v>5</v>
      </c>
      <c r="E7" s="9">
        <f>4</f>
        <v>4</v>
      </c>
      <c r="F7" s="9">
        <f>10</f>
        <v>10</v>
      </c>
      <c r="G7" s="9"/>
      <c r="H7" s="9"/>
      <c r="I7" s="9"/>
      <c r="J7" s="9"/>
      <c r="K7" s="9"/>
      <c r="L7" s="9"/>
      <c r="M7" s="9"/>
      <c r="N7" s="5">
        <f t="shared" si="1"/>
        <v>34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 x14ac:dyDescent="0.25">
      <c r="A8" s="8" t="s">
        <v>17</v>
      </c>
      <c r="B8" s="9"/>
      <c r="C8" s="9"/>
      <c r="D8" s="9"/>
      <c r="E8" s="9">
        <f>5+3</f>
        <v>8</v>
      </c>
      <c r="F8" s="9"/>
      <c r="G8" s="9"/>
      <c r="H8" s="9"/>
      <c r="I8" s="9"/>
      <c r="J8" s="9"/>
      <c r="K8" s="9"/>
      <c r="L8" s="9"/>
      <c r="M8" s="9"/>
      <c r="N8" s="5">
        <f t="shared" si="1"/>
        <v>8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.75" customHeight="1" x14ac:dyDescent="0.25">
      <c r="A9" s="3" t="s">
        <v>18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>
        <f t="shared" si="1"/>
        <v>0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.75" customHeight="1" x14ac:dyDescent="0.25">
      <c r="A10" s="10" t="s">
        <v>19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5">
        <f t="shared" si="1"/>
        <v>0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.75" customHeight="1" x14ac:dyDescent="0.25">
      <c r="A11" s="12" t="s">
        <v>20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5">
        <f t="shared" si="1"/>
        <v>0</v>
      </c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5.75" customHeight="1" x14ac:dyDescent="0.25">
      <c r="A12" s="14" t="s">
        <v>21</v>
      </c>
      <c r="B12" s="15">
        <f>10</f>
        <v>10</v>
      </c>
      <c r="C12" s="15">
        <f>5</f>
        <v>5</v>
      </c>
      <c r="D12" s="15">
        <f t="shared" ref="D12:F12" si="5">10</f>
        <v>10</v>
      </c>
      <c r="E12" s="15">
        <f t="shared" si="5"/>
        <v>10</v>
      </c>
      <c r="F12" s="15">
        <f t="shared" si="5"/>
        <v>10</v>
      </c>
      <c r="G12" s="15">
        <v>10</v>
      </c>
      <c r="H12" s="15"/>
      <c r="I12" s="15"/>
      <c r="J12" s="15"/>
      <c r="K12" s="15"/>
      <c r="L12" s="15"/>
      <c r="M12" s="15"/>
      <c r="N12" s="5">
        <f t="shared" si="1"/>
        <v>55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5.75" customHeight="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.75" customHeight="1" x14ac:dyDescent="0.25">
      <c r="A14" s="21"/>
      <c r="B14" s="22"/>
      <c r="C14" s="22"/>
      <c r="D14" s="22"/>
      <c r="E14" s="2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customHeight="1" x14ac:dyDescent="0.25">
      <c r="A15" s="17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.75" customHeight="1" x14ac:dyDescent="0.25">
      <c r="A16" s="17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.75" customHeight="1" x14ac:dyDescent="0.25">
      <c r="A17" s="17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.75" customHeight="1" x14ac:dyDescent="0.25">
      <c r="A18" s="17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.75" customHeight="1" x14ac:dyDescent="0.25">
      <c r="A19" s="1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.75" customHeight="1" x14ac:dyDescent="0.25">
      <c r="A20" s="17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17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1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17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1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5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5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5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5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5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5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5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5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5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5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5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5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5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5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5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5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5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5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5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5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5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5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5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5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5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5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5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5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5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5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5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5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5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5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5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5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5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5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5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5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5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5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5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5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5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5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5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5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5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5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5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5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5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5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5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5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5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5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5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5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5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5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5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5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5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5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5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5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5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5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5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5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5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5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5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5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5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5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5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5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5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5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5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5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5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5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5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5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5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5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5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5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5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5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5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5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5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5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5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5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5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5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5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5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5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5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5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5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5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5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5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5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5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5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5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5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5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5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5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5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5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5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5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5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5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5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5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5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5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5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5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5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5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5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5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5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5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5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5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5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5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5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5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5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5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5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5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5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5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5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5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5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5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5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5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5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5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5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5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5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5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5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5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5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5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5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5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5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5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5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5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5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5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5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5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5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5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5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5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5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5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5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5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5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5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5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5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5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5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5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5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5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5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5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5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5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5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5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5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5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5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5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5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5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5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5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5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5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5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5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5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5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5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5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5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5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5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5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5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5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5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5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5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5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5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5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5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5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5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5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5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5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5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5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5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5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5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5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5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5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5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5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5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5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5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5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5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5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5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5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5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5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5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5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5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5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5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5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5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5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5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5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5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5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5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5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5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5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5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5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5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5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5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5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5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5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5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5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5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5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5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5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5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5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5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5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5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5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5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5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5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5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5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5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5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5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5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5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5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5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5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5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5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5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5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5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5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5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5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5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5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5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5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5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5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5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5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5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5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5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5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5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5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5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5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5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5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5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5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5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5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5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5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5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5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5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5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5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5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5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5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5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5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5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5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5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5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5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5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5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5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5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5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5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5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5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5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5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5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5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5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5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5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5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5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5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5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5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5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5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5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5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5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5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5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5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5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5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5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5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5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5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5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5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5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5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5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5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5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5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5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5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5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5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5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5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5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5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5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5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5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5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5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5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5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5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5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5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5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5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5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5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5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5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5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5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5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5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5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5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5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5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5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5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5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5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5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5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5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5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5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5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5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5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5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5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5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5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5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5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5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5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5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5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5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5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5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5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5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5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5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5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5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5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5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5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5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5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5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5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5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5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5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5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5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5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5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5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5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5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5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5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5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5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5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5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5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5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5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5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5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5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5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5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5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5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5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5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5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5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5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5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5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5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5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5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5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5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5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5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5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5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5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5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5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5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5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5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5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5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5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5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5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5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5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5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5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5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5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5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5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5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5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5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5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5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5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5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5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5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5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5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5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5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5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5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5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5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5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5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5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5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5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5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5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5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5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5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5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5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5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5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5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5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5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5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5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5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5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5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5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5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5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5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5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5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5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5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5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5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5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5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5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5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5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5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5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5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5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5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5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5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5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5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5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5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5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5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5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5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5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5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5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5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5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5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5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5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5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5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5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5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5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5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5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5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5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5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5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5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5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5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5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5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5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5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5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5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5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5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5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5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5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5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5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5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5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5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5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5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5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5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5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5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5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5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5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5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5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5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5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5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5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5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5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5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5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5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5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5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5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5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5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5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5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5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5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5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5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5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5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5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5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5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5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5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5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5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5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5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5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5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5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5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5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5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5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5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5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5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5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5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5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5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5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5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5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5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5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5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5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5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5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5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5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5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5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5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5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5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5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5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5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5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5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5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5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5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5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5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5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5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5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5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5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5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5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5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5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5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5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5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5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5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5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5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5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5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5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5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5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5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5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5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5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5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5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5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5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5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5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5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5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5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5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5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5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5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5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5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5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5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5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5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5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5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5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5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5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5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5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5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5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5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5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5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5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5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5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5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5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5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5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5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5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5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5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5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5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5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5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5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5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5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5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5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5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5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5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5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5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5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5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5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5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5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5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5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5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5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5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5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5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5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5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5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5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5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5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5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5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5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5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5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5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5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5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5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5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5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5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5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5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5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5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5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5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5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5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5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5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5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5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5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5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5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5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5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5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5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5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5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5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5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5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5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5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5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5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5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5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5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5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5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5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5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5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5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5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5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5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5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5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5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5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5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5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5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5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5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5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5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5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5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5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5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5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5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5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5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5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5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5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5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5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5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5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5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5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5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5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5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5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5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5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5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5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5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5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5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5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5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5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5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5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5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5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5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5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5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5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5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5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5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5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5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5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5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5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5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5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5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5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5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5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5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5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5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5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5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5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5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5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5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5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5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5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5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5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5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5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5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5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5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5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5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5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5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5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5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5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5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5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5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5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5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5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5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5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5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5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FF"/>
    <outlinePr summaryBelow="0" summaryRight="0"/>
  </sheetPr>
  <dimension ref="A1:Z999"/>
  <sheetViews>
    <sheetView workbookViewId="0"/>
  </sheetViews>
  <sheetFormatPr baseColWidth="10" defaultColWidth="12.6328125" defaultRowHeight="15.75" customHeight="1" x14ac:dyDescent="0.25"/>
  <cols>
    <col min="1" max="1" width="22.453125" customWidth="1"/>
    <col min="2" max="2" width="15.36328125" customWidth="1"/>
    <col min="3" max="3" width="15" customWidth="1"/>
    <col min="4" max="4" width="16.08984375" customWidth="1"/>
    <col min="5" max="5" width="15.453125" customWidth="1"/>
  </cols>
  <sheetData>
    <row r="1" spans="1:26" ht="15.7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.7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.75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2" t="s">
        <v>12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5.75" customHeight="1" x14ac:dyDescent="0.25">
      <c r="A4" s="3" t="s">
        <v>13</v>
      </c>
      <c r="B4" s="4">
        <v>4</v>
      </c>
      <c r="C4" s="4">
        <v>2</v>
      </c>
      <c r="D4" s="4">
        <v>3</v>
      </c>
      <c r="E4" s="4">
        <v>2</v>
      </c>
      <c r="F4" s="4">
        <v>4</v>
      </c>
      <c r="G4" s="4"/>
      <c r="H4" s="4"/>
      <c r="I4" s="4"/>
      <c r="J4" s="4"/>
      <c r="K4" s="4"/>
      <c r="L4" s="4"/>
      <c r="M4" s="4"/>
      <c r="N4" s="5">
        <f t="shared" ref="N4:N12" si="0">SUM(B4:M4)</f>
        <v>15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.75" customHeight="1" x14ac:dyDescent="0.25">
      <c r="A5" s="6" t="s">
        <v>14</v>
      </c>
      <c r="B5" s="7">
        <v>1</v>
      </c>
      <c r="C5" s="7">
        <v>3</v>
      </c>
      <c r="D5" s="7">
        <v>4</v>
      </c>
      <c r="E5" s="7">
        <v>5</v>
      </c>
      <c r="F5" s="7">
        <v>2</v>
      </c>
      <c r="G5" s="7"/>
      <c r="H5" s="7"/>
      <c r="I5" s="7"/>
      <c r="J5" s="7"/>
      <c r="K5" s="7"/>
      <c r="L5" s="7"/>
      <c r="M5" s="7"/>
      <c r="N5" s="5">
        <f t="shared" si="0"/>
        <v>15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.75" customHeight="1" x14ac:dyDescent="0.25">
      <c r="A6" s="6" t="s">
        <v>15</v>
      </c>
      <c r="B6" s="7"/>
      <c r="C6" s="7"/>
      <c r="D6" s="7">
        <v>1</v>
      </c>
      <c r="E6" s="7"/>
      <c r="F6" s="7">
        <v>1</v>
      </c>
      <c r="G6" s="7"/>
      <c r="H6" s="7"/>
      <c r="I6" s="7"/>
      <c r="J6" s="7"/>
      <c r="K6" s="7"/>
      <c r="L6" s="7"/>
      <c r="M6" s="7"/>
      <c r="N6" s="5">
        <f t="shared" si="0"/>
        <v>2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.75" customHeight="1" x14ac:dyDescent="0.25">
      <c r="A7" s="8" t="s">
        <v>16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5">
        <f t="shared" si="0"/>
        <v>0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.75" customHeight="1" x14ac:dyDescent="0.25">
      <c r="A8" s="8" t="s">
        <v>17</v>
      </c>
      <c r="B8" s="9"/>
      <c r="C8" s="9"/>
      <c r="D8" s="9"/>
      <c r="E8" s="9"/>
      <c r="F8" s="9">
        <v>1</v>
      </c>
      <c r="G8" s="9"/>
      <c r="H8" s="9"/>
      <c r="I8" s="9"/>
      <c r="J8" s="9"/>
      <c r="K8" s="9"/>
      <c r="L8" s="9"/>
      <c r="M8" s="9"/>
      <c r="N8" s="5">
        <f t="shared" si="0"/>
        <v>1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.75" customHeight="1" x14ac:dyDescent="0.25">
      <c r="A9" s="3" t="s">
        <v>18</v>
      </c>
      <c r="B9" s="4"/>
      <c r="C9" s="4">
        <v>1</v>
      </c>
      <c r="D9" s="4">
        <v>1</v>
      </c>
      <c r="E9" s="4"/>
      <c r="F9" s="4"/>
      <c r="G9" s="4"/>
      <c r="H9" s="4"/>
      <c r="I9" s="4"/>
      <c r="J9" s="4"/>
      <c r="K9" s="4"/>
      <c r="L9" s="4"/>
      <c r="M9" s="4"/>
      <c r="N9" s="5">
        <f t="shared" si="0"/>
        <v>2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customHeight="1" x14ac:dyDescent="0.25">
      <c r="A10" s="10" t="s">
        <v>19</v>
      </c>
      <c r="B10" s="11"/>
      <c r="C10" s="11"/>
      <c r="D10" s="11">
        <v>1</v>
      </c>
      <c r="E10" s="11">
        <v>1</v>
      </c>
      <c r="F10" s="11"/>
      <c r="G10" s="11"/>
      <c r="H10" s="11"/>
      <c r="I10" s="11"/>
      <c r="J10" s="11"/>
      <c r="K10" s="11"/>
      <c r="L10" s="11"/>
      <c r="M10" s="11"/>
      <c r="N10" s="5">
        <f t="shared" si="0"/>
        <v>2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5.75" customHeight="1" x14ac:dyDescent="0.25">
      <c r="A11" s="12" t="s">
        <v>20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5">
        <f t="shared" si="0"/>
        <v>0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customHeight="1" x14ac:dyDescent="0.25">
      <c r="A12" s="14" t="s">
        <v>21</v>
      </c>
      <c r="B12" s="15"/>
      <c r="C12" s="15"/>
      <c r="D12" s="15"/>
      <c r="E12" s="15">
        <v>1</v>
      </c>
      <c r="F12" s="15"/>
      <c r="G12" s="15"/>
      <c r="H12" s="15"/>
      <c r="I12" s="15"/>
      <c r="J12" s="15"/>
      <c r="K12" s="15"/>
      <c r="L12" s="15"/>
      <c r="M12" s="15"/>
      <c r="N12" s="5">
        <f t="shared" si="0"/>
        <v>1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5.75" customHeight="1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x14ac:dyDescent="0.3">
      <c r="B14" s="16"/>
      <c r="C14" s="16"/>
      <c r="D14" s="16"/>
      <c r="E14" s="16"/>
      <c r="F14" s="17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.75" customHeight="1" x14ac:dyDescent="0.25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.75" customHeight="1" x14ac:dyDescent="0.25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.75" customHeight="1" x14ac:dyDescent="0.25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75" customHeight="1" x14ac:dyDescent="0.25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.75" customHeight="1" x14ac:dyDescent="0.25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 x14ac:dyDescent="0.25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 x14ac:dyDescent="0.25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 x14ac:dyDescent="0.25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 x14ac:dyDescent="0.25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customHeight="1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5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5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5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5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5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5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5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5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5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5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5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5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5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5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5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5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5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5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5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5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5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5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5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5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5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5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5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5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5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5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5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5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5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5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5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5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5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5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5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5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5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5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5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5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5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5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5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5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5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5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5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5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5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5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5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5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5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5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5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5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5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5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5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5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5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5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5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5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5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5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5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5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5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5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5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5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5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5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5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5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5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5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5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5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5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5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5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5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5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5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5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5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5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5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5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5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5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5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5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5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5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5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5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5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5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5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5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5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5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5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5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5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5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5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5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5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5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5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5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5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5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5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5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5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5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5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5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5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5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5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5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5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5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5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5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5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5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5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5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5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5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5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5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5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5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5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5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5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5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5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5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5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5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5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5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5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5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5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5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5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5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5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5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5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5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5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5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5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5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5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5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5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5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5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5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5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5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5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5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5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5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5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5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5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5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5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5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5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5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5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5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5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5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5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5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5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5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5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5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5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5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5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5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5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5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5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5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5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5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5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5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5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5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5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5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5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5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5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5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5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5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5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5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5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5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5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5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5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5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5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5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5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5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5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5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5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5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5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5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5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5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5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5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5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5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5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5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5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5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5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5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5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5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5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5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5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5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5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5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5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5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5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5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5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5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5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5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5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5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5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5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5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5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5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5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5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5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5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5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5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5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5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5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5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5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5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5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5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5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5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5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5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5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5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5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5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5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5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5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5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5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5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5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5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5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5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5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5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5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5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5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5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5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5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5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5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5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5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5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5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5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5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5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5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5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5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5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5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5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5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5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5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5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5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5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5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5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5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5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5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5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5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5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5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5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5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5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5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5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5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5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5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5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5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5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5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5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5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5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5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5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5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5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5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5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5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5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5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5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5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5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5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5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5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5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5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5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5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5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5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5" x14ac:dyDescent="0.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5" x14ac:dyDescent="0.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5" x14ac:dyDescent="0.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5" x14ac:dyDescent="0.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5" x14ac:dyDescent="0.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5" x14ac:dyDescent="0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5" x14ac:dyDescent="0.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5" x14ac:dyDescent="0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5" x14ac:dyDescent="0.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5" x14ac:dyDescent="0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5" x14ac:dyDescent="0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5" x14ac:dyDescent="0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5" x14ac:dyDescent="0.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5" x14ac:dyDescent="0.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5" x14ac:dyDescent="0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5" x14ac:dyDescent="0.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5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5" x14ac:dyDescent="0.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5" x14ac:dyDescent="0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5" x14ac:dyDescent="0.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5" x14ac:dyDescent="0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5" x14ac:dyDescent="0.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5" x14ac:dyDescent="0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5" x14ac:dyDescent="0.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5" x14ac:dyDescent="0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5" x14ac:dyDescent="0.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5" x14ac:dyDescent="0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5" x14ac:dyDescent="0.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5" x14ac:dyDescent="0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5" x14ac:dyDescent="0.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5" x14ac:dyDescent="0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5" x14ac:dyDescent="0.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5" x14ac:dyDescent="0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5" x14ac:dyDescent="0.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5" x14ac:dyDescent="0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5" x14ac:dyDescent="0.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5" x14ac:dyDescent="0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5" x14ac:dyDescent="0.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5" x14ac:dyDescent="0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5" x14ac:dyDescent="0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5" x14ac:dyDescent="0.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5" x14ac:dyDescent="0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5" x14ac:dyDescent="0.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5" x14ac:dyDescent="0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5" x14ac:dyDescent="0.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5" x14ac:dyDescent="0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5" x14ac:dyDescent="0.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5" x14ac:dyDescent="0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5" x14ac:dyDescent="0.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5" x14ac:dyDescent="0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5" x14ac:dyDescent="0.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5" x14ac:dyDescent="0.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5" x14ac:dyDescent="0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5" x14ac:dyDescent="0.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5" x14ac:dyDescent="0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5" x14ac:dyDescent="0.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5" x14ac:dyDescent="0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5" x14ac:dyDescent="0.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5" x14ac:dyDescent="0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5" x14ac:dyDescent="0.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5" x14ac:dyDescent="0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5" x14ac:dyDescent="0.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5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5" x14ac:dyDescent="0.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5" x14ac:dyDescent="0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5" x14ac:dyDescent="0.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5" x14ac:dyDescent="0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5" x14ac:dyDescent="0.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5" x14ac:dyDescent="0.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5" x14ac:dyDescent="0.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5" x14ac:dyDescent="0.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5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5" x14ac:dyDescent="0.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5" x14ac:dyDescent="0.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5" x14ac:dyDescent="0.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5" x14ac:dyDescent="0.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5" x14ac:dyDescent="0.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5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5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5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5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5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5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5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5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5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5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5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5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5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5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5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5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5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5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5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5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5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5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5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5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5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5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5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5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5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5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5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5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5" x14ac:dyDescent="0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5" x14ac:dyDescent="0.2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5" x14ac:dyDescent="0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5" x14ac:dyDescent="0.2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5" x14ac:dyDescent="0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5" x14ac:dyDescent="0.2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5" x14ac:dyDescent="0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5" x14ac:dyDescent="0.2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5" x14ac:dyDescent="0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5" x14ac:dyDescent="0.2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5" x14ac:dyDescent="0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5" x14ac:dyDescent="0.2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5" x14ac:dyDescent="0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5" x14ac:dyDescent="0.2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5" x14ac:dyDescent="0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5" x14ac:dyDescent="0.2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5" x14ac:dyDescent="0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5" x14ac:dyDescent="0.2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5" x14ac:dyDescent="0.2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5" x14ac:dyDescent="0.2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5" x14ac:dyDescent="0.2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5" x14ac:dyDescent="0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5" x14ac:dyDescent="0.2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5" x14ac:dyDescent="0.2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5" x14ac:dyDescent="0.2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5" x14ac:dyDescent="0.2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5" x14ac:dyDescent="0.2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5" x14ac:dyDescent="0.2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5" x14ac:dyDescent="0.2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5" x14ac:dyDescent="0.2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5" x14ac:dyDescent="0.2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5" x14ac:dyDescent="0.2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5" x14ac:dyDescent="0.2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5" x14ac:dyDescent="0.2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5" x14ac:dyDescent="0.2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5" x14ac:dyDescent="0.2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5" x14ac:dyDescent="0.2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5" x14ac:dyDescent="0.2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5" x14ac:dyDescent="0.2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5" x14ac:dyDescent="0.2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5" x14ac:dyDescent="0.2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5" x14ac:dyDescent="0.2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5" x14ac:dyDescent="0.2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5" x14ac:dyDescent="0.2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5" x14ac:dyDescent="0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5" x14ac:dyDescent="0.2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5" x14ac:dyDescent="0.2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5" x14ac:dyDescent="0.2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5" x14ac:dyDescent="0.2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5" x14ac:dyDescent="0.2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5" x14ac:dyDescent="0.2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5" x14ac:dyDescent="0.2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5" x14ac:dyDescent="0.2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5" x14ac:dyDescent="0.2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5" x14ac:dyDescent="0.2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5" x14ac:dyDescent="0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5" x14ac:dyDescent="0.2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5" x14ac:dyDescent="0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5" x14ac:dyDescent="0.2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5" x14ac:dyDescent="0.2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5" x14ac:dyDescent="0.2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5" x14ac:dyDescent="0.2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5" x14ac:dyDescent="0.2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5" x14ac:dyDescent="0.2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5" x14ac:dyDescent="0.2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5" x14ac:dyDescent="0.2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5" x14ac:dyDescent="0.2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5" x14ac:dyDescent="0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5" x14ac:dyDescent="0.2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5" x14ac:dyDescent="0.2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5" x14ac:dyDescent="0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5" x14ac:dyDescent="0.2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5" x14ac:dyDescent="0.2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5" x14ac:dyDescent="0.2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5" x14ac:dyDescent="0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5" x14ac:dyDescent="0.2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5" x14ac:dyDescent="0.2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5" x14ac:dyDescent="0.2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5" x14ac:dyDescent="0.2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5" x14ac:dyDescent="0.2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5" x14ac:dyDescent="0.2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5" x14ac:dyDescent="0.2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5" x14ac:dyDescent="0.2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5" x14ac:dyDescent="0.2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5" x14ac:dyDescent="0.2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5" x14ac:dyDescent="0.2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5" x14ac:dyDescent="0.2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5" x14ac:dyDescent="0.2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5" x14ac:dyDescent="0.2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5" x14ac:dyDescent="0.2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5" x14ac:dyDescent="0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5" x14ac:dyDescent="0.2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5" x14ac:dyDescent="0.2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5" x14ac:dyDescent="0.2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5" x14ac:dyDescent="0.2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5" x14ac:dyDescent="0.2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5" x14ac:dyDescent="0.2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5" x14ac:dyDescent="0.2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5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5" x14ac:dyDescent="0.2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5" x14ac:dyDescent="0.2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5" x14ac:dyDescent="0.2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5" x14ac:dyDescent="0.2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5" x14ac:dyDescent="0.2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5" x14ac:dyDescent="0.2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5" x14ac:dyDescent="0.2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5" x14ac:dyDescent="0.2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5" x14ac:dyDescent="0.2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5" x14ac:dyDescent="0.2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5" x14ac:dyDescent="0.2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5" x14ac:dyDescent="0.2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5" x14ac:dyDescent="0.2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5" x14ac:dyDescent="0.2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5" x14ac:dyDescent="0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5" x14ac:dyDescent="0.2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5" x14ac:dyDescent="0.2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5" x14ac:dyDescent="0.2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5" x14ac:dyDescent="0.2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5" x14ac:dyDescent="0.2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5" x14ac:dyDescent="0.2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5" x14ac:dyDescent="0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5" x14ac:dyDescent="0.2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5" x14ac:dyDescent="0.2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5" x14ac:dyDescent="0.2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5" x14ac:dyDescent="0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5" x14ac:dyDescent="0.2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5" x14ac:dyDescent="0.2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5" x14ac:dyDescent="0.2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5" x14ac:dyDescent="0.2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5" x14ac:dyDescent="0.2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5" x14ac:dyDescent="0.2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5" x14ac:dyDescent="0.2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5" x14ac:dyDescent="0.2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5" x14ac:dyDescent="0.2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5" x14ac:dyDescent="0.2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5" x14ac:dyDescent="0.2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5" x14ac:dyDescent="0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5" x14ac:dyDescent="0.2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5" x14ac:dyDescent="0.2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5" x14ac:dyDescent="0.2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5" x14ac:dyDescent="0.2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5" x14ac:dyDescent="0.2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5" x14ac:dyDescent="0.2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5" x14ac:dyDescent="0.2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5" x14ac:dyDescent="0.2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5" x14ac:dyDescent="0.2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5" x14ac:dyDescent="0.2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5" x14ac:dyDescent="0.2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5" x14ac:dyDescent="0.2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5" x14ac:dyDescent="0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5" x14ac:dyDescent="0.2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5" x14ac:dyDescent="0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5" x14ac:dyDescent="0.2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5" x14ac:dyDescent="0.2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5" x14ac:dyDescent="0.2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5" x14ac:dyDescent="0.2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5" x14ac:dyDescent="0.2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5" x14ac:dyDescent="0.2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5" x14ac:dyDescent="0.2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5" x14ac:dyDescent="0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5" x14ac:dyDescent="0.2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5" x14ac:dyDescent="0.2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5" x14ac:dyDescent="0.2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5" x14ac:dyDescent="0.2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5" x14ac:dyDescent="0.2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5" x14ac:dyDescent="0.2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5" x14ac:dyDescent="0.2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5" x14ac:dyDescent="0.2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5" x14ac:dyDescent="0.2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5" x14ac:dyDescent="0.2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5" x14ac:dyDescent="0.2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5" x14ac:dyDescent="0.2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5" x14ac:dyDescent="0.2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5" x14ac:dyDescent="0.2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5" x14ac:dyDescent="0.2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5" x14ac:dyDescent="0.2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5" x14ac:dyDescent="0.2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5" x14ac:dyDescent="0.2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5" x14ac:dyDescent="0.2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5" x14ac:dyDescent="0.2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5" x14ac:dyDescent="0.2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5" x14ac:dyDescent="0.2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5" x14ac:dyDescent="0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5" x14ac:dyDescent="0.2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5" x14ac:dyDescent="0.2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5" x14ac:dyDescent="0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5" x14ac:dyDescent="0.2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5" x14ac:dyDescent="0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5" x14ac:dyDescent="0.2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5" x14ac:dyDescent="0.2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5" x14ac:dyDescent="0.2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5" x14ac:dyDescent="0.2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5" x14ac:dyDescent="0.2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5" x14ac:dyDescent="0.2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5" x14ac:dyDescent="0.2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5" x14ac:dyDescent="0.2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5" x14ac:dyDescent="0.2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5" x14ac:dyDescent="0.2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5" x14ac:dyDescent="0.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5" x14ac:dyDescent="0.2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5" x14ac:dyDescent="0.2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5" x14ac:dyDescent="0.2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5" x14ac:dyDescent="0.2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5" x14ac:dyDescent="0.2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5" x14ac:dyDescent="0.2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5" x14ac:dyDescent="0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5" x14ac:dyDescent="0.2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5" x14ac:dyDescent="0.2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5" x14ac:dyDescent="0.2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5" x14ac:dyDescent="0.2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5" x14ac:dyDescent="0.2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5" x14ac:dyDescent="0.2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5" x14ac:dyDescent="0.2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5" x14ac:dyDescent="0.2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5" x14ac:dyDescent="0.2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5" x14ac:dyDescent="0.2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5" x14ac:dyDescent="0.2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5" x14ac:dyDescent="0.2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5" x14ac:dyDescent="0.2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5" x14ac:dyDescent="0.2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5" x14ac:dyDescent="0.2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5" x14ac:dyDescent="0.2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5" x14ac:dyDescent="0.2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5" x14ac:dyDescent="0.2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5" x14ac:dyDescent="0.2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5" x14ac:dyDescent="0.2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5" x14ac:dyDescent="0.2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5" x14ac:dyDescent="0.2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5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5" x14ac:dyDescent="0.2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5" x14ac:dyDescent="0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5" x14ac:dyDescent="0.2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5" x14ac:dyDescent="0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5" x14ac:dyDescent="0.2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5" x14ac:dyDescent="0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5" x14ac:dyDescent="0.2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5" x14ac:dyDescent="0.2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5" x14ac:dyDescent="0.2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5" x14ac:dyDescent="0.2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5" x14ac:dyDescent="0.2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5" x14ac:dyDescent="0.2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5" x14ac:dyDescent="0.2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5" x14ac:dyDescent="0.2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5" x14ac:dyDescent="0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5" x14ac:dyDescent="0.2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5" x14ac:dyDescent="0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5" x14ac:dyDescent="0.2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5" x14ac:dyDescent="0.2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5" x14ac:dyDescent="0.2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5" x14ac:dyDescent="0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5" x14ac:dyDescent="0.2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5" x14ac:dyDescent="0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5" x14ac:dyDescent="0.2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5" x14ac:dyDescent="0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5" x14ac:dyDescent="0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5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5" x14ac:dyDescent="0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5" x14ac:dyDescent="0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5" x14ac:dyDescent="0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5" x14ac:dyDescent="0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5" x14ac:dyDescent="0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5" x14ac:dyDescent="0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5" x14ac:dyDescent="0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5" x14ac:dyDescent="0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5" x14ac:dyDescent="0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5" x14ac:dyDescent="0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5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5" x14ac:dyDescent="0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5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5" x14ac:dyDescent="0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5" x14ac:dyDescent="0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5" x14ac:dyDescent="0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5" x14ac:dyDescent="0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5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5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5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5" x14ac:dyDescent="0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5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5" x14ac:dyDescent="0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5" x14ac:dyDescent="0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5" x14ac:dyDescent="0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5" x14ac:dyDescent="0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5" x14ac:dyDescent="0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5" x14ac:dyDescent="0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5" x14ac:dyDescent="0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5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5" x14ac:dyDescent="0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5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5" x14ac:dyDescent="0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5" x14ac:dyDescent="0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5" x14ac:dyDescent="0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5" x14ac:dyDescent="0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5" x14ac:dyDescent="0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5" x14ac:dyDescent="0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5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5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5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5" x14ac:dyDescent="0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5" x14ac:dyDescent="0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5" x14ac:dyDescent="0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5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5" x14ac:dyDescent="0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5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5" x14ac:dyDescent="0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5" x14ac:dyDescent="0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5" x14ac:dyDescent="0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5" x14ac:dyDescent="0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5" x14ac:dyDescent="0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5" x14ac:dyDescent="0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5" x14ac:dyDescent="0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5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5" x14ac:dyDescent="0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5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5" x14ac:dyDescent="0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5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5" x14ac:dyDescent="0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5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5" x14ac:dyDescent="0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5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5" x14ac:dyDescent="0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5" x14ac:dyDescent="0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5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5" x14ac:dyDescent="0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5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5" x14ac:dyDescent="0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5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5" x14ac:dyDescent="0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5" x14ac:dyDescent="0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5" x14ac:dyDescent="0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5" x14ac:dyDescent="0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5" x14ac:dyDescent="0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5" x14ac:dyDescent="0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5" x14ac:dyDescent="0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5" x14ac:dyDescent="0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5" x14ac:dyDescent="0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5" x14ac:dyDescent="0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5" x14ac:dyDescent="0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5" x14ac:dyDescent="0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5" x14ac:dyDescent="0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5" x14ac:dyDescent="0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5" x14ac:dyDescent="0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5" x14ac:dyDescent="0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5" x14ac:dyDescent="0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5" x14ac:dyDescent="0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5" x14ac:dyDescent="0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5" x14ac:dyDescent="0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5" x14ac:dyDescent="0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5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5" x14ac:dyDescent="0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5" x14ac:dyDescent="0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5" x14ac:dyDescent="0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5" x14ac:dyDescent="0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5" x14ac:dyDescent="0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5" x14ac:dyDescent="0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5" x14ac:dyDescent="0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5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5" x14ac:dyDescent="0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5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5" x14ac:dyDescent="0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5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5" x14ac:dyDescent="0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5" x14ac:dyDescent="0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5" x14ac:dyDescent="0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5" x14ac:dyDescent="0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5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5" x14ac:dyDescent="0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5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5" x14ac:dyDescent="0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5" x14ac:dyDescent="0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5" x14ac:dyDescent="0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5" x14ac:dyDescent="0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5" x14ac:dyDescent="0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5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5" x14ac:dyDescent="0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5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5" x14ac:dyDescent="0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5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5" x14ac:dyDescent="0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5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5" x14ac:dyDescent="0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5" x14ac:dyDescent="0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5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5" x14ac:dyDescent="0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5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5" x14ac:dyDescent="0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5" x14ac:dyDescent="0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5" x14ac:dyDescent="0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5" x14ac:dyDescent="0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5" x14ac:dyDescent="0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5" x14ac:dyDescent="0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5" x14ac:dyDescent="0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5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5" x14ac:dyDescent="0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5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5" x14ac:dyDescent="0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5" x14ac:dyDescent="0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5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5" x14ac:dyDescent="0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5" x14ac:dyDescent="0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5" x14ac:dyDescent="0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5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5" x14ac:dyDescent="0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5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5" x14ac:dyDescent="0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5" x14ac:dyDescent="0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5" x14ac:dyDescent="0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5" x14ac:dyDescent="0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5" x14ac:dyDescent="0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5" x14ac:dyDescent="0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5" x14ac:dyDescent="0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5" x14ac:dyDescent="0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5" x14ac:dyDescent="0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5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5" x14ac:dyDescent="0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5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5" x14ac:dyDescent="0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5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5" x14ac:dyDescent="0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5" x14ac:dyDescent="0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5" x14ac:dyDescent="0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5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5" x14ac:dyDescent="0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5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5" x14ac:dyDescent="0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5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5" x14ac:dyDescent="0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5" x14ac:dyDescent="0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5" x14ac:dyDescent="0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5" x14ac:dyDescent="0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5" x14ac:dyDescent="0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5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5" x14ac:dyDescent="0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5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5" x14ac:dyDescent="0.2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5" x14ac:dyDescent="0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5" x14ac:dyDescent="0.2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5" x14ac:dyDescent="0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5" x14ac:dyDescent="0.2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5" x14ac:dyDescent="0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5" x14ac:dyDescent="0.2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5" x14ac:dyDescent="0.2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5" x14ac:dyDescent="0.2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5" x14ac:dyDescent="0.2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5" x14ac:dyDescent="0.2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5" x14ac:dyDescent="0.2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5" x14ac:dyDescent="0.2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5" x14ac:dyDescent="0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5" x14ac:dyDescent="0.2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5" x14ac:dyDescent="0.2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5" x14ac:dyDescent="0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5" x14ac:dyDescent="0.2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5" x14ac:dyDescent="0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5" x14ac:dyDescent="0.2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5" x14ac:dyDescent="0.2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5" x14ac:dyDescent="0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5" x14ac:dyDescent="0.2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5" x14ac:dyDescent="0.2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5" x14ac:dyDescent="0.2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5" x14ac:dyDescent="0.2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5" x14ac:dyDescent="0.2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5" x14ac:dyDescent="0.2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5" x14ac:dyDescent="0.2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5" x14ac:dyDescent="0.2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5" x14ac:dyDescent="0.2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5" x14ac:dyDescent="0.2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5" x14ac:dyDescent="0.2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5" x14ac:dyDescent="0.2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5" x14ac:dyDescent="0.2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5" x14ac:dyDescent="0.2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5" x14ac:dyDescent="0.2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5" x14ac:dyDescent="0.2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5" x14ac:dyDescent="0.2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5" x14ac:dyDescent="0.2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Z999"/>
  <sheetViews>
    <sheetView workbookViewId="0"/>
  </sheetViews>
  <sheetFormatPr baseColWidth="10" defaultColWidth="12.6328125" defaultRowHeight="15.75" customHeight="1" x14ac:dyDescent="0.25"/>
  <cols>
    <col min="1" max="1" width="22.453125" customWidth="1"/>
    <col min="2" max="2" width="15.36328125" customWidth="1"/>
    <col min="3" max="3" width="15" customWidth="1"/>
    <col min="4" max="4" width="16.08984375" customWidth="1"/>
    <col min="5" max="5" width="15.453125" customWidth="1"/>
  </cols>
  <sheetData>
    <row r="1" spans="1:26" ht="15.7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.7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.75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2" t="s">
        <v>12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5.75" customHeight="1" x14ac:dyDescent="0.25">
      <c r="A4" s="3" t="s">
        <v>13</v>
      </c>
      <c r="B4" s="4"/>
      <c r="C4" s="4"/>
      <c r="D4" s="4"/>
      <c r="E4" s="4"/>
      <c r="F4" s="4">
        <v>3</v>
      </c>
      <c r="G4" s="4"/>
      <c r="H4" s="4"/>
      <c r="I4" s="4"/>
      <c r="J4" s="4"/>
      <c r="K4" s="4"/>
      <c r="L4" s="4"/>
      <c r="M4" s="4"/>
      <c r="N4" s="5">
        <f t="shared" ref="N4:N12" si="0">SUM(B4:M4)</f>
        <v>3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.75" customHeight="1" x14ac:dyDescent="0.25">
      <c r="A5" s="6" t="s">
        <v>14</v>
      </c>
      <c r="B5" s="7"/>
      <c r="C5" s="7"/>
      <c r="D5" s="7"/>
      <c r="E5" s="7"/>
      <c r="F5" s="7">
        <v>2</v>
      </c>
      <c r="G5" s="7"/>
      <c r="H5" s="7"/>
      <c r="I5" s="7"/>
      <c r="J5" s="7"/>
      <c r="K5" s="7"/>
      <c r="L5" s="7"/>
      <c r="M5" s="7"/>
      <c r="N5" s="5">
        <f t="shared" si="0"/>
        <v>2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.75" customHeight="1" x14ac:dyDescent="0.25">
      <c r="A6" s="6" t="s">
        <v>15</v>
      </c>
      <c r="B6" s="7"/>
      <c r="C6" s="7"/>
      <c r="D6" s="7"/>
      <c r="E6" s="7"/>
      <c r="F6" s="7">
        <v>1</v>
      </c>
      <c r="G6" s="7"/>
      <c r="H6" s="7"/>
      <c r="I6" s="7"/>
      <c r="J6" s="7"/>
      <c r="K6" s="7"/>
      <c r="L6" s="7"/>
      <c r="M6" s="7"/>
      <c r="N6" s="5">
        <f t="shared" si="0"/>
        <v>1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.75" customHeight="1" x14ac:dyDescent="0.25">
      <c r="A7" s="8" t="s">
        <v>16</v>
      </c>
      <c r="B7" s="9"/>
      <c r="C7" s="9"/>
      <c r="D7" s="9"/>
      <c r="E7" s="9"/>
      <c r="F7" s="9">
        <v>2</v>
      </c>
      <c r="G7" s="9"/>
      <c r="H7" s="9"/>
      <c r="I7" s="9"/>
      <c r="J7" s="9"/>
      <c r="K7" s="9"/>
      <c r="L7" s="9"/>
      <c r="M7" s="9"/>
      <c r="N7" s="5">
        <f t="shared" si="0"/>
        <v>2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.75" customHeight="1" x14ac:dyDescent="0.25">
      <c r="A8" s="8" t="s">
        <v>17</v>
      </c>
      <c r="B8" s="9"/>
      <c r="C8" s="9"/>
      <c r="D8" s="9"/>
      <c r="E8" s="9"/>
      <c r="F8" s="9">
        <v>1</v>
      </c>
      <c r="G8" s="9"/>
      <c r="H8" s="9"/>
      <c r="I8" s="9"/>
      <c r="J8" s="9"/>
      <c r="K8" s="9"/>
      <c r="L8" s="9"/>
      <c r="M8" s="9"/>
      <c r="N8" s="5">
        <f t="shared" si="0"/>
        <v>1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.75" customHeight="1" x14ac:dyDescent="0.25">
      <c r="A9" s="3" t="s">
        <v>18</v>
      </c>
      <c r="B9" s="4"/>
      <c r="C9" s="4"/>
      <c r="D9" s="4"/>
      <c r="E9" s="4"/>
      <c r="F9" s="4">
        <v>1</v>
      </c>
      <c r="G9" s="4"/>
      <c r="H9" s="4"/>
      <c r="I9" s="4"/>
      <c r="J9" s="4"/>
      <c r="K9" s="4"/>
      <c r="L9" s="4"/>
      <c r="M9" s="4"/>
      <c r="N9" s="5">
        <f t="shared" si="0"/>
        <v>1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customHeight="1" x14ac:dyDescent="0.25">
      <c r="A10" s="10" t="s">
        <v>19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5">
        <f t="shared" si="0"/>
        <v>0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5.75" customHeight="1" x14ac:dyDescent="0.25">
      <c r="A11" s="12" t="s">
        <v>20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5">
        <f t="shared" si="0"/>
        <v>0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customHeight="1" x14ac:dyDescent="0.25">
      <c r="A12" s="14" t="s">
        <v>21</v>
      </c>
      <c r="B12" s="15"/>
      <c r="C12" s="15"/>
      <c r="D12" s="15"/>
      <c r="E12" s="15"/>
      <c r="F12" s="15">
        <v>2</v>
      </c>
      <c r="G12" s="15"/>
      <c r="H12" s="15"/>
      <c r="I12" s="15"/>
      <c r="J12" s="15"/>
      <c r="K12" s="15"/>
      <c r="L12" s="15"/>
      <c r="M12" s="15"/>
      <c r="N12" s="5">
        <f t="shared" si="0"/>
        <v>2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5.75" customHeight="1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x14ac:dyDescent="0.3">
      <c r="B14" s="16"/>
      <c r="C14" s="16"/>
      <c r="D14" s="16"/>
      <c r="E14" s="16"/>
      <c r="F14" s="17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.75" customHeight="1" x14ac:dyDescent="0.25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.75" customHeight="1" x14ac:dyDescent="0.25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.75" customHeight="1" x14ac:dyDescent="0.25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75" customHeight="1" x14ac:dyDescent="0.25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.75" customHeight="1" x14ac:dyDescent="0.25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 x14ac:dyDescent="0.25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 x14ac:dyDescent="0.25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 x14ac:dyDescent="0.25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 x14ac:dyDescent="0.25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customHeight="1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5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5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5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5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5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5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5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5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5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5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5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5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5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5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5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5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5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5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5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5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5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5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5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5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5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5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5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5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5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5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5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5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5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5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5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5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5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5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5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5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5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5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5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5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5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5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5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5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5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5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5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5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5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5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5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5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5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5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5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5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5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5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5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5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5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5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5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5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5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5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5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5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5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5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5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5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5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5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5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5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5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5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5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5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5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5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5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5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5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5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5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5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5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5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5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5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5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5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5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5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5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5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5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5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5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5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5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5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5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5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5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5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5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5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5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5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5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5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5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5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5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5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5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5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5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5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5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5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5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5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5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5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5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5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5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5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5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5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5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5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5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5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5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5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5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5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5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5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5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5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5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5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5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5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5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5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5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5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5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5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5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5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5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5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5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5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5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5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5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5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5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5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5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5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5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5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5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5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5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5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5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5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5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5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5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5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5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5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5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5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5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5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5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5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5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5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5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5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5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5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5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5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5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5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5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5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5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5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5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5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5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5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5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5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5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5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5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5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5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5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5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5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5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5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5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5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5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5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5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5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5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5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5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5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5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5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5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5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5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5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5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5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5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5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5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5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5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5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5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5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5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5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5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5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5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5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5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5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5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5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5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5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5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5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5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5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5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5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5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5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5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5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5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5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5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5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5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5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5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5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5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5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5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5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5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5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5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5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5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5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5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5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5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5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5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5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5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5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5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5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5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5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5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5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5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5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5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5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5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5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5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5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5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5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5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5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5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5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5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5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5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5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5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5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5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5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5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5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5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5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5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5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5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5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5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5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5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5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5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5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5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5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5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5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5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5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5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5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5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5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5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5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5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5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5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5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5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5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5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5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5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5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5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5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5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5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5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5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5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5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5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5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5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5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5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5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5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5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5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5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5" x14ac:dyDescent="0.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5" x14ac:dyDescent="0.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5" x14ac:dyDescent="0.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5" x14ac:dyDescent="0.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5" x14ac:dyDescent="0.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5" x14ac:dyDescent="0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5" x14ac:dyDescent="0.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5" x14ac:dyDescent="0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5" x14ac:dyDescent="0.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5" x14ac:dyDescent="0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5" x14ac:dyDescent="0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5" x14ac:dyDescent="0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5" x14ac:dyDescent="0.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5" x14ac:dyDescent="0.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5" x14ac:dyDescent="0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5" x14ac:dyDescent="0.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5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5" x14ac:dyDescent="0.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5" x14ac:dyDescent="0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5" x14ac:dyDescent="0.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5" x14ac:dyDescent="0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5" x14ac:dyDescent="0.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5" x14ac:dyDescent="0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5" x14ac:dyDescent="0.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5" x14ac:dyDescent="0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5" x14ac:dyDescent="0.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5" x14ac:dyDescent="0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5" x14ac:dyDescent="0.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5" x14ac:dyDescent="0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5" x14ac:dyDescent="0.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5" x14ac:dyDescent="0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5" x14ac:dyDescent="0.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5" x14ac:dyDescent="0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5" x14ac:dyDescent="0.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5" x14ac:dyDescent="0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5" x14ac:dyDescent="0.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5" x14ac:dyDescent="0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5" x14ac:dyDescent="0.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5" x14ac:dyDescent="0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5" x14ac:dyDescent="0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5" x14ac:dyDescent="0.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5" x14ac:dyDescent="0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5" x14ac:dyDescent="0.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5" x14ac:dyDescent="0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5" x14ac:dyDescent="0.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5" x14ac:dyDescent="0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5" x14ac:dyDescent="0.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5" x14ac:dyDescent="0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5" x14ac:dyDescent="0.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5" x14ac:dyDescent="0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5" x14ac:dyDescent="0.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5" x14ac:dyDescent="0.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5" x14ac:dyDescent="0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5" x14ac:dyDescent="0.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5" x14ac:dyDescent="0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5" x14ac:dyDescent="0.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5" x14ac:dyDescent="0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5" x14ac:dyDescent="0.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5" x14ac:dyDescent="0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5" x14ac:dyDescent="0.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5" x14ac:dyDescent="0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5" x14ac:dyDescent="0.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5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5" x14ac:dyDescent="0.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5" x14ac:dyDescent="0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5" x14ac:dyDescent="0.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5" x14ac:dyDescent="0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5" x14ac:dyDescent="0.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5" x14ac:dyDescent="0.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5" x14ac:dyDescent="0.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5" x14ac:dyDescent="0.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5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5" x14ac:dyDescent="0.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5" x14ac:dyDescent="0.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5" x14ac:dyDescent="0.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5" x14ac:dyDescent="0.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5" x14ac:dyDescent="0.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5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5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5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5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5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5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5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5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5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5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5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5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5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5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5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5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5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5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5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5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5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5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5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5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5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5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5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5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5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5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5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5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5" x14ac:dyDescent="0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5" x14ac:dyDescent="0.2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5" x14ac:dyDescent="0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5" x14ac:dyDescent="0.2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5" x14ac:dyDescent="0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5" x14ac:dyDescent="0.2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5" x14ac:dyDescent="0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5" x14ac:dyDescent="0.2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5" x14ac:dyDescent="0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5" x14ac:dyDescent="0.2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5" x14ac:dyDescent="0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5" x14ac:dyDescent="0.2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5" x14ac:dyDescent="0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5" x14ac:dyDescent="0.2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5" x14ac:dyDescent="0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5" x14ac:dyDescent="0.2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5" x14ac:dyDescent="0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5" x14ac:dyDescent="0.2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5" x14ac:dyDescent="0.2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5" x14ac:dyDescent="0.2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5" x14ac:dyDescent="0.2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5" x14ac:dyDescent="0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5" x14ac:dyDescent="0.2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5" x14ac:dyDescent="0.2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5" x14ac:dyDescent="0.2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5" x14ac:dyDescent="0.2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5" x14ac:dyDescent="0.2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5" x14ac:dyDescent="0.2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5" x14ac:dyDescent="0.2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5" x14ac:dyDescent="0.2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5" x14ac:dyDescent="0.2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5" x14ac:dyDescent="0.2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5" x14ac:dyDescent="0.2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5" x14ac:dyDescent="0.2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5" x14ac:dyDescent="0.2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5" x14ac:dyDescent="0.2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5" x14ac:dyDescent="0.2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5" x14ac:dyDescent="0.2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5" x14ac:dyDescent="0.2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5" x14ac:dyDescent="0.2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5" x14ac:dyDescent="0.2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5" x14ac:dyDescent="0.2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5" x14ac:dyDescent="0.2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5" x14ac:dyDescent="0.2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5" x14ac:dyDescent="0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5" x14ac:dyDescent="0.2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5" x14ac:dyDescent="0.2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5" x14ac:dyDescent="0.2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5" x14ac:dyDescent="0.2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5" x14ac:dyDescent="0.2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5" x14ac:dyDescent="0.2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5" x14ac:dyDescent="0.2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5" x14ac:dyDescent="0.2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5" x14ac:dyDescent="0.2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5" x14ac:dyDescent="0.2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5" x14ac:dyDescent="0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5" x14ac:dyDescent="0.2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5" x14ac:dyDescent="0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5" x14ac:dyDescent="0.2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5" x14ac:dyDescent="0.2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5" x14ac:dyDescent="0.2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5" x14ac:dyDescent="0.2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5" x14ac:dyDescent="0.2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5" x14ac:dyDescent="0.2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5" x14ac:dyDescent="0.2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5" x14ac:dyDescent="0.2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5" x14ac:dyDescent="0.2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5" x14ac:dyDescent="0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5" x14ac:dyDescent="0.2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5" x14ac:dyDescent="0.2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5" x14ac:dyDescent="0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5" x14ac:dyDescent="0.2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5" x14ac:dyDescent="0.2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5" x14ac:dyDescent="0.2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5" x14ac:dyDescent="0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5" x14ac:dyDescent="0.2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5" x14ac:dyDescent="0.2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5" x14ac:dyDescent="0.2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5" x14ac:dyDescent="0.2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5" x14ac:dyDescent="0.2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5" x14ac:dyDescent="0.2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5" x14ac:dyDescent="0.2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5" x14ac:dyDescent="0.2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5" x14ac:dyDescent="0.2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5" x14ac:dyDescent="0.2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5" x14ac:dyDescent="0.2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5" x14ac:dyDescent="0.2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5" x14ac:dyDescent="0.2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5" x14ac:dyDescent="0.2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5" x14ac:dyDescent="0.2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5" x14ac:dyDescent="0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5" x14ac:dyDescent="0.2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5" x14ac:dyDescent="0.2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5" x14ac:dyDescent="0.2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5" x14ac:dyDescent="0.2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5" x14ac:dyDescent="0.2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5" x14ac:dyDescent="0.2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5" x14ac:dyDescent="0.2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5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5" x14ac:dyDescent="0.2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5" x14ac:dyDescent="0.2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5" x14ac:dyDescent="0.2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5" x14ac:dyDescent="0.2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5" x14ac:dyDescent="0.2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5" x14ac:dyDescent="0.2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5" x14ac:dyDescent="0.2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5" x14ac:dyDescent="0.2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5" x14ac:dyDescent="0.2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5" x14ac:dyDescent="0.2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5" x14ac:dyDescent="0.2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5" x14ac:dyDescent="0.2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5" x14ac:dyDescent="0.2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5" x14ac:dyDescent="0.2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5" x14ac:dyDescent="0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5" x14ac:dyDescent="0.2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5" x14ac:dyDescent="0.2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5" x14ac:dyDescent="0.2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5" x14ac:dyDescent="0.2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5" x14ac:dyDescent="0.2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5" x14ac:dyDescent="0.2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5" x14ac:dyDescent="0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5" x14ac:dyDescent="0.2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5" x14ac:dyDescent="0.2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5" x14ac:dyDescent="0.2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5" x14ac:dyDescent="0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5" x14ac:dyDescent="0.2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5" x14ac:dyDescent="0.2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5" x14ac:dyDescent="0.2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5" x14ac:dyDescent="0.2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5" x14ac:dyDescent="0.2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5" x14ac:dyDescent="0.2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5" x14ac:dyDescent="0.2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5" x14ac:dyDescent="0.2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5" x14ac:dyDescent="0.2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5" x14ac:dyDescent="0.2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5" x14ac:dyDescent="0.2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5" x14ac:dyDescent="0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5" x14ac:dyDescent="0.2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5" x14ac:dyDescent="0.2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5" x14ac:dyDescent="0.2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5" x14ac:dyDescent="0.2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5" x14ac:dyDescent="0.2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5" x14ac:dyDescent="0.2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5" x14ac:dyDescent="0.2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5" x14ac:dyDescent="0.2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5" x14ac:dyDescent="0.2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5" x14ac:dyDescent="0.2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5" x14ac:dyDescent="0.2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5" x14ac:dyDescent="0.2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5" x14ac:dyDescent="0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5" x14ac:dyDescent="0.2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5" x14ac:dyDescent="0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5" x14ac:dyDescent="0.2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5" x14ac:dyDescent="0.2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5" x14ac:dyDescent="0.2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5" x14ac:dyDescent="0.2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5" x14ac:dyDescent="0.2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5" x14ac:dyDescent="0.2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5" x14ac:dyDescent="0.2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5" x14ac:dyDescent="0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5" x14ac:dyDescent="0.2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5" x14ac:dyDescent="0.2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5" x14ac:dyDescent="0.2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5" x14ac:dyDescent="0.2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5" x14ac:dyDescent="0.2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5" x14ac:dyDescent="0.2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5" x14ac:dyDescent="0.2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5" x14ac:dyDescent="0.2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5" x14ac:dyDescent="0.2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5" x14ac:dyDescent="0.2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5" x14ac:dyDescent="0.2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5" x14ac:dyDescent="0.2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5" x14ac:dyDescent="0.2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5" x14ac:dyDescent="0.2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5" x14ac:dyDescent="0.2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5" x14ac:dyDescent="0.2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5" x14ac:dyDescent="0.2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5" x14ac:dyDescent="0.2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5" x14ac:dyDescent="0.2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5" x14ac:dyDescent="0.2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5" x14ac:dyDescent="0.2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5" x14ac:dyDescent="0.2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5" x14ac:dyDescent="0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5" x14ac:dyDescent="0.2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5" x14ac:dyDescent="0.2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5" x14ac:dyDescent="0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5" x14ac:dyDescent="0.2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5" x14ac:dyDescent="0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5" x14ac:dyDescent="0.2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5" x14ac:dyDescent="0.2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5" x14ac:dyDescent="0.2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5" x14ac:dyDescent="0.2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5" x14ac:dyDescent="0.2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5" x14ac:dyDescent="0.2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5" x14ac:dyDescent="0.2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5" x14ac:dyDescent="0.2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5" x14ac:dyDescent="0.2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5" x14ac:dyDescent="0.2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5" x14ac:dyDescent="0.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5" x14ac:dyDescent="0.2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5" x14ac:dyDescent="0.2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5" x14ac:dyDescent="0.2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5" x14ac:dyDescent="0.2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5" x14ac:dyDescent="0.2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5" x14ac:dyDescent="0.2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5" x14ac:dyDescent="0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5" x14ac:dyDescent="0.2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5" x14ac:dyDescent="0.2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5" x14ac:dyDescent="0.2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5" x14ac:dyDescent="0.2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5" x14ac:dyDescent="0.2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5" x14ac:dyDescent="0.2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5" x14ac:dyDescent="0.2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5" x14ac:dyDescent="0.2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5" x14ac:dyDescent="0.2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5" x14ac:dyDescent="0.2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5" x14ac:dyDescent="0.2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5" x14ac:dyDescent="0.2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5" x14ac:dyDescent="0.2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5" x14ac:dyDescent="0.2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5" x14ac:dyDescent="0.2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5" x14ac:dyDescent="0.2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5" x14ac:dyDescent="0.2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5" x14ac:dyDescent="0.2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5" x14ac:dyDescent="0.2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5" x14ac:dyDescent="0.2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5" x14ac:dyDescent="0.2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5" x14ac:dyDescent="0.2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5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5" x14ac:dyDescent="0.2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5" x14ac:dyDescent="0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5" x14ac:dyDescent="0.2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5" x14ac:dyDescent="0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5" x14ac:dyDescent="0.2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5" x14ac:dyDescent="0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5" x14ac:dyDescent="0.2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5" x14ac:dyDescent="0.2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5" x14ac:dyDescent="0.2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5" x14ac:dyDescent="0.2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5" x14ac:dyDescent="0.2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5" x14ac:dyDescent="0.2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5" x14ac:dyDescent="0.2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5" x14ac:dyDescent="0.2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5" x14ac:dyDescent="0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5" x14ac:dyDescent="0.2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5" x14ac:dyDescent="0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5" x14ac:dyDescent="0.2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5" x14ac:dyDescent="0.2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5" x14ac:dyDescent="0.2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5" x14ac:dyDescent="0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5" x14ac:dyDescent="0.2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5" x14ac:dyDescent="0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5" x14ac:dyDescent="0.2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5" x14ac:dyDescent="0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5" x14ac:dyDescent="0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5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5" x14ac:dyDescent="0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5" x14ac:dyDescent="0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5" x14ac:dyDescent="0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5" x14ac:dyDescent="0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5" x14ac:dyDescent="0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5" x14ac:dyDescent="0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5" x14ac:dyDescent="0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5" x14ac:dyDescent="0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5" x14ac:dyDescent="0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5" x14ac:dyDescent="0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5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5" x14ac:dyDescent="0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5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5" x14ac:dyDescent="0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5" x14ac:dyDescent="0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5" x14ac:dyDescent="0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5" x14ac:dyDescent="0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5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5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5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5" x14ac:dyDescent="0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5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5" x14ac:dyDescent="0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5" x14ac:dyDescent="0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5" x14ac:dyDescent="0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5" x14ac:dyDescent="0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5" x14ac:dyDescent="0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5" x14ac:dyDescent="0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5" x14ac:dyDescent="0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5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5" x14ac:dyDescent="0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5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5" x14ac:dyDescent="0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5" x14ac:dyDescent="0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5" x14ac:dyDescent="0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5" x14ac:dyDescent="0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5" x14ac:dyDescent="0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5" x14ac:dyDescent="0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5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5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5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5" x14ac:dyDescent="0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5" x14ac:dyDescent="0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5" x14ac:dyDescent="0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5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5" x14ac:dyDescent="0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5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5" x14ac:dyDescent="0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5" x14ac:dyDescent="0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5" x14ac:dyDescent="0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5" x14ac:dyDescent="0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5" x14ac:dyDescent="0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5" x14ac:dyDescent="0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5" x14ac:dyDescent="0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5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5" x14ac:dyDescent="0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5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5" x14ac:dyDescent="0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5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5" x14ac:dyDescent="0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5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5" x14ac:dyDescent="0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5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5" x14ac:dyDescent="0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5" x14ac:dyDescent="0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5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5" x14ac:dyDescent="0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5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5" x14ac:dyDescent="0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5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5" x14ac:dyDescent="0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5" x14ac:dyDescent="0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5" x14ac:dyDescent="0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5" x14ac:dyDescent="0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5" x14ac:dyDescent="0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5" x14ac:dyDescent="0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5" x14ac:dyDescent="0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5" x14ac:dyDescent="0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5" x14ac:dyDescent="0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5" x14ac:dyDescent="0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5" x14ac:dyDescent="0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5" x14ac:dyDescent="0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5" x14ac:dyDescent="0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5" x14ac:dyDescent="0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5" x14ac:dyDescent="0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5" x14ac:dyDescent="0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5" x14ac:dyDescent="0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5" x14ac:dyDescent="0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5" x14ac:dyDescent="0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5" x14ac:dyDescent="0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5" x14ac:dyDescent="0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5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5" x14ac:dyDescent="0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5" x14ac:dyDescent="0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5" x14ac:dyDescent="0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5" x14ac:dyDescent="0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5" x14ac:dyDescent="0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5" x14ac:dyDescent="0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5" x14ac:dyDescent="0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5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5" x14ac:dyDescent="0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5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5" x14ac:dyDescent="0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5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5" x14ac:dyDescent="0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5" x14ac:dyDescent="0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5" x14ac:dyDescent="0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5" x14ac:dyDescent="0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5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5" x14ac:dyDescent="0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5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5" x14ac:dyDescent="0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5" x14ac:dyDescent="0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5" x14ac:dyDescent="0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5" x14ac:dyDescent="0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5" x14ac:dyDescent="0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5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5" x14ac:dyDescent="0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5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5" x14ac:dyDescent="0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5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5" x14ac:dyDescent="0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5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5" x14ac:dyDescent="0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5" x14ac:dyDescent="0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5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5" x14ac:dyDescent="0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5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5" x14ac:dyDescent="0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5" x14ac:dyDescent="0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5" x14ac:dyDescent="0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5" x14ac:dyDescent="0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5" x14ac:dyDescent="0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5" x14ac:dyDescent="0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5" x14ac:dyDescent="0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5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5" x14ac:dyDescent="0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5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5" x14ac:dyDescent="0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5" x14ac:dyDescent="0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5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5" x14ac:dyDescent="0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5" x14ac:dyDescent="0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5" x14ac:dyDescent="0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5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5" x14ac:dyDescent="0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5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5" x14ac:dyDescent="0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5" x14ac:dyDescent="0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5" x14ac:dyDescent="0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5" x14ac:dyDescent="0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5" x14ac:dyDescent="0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5" x14ac:dyDescent="0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5" x14ac:dyDescent="0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5" x14ac:dyDescent="0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5" x14ac:dyDescent="0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5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5" x14ac:dyDescent="0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5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5" x14ac:dyDescent="0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5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5" x14ac:dyDescent="0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5" x14ac:dyDescent="0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5" x14ac:dyDescent="0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5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5" x14ac:dyDescent="0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5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5" x14ac:dyDescent="0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5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5" x14ac:dyDescent="0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5" x14ac:dyDescent="0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5" x14ac:dyDescent="0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5" x14ac:dyDescent="0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5" x14ac:dyDescent="0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5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5" x14ac:dyDescent="0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5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5" x14ac:dyDescent="0.2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5" x14ac:dyDescent="0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5" x14ac:dyDescent="0.2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5" x14ac:dyDescent="0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5" x14ac:dyDescent="0.2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5" x14ac:dyDescent="0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5" x14ac:dyDescent="0.2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5" x14ac:dyDescent="0.2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5" x14ac:dyDescent="0.2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5" x14ac:dyDescent="0.2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5" x14ac:dyDescent="0.2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5" x14ac:dyDescent="0.2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5" x14ac:dyDescent="0.2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5" x14ac:dyDescent="0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5" x14ac:dyDescent="0.2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5" x14ac:dyDescent="0.2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5" x14ac:dyDescent="0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5" x14ac:dyDescent="0.2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5" x14ac:dyDescent="0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5" x14ac:dyDescent="0.2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5" x14ac:dyDescent="0.2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5" x14ac:dyDescent="0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5" x14ac:dyDescent="0.2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5" x14ac:dyDescent="0.2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5" x14ac:dyDescent="0.2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5" x14ac:dyDescent="0.2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5" x14ac:dyDescent="0.2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5" x14ac:dyDescent="0.2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5" x14ac:dyDescent="0.2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5" x14ac:dyDescent="0.2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5" x14ac:dyDescent="0.2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5" x14ac:dyDescent="0.2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5" x14ac:dyDescent="0.2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5" x14ac:dyDescent="0.2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5" x14ac:dyDescent="0.2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5" x14ac:dyDescent="0.2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5" x14ac:dyDescent="0.2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5" x14ac:dyDescent="0.2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5" x14ac:dyDescent="0.2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5" x14ac:dyDescent="0.2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A86E8"/>
    <outlinePr summaryBelow="0" summaryRight="0"/>
  </sheetPr>
  <dimension ref="A1:Z999"/>
  <sheetViews>
    <sheetView workbookViewId="0"/>
  </sheetViews>
  <sheetFormatPr baseColWidth="10" defaultColWidth="12.6328125" defaultRowHeight="15.75" customHeight="1" x14ac:dyDescent="0.25"/>
  <cols>
    <col min="1" max="1" width="22.453125" customWidth="1"/>
    <col min="2" max="2" width="15.36328125" customWidth="1"/>
    <col min="3" max="3" width="15" customWidth="1"/>
    <col min="4" max="4" width="16.08984375" customWidth="1"/>
    <col min="5" max="5" width="15.453125" customWidth="1"/>
  </cols>
  <sheetData>
    <row r="1" spans="1:26" ht="15.7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.7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.75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2" t="s">
        <v>12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5.75" customHeight="1" x14ac:dyDescent="0.25">
      <c r="A4" s="3" t="s">
        <v>13</v>
      </c>
      <c r="B4" s="4"/>
      <c r="C4" s="4"/>
      <c r="D4" s="4"/>
      <c r="E4" s="4"/>
      <c r="F4" s="4">
        <v>5</v>
      </c>
      <c r="G4" s="4"/>
      <c r="H4" s="4"/>
      <c r="I4" s="4"/>
      <c r="J4" s="4"/>
      <c r="K4" s="4"/>
      <c r="L4" s="4"/>
      <c r="M4" s="4"/>
      <c r="N4" s="5">
        <f t="shared" ref="N4:N12" si="0">SUM(B4:M4)</f>
        <v>5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.75" customHeight="1" x14ac:dyDescent="0.25">
      <c r="A5" s="6" t="s">
        <v>14</v>
      </c>
      <c r="B5" s="7"/>
      <c r="C5" s="7"/>
      <c r="D5" s="7"/>
      <c r="E5" s="7"/>
      <c r="F5" s="7">
        <v>4</v>
      </c>
      <c r="G5" s="7"/>
      <c r="H5" s="7"/>
      <c r="I5" s="7"/>
      <c r="J5" s="7"/>
      <c r="K5" s="7"/>
      <c r="L5" s="7"/>
      <c r="M5" s="7"/>
      <c r="N5" s="5">
        <f t="shared" si="0"/>
        <v>4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.75" customHeight="1" x14ac:dyDescent="0.25">
      <c r="A6" s="6" t="s">
        <v>15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5">
        <f t="shared" si="0"/>
        <v>0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.75" customHeight="1" x14ac:dyDescent="0.25">
      <c r="A7" s="8" t="s">
        <v>16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5">
        <f t="shared" si="0"/>
        <v>0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.75" customHeight="1" x14ac:dyDescent="0.25">
      <c r="A8" s="8" t="s">
        <v>17</v>
      </c>
      <c r="B8" s="9"/>
      <c r="C8" s="9"/>
      <c r="D8" s="9"/>
      <c r="E8" s="9"/>
      <c r="F8" s="9">
        <v>1</v>
      </c>
      <c r="G8" s="9"/>
      <c r="H8" s="9"/>
      <c r="I8" s="9"/>
      <c r="J8" s="9"/>
      <c r="K8" s="9"/>
      <c r="L8" s="9"/>
      <c r="M8" s="9"/>
      <c r="N8" s="5">
        <f t="shared" si="0"/>
        <v>1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.75" customHeight="1" x14ac:dyDescent="0.25">
      <c r="A9" s="3" t="s">
        <v>18</v>
      </c>
      <c r="B9" s="4"/>
      <c r="C9" s="4"/>
      <c r="D9" s="4"/>
      <c r="E9" s="4"/>
      <c r="F9" s="4">
        <v>1</v>
      </c>
      <c r="G9" s="4"/>
      <c r="H9" s="4"/>
      <c r="I9" s="4"/>
      <c r="J9" s="4"/>
      <c r="K9" s="4"/>
      <c r="L9" s="4"/>
      <c r="M9" s="4"/>
      <c r="N9" s="5">
        <f t="shared" si="0"/>
        <v>1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customHeight="1" x14ac:dyDescent="0.25">
      <c r="A10" s="10" t="s">
        <v>19</v>
      </c>
      <c r="B10" s="11"/>
      <c r="C10" s="11"/>
      <c r="D10" s="11"/>
      <c r="E10" s="11"/>
      <c r="F10" s="11">
        <v>2</v>
      </c>
      <c r="G10" s="11"/>
      <c r="H10" s="11"/>
      <c r="I10" s="11"/>
      <c r="J10" s="11"/>
      <c r="K10" s="11"/>
      <c r="L10" s="11"/>
      <c r="M10" s="11"/>
      <c r="N10" s="5">
        <f t="shared" si="0"/>
        <v>2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5.75" customHeight="1" x14ac:dyDescent="0.25">
      <c r="A11" s="12" t="s">
        <v>20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5">
        <f t="shared" si="0"/>
        <v>0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customHeight="1" x14ac:dyDescent="0.25">
      <c r="A12" s="14" t="s">
        <v>21</v>
      </c>
      <c r="B12" s="15"/>
      <c r="C12" s="15"/>
      <c r="D12" s="15"/>
      <c r="E12" s="15"/>
      <c r="F12" s="15">
        <v>2</v>
      </c>
      <c r="G12" s="15"/>
      <c r="H12" s="15"/>
      <c r="I12" s="15"/>
      <c r="J12" s="15"/>
      <c r="K12" s="15"/>
      <c r="L12" s="15"/>
      <c r="M12" s="15"/>
      <c r="N12" s="5">
        <f t="shared" si="0"/>
        <v>2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5.75" customHeight="1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x14ac:dyDescent="0.3">
      <c r="B14" s="16"/>
      <c r="C14" s="16"/>
      <c r="D14" s="16"/>
      <c r="E14" s="16"/>
      <c r="F14" s="17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.75" customHeight="1" x14ac:dyDescent="0.25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.75" customHeight="1" x14ac:dyDescent="0.25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.75" customHeight="1" x14ac:dyDescent="0.25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75" customHeight="1" x14ac:dyDescent="0.25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.75" customHeight="1" x14ac:dyDescent="0.25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 x14ac:dyDescent="0.25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 x14ac:dyDescent="0.25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 x14ac:dyDescent="0.25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 x14ac:dyDescent="0.25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customHeight="1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5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5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5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5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5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5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5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5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5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5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5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5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5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5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5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5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5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5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5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5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5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5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5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5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5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5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5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5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5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5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5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5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5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5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5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5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5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5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5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5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5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5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5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5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5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5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5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5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5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5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5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5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5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5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5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5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5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5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5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5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5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5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5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5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5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5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5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5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5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5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5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5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5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5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5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5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5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5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5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5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5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5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5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5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5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5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5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5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5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5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5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5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5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5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5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5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5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5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5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5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5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5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5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5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5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5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5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5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5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5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5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5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5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5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5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5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5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5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5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5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5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5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5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5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5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5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5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5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5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5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5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5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5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5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5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5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5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5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5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5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5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5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5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5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5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5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5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5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5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5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5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5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5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5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5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5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5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5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5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5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5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5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5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5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5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5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5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5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5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5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5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5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5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5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5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5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5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5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5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5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5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5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5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5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5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5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5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5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5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5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5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5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5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5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5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5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5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5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5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5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5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5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5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5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5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5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5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5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5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5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5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5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5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5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5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5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5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5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5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5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5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5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5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5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5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5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5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5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5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5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5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5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5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5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5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5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5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5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5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5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5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5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5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5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5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5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5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5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5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5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5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5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5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5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5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5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5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5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5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5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5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5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5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5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5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5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5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5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5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5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5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5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5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5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5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5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5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5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5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5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5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5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5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5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5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5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5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5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5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5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5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5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5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5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5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5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5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5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5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5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5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5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5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5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5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5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5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5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5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5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5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5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5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5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5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5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5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5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5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5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5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5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5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5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5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5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5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5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5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5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5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5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5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5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5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5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5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5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5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5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5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5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5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5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5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5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5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5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5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5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5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5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5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5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5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5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5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5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5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5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5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5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5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5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5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5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5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5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5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5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5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5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5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5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5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5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5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5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5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5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5" x14ac:dyDescent="0.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5" x14ac:dyDescent="0.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5" x14ac:dyDescent="0.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5" x14ac:dyDescent="0.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5" x14ac:dyDescent="0.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5" x14ac:dyDescent="0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5" x14ac:dyDescent="0.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5" x14ac:dyDescent="0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5" x14ac:dyDescent="0.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5" x14ac:dyDescent="0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5" x14ac:dyDescent="0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5" x14ac:dyDescent="0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5" x14ac:dyDescent="0.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5" x14ac:dyDescent="0.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5" x14ac:dyDescent="0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5" x14ac:dyDescent="0.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5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5" x14ac:dyDescent="0.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5" x14ac:dyDescent="0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5" x14ac:dyDescent="0.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5" x14ac:dyDescent="0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5" x14ac:dyDescent="0.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5" x14ac:dyDescent="0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5" x14ac:dyDescent="0.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5" x14ac:dyDescent="0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5" x14ac:dyDescent="0.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5" x14ac:dyDescent="0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5" x14ac:dyDescent="0.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5" x14ac:dyDescent="0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5" x14ac:dyDescent="0.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5" x14ac:dyDescent="0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5" x14ac:dyDescent="0.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5" x14ac:dyDescent="0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5" x14ac:dyDescent="0.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5" x14ac:dyDescent="0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5" x14ac:dyDescent="0.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5" x14ac:dyDescent="0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5" x14ac:dyDescent="0.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5" x14ac:dyDescent="0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5" x14ac:dyDescent="0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5" x14ac:dyDescent="0.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5" x14ac:dyDescent="0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5" x14ac:dyDescent="0.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5" x14ac:dyDescent="0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5" x14ac:dyDescent="0.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5" x14ac:dyDescent="0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5" x14ac:dyDescent="0.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5" x14ac:dyDescent="0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5" x14ac:dyDescent="0.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5" x14ac:dyDescent="0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5" x14ac:dyDescent="0.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5" x14ac:dyDescent="0.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5" x14ac:dyDescent="0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5" x14ac:dyDescent="0.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5" x14ac:dyDescent="0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5" x14ac:dyDescent="0.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5" x14ac:dyDescent="0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5" x14ac:dyDescent="0.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5" x14ac:dyDescent="0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5" x14ac:dyDescent="0.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5" x14ac:dyDescent="0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5" x14ac:dyDescent="0.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5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5" x14ac:dyDescent="0.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5" x14ac:dyDescent="0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5" x14ac:dyDescent="0.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5" x14ac:dyDescent="0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5" x14ac:dyDescent="0.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5" x14ac:dyDescent="0.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5" x14ac:dyDescent="0.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5" x14ac:dyDescent="0.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5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5" x14ac:dyDescent="0.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5" x14ac:dyDescent="0.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5" x14ac:dyDescent="0.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5" x14ac:dyDescent="0.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5" x14ac:dyDescent="0.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5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5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5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5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5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5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5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5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5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5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5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5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5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5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5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5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5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5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5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5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5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5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5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5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5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5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5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5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5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5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5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5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5" x14ac:dyDescent="0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5" x14ac:dyDescent="0.2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5" x14ac:dyDescent="0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5" x14ac:dyDescent="0.2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5" x14ac:dyDescent="0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5" x14ac:dyDescent="0.2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5" x14ac:dyDescent="0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5" x14ac:dyDescent="0.2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5" x14ac:dyDescent="0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5" x14ac:dyDescent="0.2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5" x14ac:dyDescent="0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5" x14ac:dyDescent="0.2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5" x14ac:dyDescent="0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5" x14ac:dyDescent="0.2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5" x14ac:dyDescent="0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5" x14ac:dyDescent="0.2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5" x14ac:dyDescent="0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5" x14ac:dyDescent="0.2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5" x14ac:dyDescent="0.2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5" x14ac:dyDescent="0.2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5" x14ac:dyDescent="0.2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5" x14ac:dyDescent="0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5" x14ac:dyDescent="0.2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5" x14ac:dyDescent="0.2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5" x14ac:dyDescent="0.2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5" x14ac:dyDescent="0.2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5" x14ac:dyDescent="0.2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5" x14ac:dyDescent="0.2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5" x14ac:dyDescent="0.2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5" x14ac:dyDescent="0.2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5" x14ac:dyDescent="0.2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5" x14ac:dyDescent="0.2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5" x14ac:dyDescent="0.2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5" x14ac:dyDescent="0.2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5" x14ac:dyDescent="0.2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5" x14ac:dyDescent="0.2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5" x14ac:dyDescent="0.2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5" x14ac:dyDescent="0.2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5" x14ac:dyDescent="0.2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5" x14ac:dyDescent="0.2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5" x14ac:dyDescent="0.2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5" x14ac:dyDescent="0.2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5" x14ac:dyDescent="0.2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5" x14ac:dyDescent="0.2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5" x14ac:dyDescent="0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5" x14ac:dyDescent="0.2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5" x14ac:dyDescent="0.2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5" x14ac:dyDescent="0.2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5" x14ac:dyDescent="0.2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5" x14ac:dyDescent="0.2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5" x14ac:dyDescent="0.2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5" x14ac:dyDescent="0.2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5" x14ac:dyDescent="0.2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5" x14ac:dyDescent="0.2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5" x14ac:dyDescent="0.2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5" x14ac:dyDescent="0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5" x14ac:dyDescent="0.2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5" x14ac:dyDescent="0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5" x14ac:dyDescent="0.2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5" x14ac:dyDescent="0.2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5" x14ac:dyDescent="0.2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5" x14ac:dyDescent="0.2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5" x14ac:dyDescent="0.2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5" x14ac:dyDescent="0.2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5" x14ac:dyDescent="0.2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5" x14ac:dyDescent="0.2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5" x14ac:dyDescent="0.2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5" x14ac:dyDescent="0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5" x14ac:dyDescent="0.2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5" x14ac:dyDescent="0.2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5" x14ac:dyDescent="0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5" x14ac:dyDescent="0.2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5" x14ac:dyDescent="0.2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5" x14ac:dyDescent="0.2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5" x14ac:dyDescent="0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5" x14ac:dyDescent="0.2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5" x14ac:dyDescent="0.2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5" x14ac:dyDescent="0.2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5" x14ac:dyDescent="0.2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5" x14ac:dyDescent="0.2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5" x14ac:dyDescent="0.2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5" x14ac:dyDescent="0.2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5" x14ac:dyDescent="0.2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5" x14ac:dyDescent="0.2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5" x14ac:dyDescent="0.2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5" x14ac:dyDescent="0.2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5" x14ac:dyDescent="0.2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5" x14ac:dyDescent="0.2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5" x14ac:dyDescent="0.2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5" x14ac:dyDescent="0.2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5" x14ac:dyDescent="0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5" x14ac:dyDescent="0.2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5" x14ac:dyDescent="0.2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5" x14ac:dyDescent="0.2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5" x14ac:dyDescent="0.2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5" x14ac:dyDescent="0.2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5" x14ac:dyDescent="0.2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5" x14ac:dyDescent="0.2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5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5" x14ac:dyDescent="0.2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5" x14ac:dyDescent="0.2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5" x14ac:dyDescent="0.2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5" x14ac:dyDescent="0.2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5" x14ac:dyDescent="0.2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5" x14ac:dyDescent="0.2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5" x14ac:dyDescent="0.2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5" x14ac:dyDescent="0.2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5" x14ac:dyDescent="0.2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5" x14ac:dyDescent="0.2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5" x14ac:dyDescent="0.2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5" x14ac:dyDescent="0.2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5" x14ac:dyDescent="0.2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5" x14ac:dyDescent="0.2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5" x14ac:dyDescent="0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5" x14ac:dyDescent="0.2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5" x14ac:dyDescent="0.2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5" x14ac:dyDescent="0.2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5" x14ac:dyDescent="0.2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5" x14ac:dyDescent="0.2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5" x14ac:dyDescent="0.2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5" x14ac:dyDescent="0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5" x14ac:dyDescent="0.2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5" x14ac:dyDescent="0.2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5" x14ac:dyDescent="0.2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5" x14ac:dyDescent="0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5" x14ac:dyDescent="0.2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5" x14ac:dyDescent="0.2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5" x14ac:dyDescent="0.2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5" x14ac:dyDescent="0.2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5" x14ac:dyDescent="0.2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5" x14ac:dyDescent="0.2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5" x14ac:dyDescent="0.2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5" x14ac:dyDescent="0.2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5" x14ac:dyDescent="0.2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5" x14ac:dyDescent="0.2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5" x14ac:dyDescent="0.2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5" x14ac:dyDescent="0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5" x14ac:dyDescent="0.2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5" x14ac:dyDescent="0.2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5" x14ac:dyDescent="0.2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5" x14ac:dyDescent="0.2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5" x14ac:dyDescent="0.2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5" x14ac:dyDescent="0.2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5" x14ac:dyDescent="0.2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5" x14ac:dyDescent="0.2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5" x14ac:dyDescent="0.2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5" x14ac:dyDescent="0.2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5" x14ac:dyDescent="0.2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5" x14ac:dyDescent="0.2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5" x14ac:dyDescent="0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5" x14ac:dyDescent="0.2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5" x14ac:dyDescent="0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5" x14ac:dyDescent="0.2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5" x14ac:dyDescent="0.2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5" x14ac:dyDescent="0.2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5" x14ac:dyDescent="0.2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5" x14ac:dyDescent="0.2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5" x14ac:dyDescent="0.2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5" x14ac:dyDescent="0.2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5" x14ac:dyDescent="0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5" x14ac:dyDescent="0.2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5" x14ac:dyDescent="0.2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5" x14ac:dyDescent="0.2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5" x14ac:dyDescent="0.2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5" x14ac:dyDescent="0.2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5" x14ac:dyDescent="0.2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5" x14ac:dyDescent="0.2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5" x14ac:dyDescent="0.2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5" x14ac:dyDescent="0.2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5" x14ac:dyDescent="0.2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5" x14ac:dyDescent="0.2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5" x14ac:dyDescent="0.2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5" x14ac:dyDescent="0.2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5" x14ac:dyDescent="0.2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5" x14ac:dyDescent="0.2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5" x14ac:dyDescent="0.2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5" x14ac:dyDescent="0.2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5" x14ac:dyDescent="0.2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5" x14ac:dyDescent="0.2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5" x14ac:dyDescent="0.2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5" x14ac:dyDescent="0.2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5" x14ac:dyDescent="0.2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5" x14ac:dyDescent="0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5" x14ac:dyDescent="0.2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5" x14ac:dyDescent="0.2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5" x14ac:dyDescent="0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5" x14ac:dyDescent="0.2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5" x14ac:dyDescent="0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5" x14ac:dyDescent="0.2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5" x14ac:dyDescent="0.2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5" x14ac:dyDescent="0.2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5" x14ac:dyDescent="0.2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5" x14ac:dyDescent="0.2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5" x14ac:dyDescent="0.2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5" x14ac:dyDescent="0.2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5" x14ac:dyDescent="0.2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5" x14ac:dyDescent="0.2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5" x14ac:dyDescent="0.2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5" x14ac:dyDescent="0.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5" x14ac:dyDescent="0.2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5" x14ac:dyDescent="0.2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5" x14ac:dyDescent="0.2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5" x14ac:dyDescent="0.2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5" x14ac:dyDescent="0.2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5" x14ac:dyDescent="0.2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5" x14ac:dyDescent="0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5" x14ac:dyDescent="0.2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5" x14ac:dyDescent="0.2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5" x14ac:dyDescent="0.2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5" x14ac:dyDescent="0.2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5" x14ac:dyDescent="0.2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5" x14ac:dyDescent="0.2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5" x14ac:dyDescent="0.2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5" x14ac:dyDescent="0.2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5" x14ac:dyDescent="0.2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5" x14ac:dyDescent="0.2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5" x14ac:dyDescent="0.2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5" x14ac:dyDescent="0.2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5" x14ac:dyDescent="0.2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5" x14ac:dyDescent="0.2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5" x14ac:dyDescent="0.2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5" x14ac:dyDescent="0.2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5" x14ac:dyDescent="0.2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5" x14ac:dyDescent="0.2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5" x14ac:dyDescent="0.2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5" x14ac:dyDescent="0.2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5" x14ac:dyDescent="0.2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5" x14ac:dyDescent="0.2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5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5" x14ac:dyDescent="0.2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5" x14ac:dyDescent="0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5" x14ac:dyDescent="0.2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5" x14ac:dyDescent="0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5" x14ac:dyDescent="0.2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5" x14ac:dyDescent="0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5" x14ac:dyDescent="0.2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5" x14ac:dyDescent="0.2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5" x14ac:dyDescent="0.2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5" x14ac:dyDescent="0.2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5" x14ac:dyDescent="0.2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5" x14ac:dyDescent="0.2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5" x14ac:dyDescent="0.2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5" x14ac:dyDescent="0.2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5" x14ac:dyDescent="0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5" x14ac:dyDescent="0.2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5" x14ac:dyDescent="0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5" x14ac:dyDescent="0.2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5" x14ac:dyDescent="0.2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5" x14ac:dyDescent="0.2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5" x14ac:dyDescent="0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5" x14ac:dyDescent="0.2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5" x14ac:dyDescent="0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5" x14ac:dyDescent="0.2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5" x14ac:dyDescent="0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5" x14ac:dyDescent="0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5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5" x14ac:dyDescent="0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5" x14ac:dyDescent="0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5" x14ac:dyDescent="0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5" x14ac:dyDescent="0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5" x14ac:dyDescent="0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5" x14ac:dyDescent="0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5" x14ac:dyDescent="0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5" x14ac:dyDescent="0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5" x14ac:dyDescent="0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5" x14ac:dyDescent="0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5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5" x14ac:dyDescent="0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5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5" x14ac:dyDescent="0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5" x14ac:dyDescent="0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5" x14ac:dyDescent="0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5" x14ac:dyDescent="0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5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5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5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5" x14ac:dyDescent="0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5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5" x14ac:dyDescent="0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5" x14ac:dyDescent="0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5" x14ac:dyDescent="0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5" x14ac:dyDescent="0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5" x14ac:dyDescent="0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5" x14ac:dyDescent="0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5" x14ac:dyDescent="0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5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5" x14ac:dyDescent="0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5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5" x14ac:dyDescent="0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5" x14ac:dyDescent="0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5" x14ac:dyDescent="0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5" x14ac:dyDescent="0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5" x14ac:dyDescent="0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5" x14ac:dyDescent="0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5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5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5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5" x14ac:dyDescent="0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5" x14ac:dyDescent="0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5" x14ac:dyDescent="0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5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5" x14ac:dyDescent="0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5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5" x14ac:dyDescent="0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5" x14ac:dyDescent="0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5" x14ac:dyDescent="0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5" x14ac:dyDescent="0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5" x14ac:dyDescent="0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5" x14ac:dyDescent="0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5" x14ac:dyDescent="0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5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5" x14ac:dyDescent="0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5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5" x14ac:dyDescent="0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5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5" x14ac:dyDescent="0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5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5" x14ac:dyDescent="0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5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5" x14ac:dyDescent="0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5" x14ac:dyDescent="0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5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5" x14ac:dyDescent="0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5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5" x14ac:dyDescent="0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5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5" x14ac:dyDescent="0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5" x14ac:dyDescent="0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5" x14ac:dyDescent="0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5" x14ac:dyDescent="0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5" x14ac:dyDescent="0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5" x14ac:dyDescent="0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5" x14ac:dyDescent="0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5" x14ac:dyDescent="0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5" x14ac:dyDescent="0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5" x14ac:dyDescent="0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5" x14ac:dyDescent="0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5" x14ac:dyDescent="0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5" x14ac:dyDescent="0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5" x14ac:dyDescent="0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5" x14ac:dyDescent="0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5" x14ac:dyDescent="0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5" x14ac:dyDescent="0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5" x14ac:dyDescent="0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5" x14ac:dyDescent="0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5" x14ac:dyDescent="0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5" x14ac:dyDescent="0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5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5" x14ac:dyDescent="0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5" x14ac:dyDescent="0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5" x14ac:dyDescent="0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5" x14ac:dyDescent="0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5" x14ac:dyDescent="0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5" x14ac:dyDescent="0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5" x14ac:dyDescent="0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5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5" x14ac:dyDescent="0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5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5" x14ac:dyDescent="0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5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5" x14ac:dyDescent="0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5" x14ac:dyDescent="0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5" x14ac:dyDescent="0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5" x14ac:dyDescent="0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5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5" x14ac:dyDescent="0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5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5" x14ac:dyDescent="0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5" x14ac:dyDescent="0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5" x14ac:dyDescent="0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5" x14ac:dyDescent="0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5" x14ac:dyDescent="0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5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5" x14ac:dyDescent="0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5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5" x14ac:dyDescent="0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5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5" x14ac:dyDescent="0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5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5" x14ac:dyDescent="0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5" x14ac:dyDescent="0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5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5" x14ac:dyDescent="0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5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5" x14ac:dyDescent="0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5" x14ac:dyDescent="0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5" x14ac:dyDescent="0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5" x14ac:dyDescent="0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5" x14ac:dyDescent="0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5" x14ac:dyDescent="0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5" x14ac:dyDescent="0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5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5" x14ac:dyDescent="0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5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5" x14ac:dyDescent="0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5" x14ac:dyDescent="0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5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5" x14ac:dyDescent="0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5" x14ac:dyDescent="0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5" x14ac:dyDescent="0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5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5" x14ac:dyDescent="0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5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5" x14ac:dyDescent="0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5" x14ac:dyDescent="0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5" x14ac:dyDescent="0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5" x14ac:dyDescent="0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5" x14ac:dyDescent="0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5" x14ac:dyDescent="0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5" x14ac:dyDescent="0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5" x14ac:dyDescent="0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5" x14ac:dyDescent="0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5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5" x14ac:dyDescent="0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5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5" x14ac:dyDescent="0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5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5" x14ac:dyDescent="0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5" x14ac:dyDescent="0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5" x14ac:dyDescent="0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5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5" x14ac:dyDescent="0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5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5" x14ac:dyDescent="0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5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5" x14ac:dyDescent="0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5" x14ac:dyDescent="0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5" x14ac:dyDescent="0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5" x14ac:dyDescent="0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5" x14ac:dyDescent="0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5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5" x14ac:dyDescent="0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5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5" x14ac:dyDescent="0.2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5" x14ac:dyDescent="0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5" x14ac:dyDescent="0.2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5" x14ac:dyDescent="0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5" x14ac:dyDescent="0.2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5" x14ac:dyDescent="0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5" x14ac:dyDescent="0.2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5" x14ac:dyDescent="0.2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5" x14ac:dyDescent="0.2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5" x14ac:dyDescent="0.2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5" x14ac:dyDescent="0.2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5" x14ac:dyDescent="0.2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5" x14ac:dyDescent="0.2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5" x14ac:dyDescent="0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5" x14ac:dyDescent="0.2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5" x14ac:dyDescent="0.2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5" x14ac:dyDescent="0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5" x14ac:dyDescent="0.2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5" x14ac:dyDescent="0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5" x14ac:dyDescent="0.2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5" x14ac:dyDescent="0.2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5" x14ac:dyDescent="0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5" x14ac:dyDescent="0.2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5" x14ac:dyDescent="0.2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5" x14ac:dyDescent="0.2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5" x14ac:dyDescent="0.2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5" x14ac:dyDescent="0.2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5" x14ac:dyDescent="0.2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5" x14ac:dyDescent="0.2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5" x14ac:dyDescent="0.2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5" x14ac:dyDescent="0.2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5" x14ac:dyDescent="0.2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5" x14ac:dyDescent="0.2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5" x14ac:dyDescent="0.2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5" x14ac:dyDescent="0.2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5" x14ac:dyDescent="0.2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5" x14ac:dyDescent="0.2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5" x14ac:dyDescent="0.2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5" x14ac:dyDescent="0.2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5" x14ac:dyDescent="0.2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outlinePr summaryBelow="0" summaryRight="0"/>
  </sheetPr>
  <dimension ref="A1:Z999"/>
  <sheetViews>
    <sheetView workbookViewId="0"/>
  </sheetViews>
  <sheetFormatPr baseColWidth="10" defaultColWidth="12.6328125" defaultRowHeight="15.75" customHeight="1" x14ac:dyDescent="0.25"/>
  <cols>
    <col min="1" max="1" width="22.453125" customWidth="1"/>
    <col min="2" max="2" width="15.36328125" customWidth="1"/>
    <col min="3" max="3" width="15" customWidth="1"/>
    <col min="4" max="4" width="16.08984375" customWidth="1"/>
    <col min="5" max="5" width="15.453125" customWidth="1"/>
  </cols>
  <sheetData>
    <row r="1" spans="1:26" ht="15.7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.7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.75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2" t="s">
        <v>12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5.75" customHeight="1" x14ac:dyDescent="0.25">
      <c r="A4" s="3" t="s">
        <v>13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>
        <f t="shared" ref="N4:N12" si="0">SUM(B4:M4)</f>
        <v>0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.75" customHeight="1" x14ac:dyDescent="0.25">
      <c r="A5" s="6" t="s">
        <v>14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5">
        <f t="shared" si="0"/>
        <v>0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.75" customHeight="1" x14ac:dyDescent="0.25">
      <c r="A6" s="6" t="s">
        <v>15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5">
        <f t="shared" si="0"/>
        <v>0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.75" customHeight="1" x14ac:dyDescent="0.25">
      <c r="A7" s="8" t="s">
        <v>16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5">
        <f t="shared" si="0"/>
        <v>0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.75" customHeight="1" x14ac:dyDescent="0.25">
      <c r="A8" s="8" t="s">
        <v>17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5">
        <f t="shared" si="0"/>
        <v>0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.75" customHeight="1" x14ac:dyDescent="0.25">
      <c r="A9" s="3" t="s">
        <v>18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>
        <f t="shared" si="0"/>
        <v>0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customHeight="1" x14ac:dyDescent="0.25">
      <c r="A10" s="10" t="s">
        <v>19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5">
        <f t="shared" si="0"/>
        <v>0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5.75" customHeight="1" x14ac:dyDescent="0.25">
      <c r="A11" s="12" t="s">
        <v>20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5">
        <f t="shared" si="0"/>
        <v>0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customHeight="1" x14ac:dyDescent="0.25">
      <c r="A12" s="14" t="s">
        <v>21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5">
        <f t="shared" si="0"/>
        <v>0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5.75" customHeight="1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x14ac:dyDescent="0.3">
      <c r="B14" s="16"/>
      <c r="C14" s="16"/>
      <c r="D14" s="16"/>
      <c r="E14" s="16"/>
      <c r="F14" s="17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.75" customHeight="1" x14ac:dyDescent="0.25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.75" customHeight="1" x14ac:dyDescent="0.25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.75" customHeight="1" x14ac:dyDescent="0.25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75" customHeight="1" x14ac:dyDescent="0.25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.75" customHeight="1" x14ac:dyDescent="0.25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 x14ac:dyDescent="0.25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 x14ac:dyDescent="0.25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 x14ac:dyDescent="0.25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 x14ac:dyDescent="0.25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customHeight="1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5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5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5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5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5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5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5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5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5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5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5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5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5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5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5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5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5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5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5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5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5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5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5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5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5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5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5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5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5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5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5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5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5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5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5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5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5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5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5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5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5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5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5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5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5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5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5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5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5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5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5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5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5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5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5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5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5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5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5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5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5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5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5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5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5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5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5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5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5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5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5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5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5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5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5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5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5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5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5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5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5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5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5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5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5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5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5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5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5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5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5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5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5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5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5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5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5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5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5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5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5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5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5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5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5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5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5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5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5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5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5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5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5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5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5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5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5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5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5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5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5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5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5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5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5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5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5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5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5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5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5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5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5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5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5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5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5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5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5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5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5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5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5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5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5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5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5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5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5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5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5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5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5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5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5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5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5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5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5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5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5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5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5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5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5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5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5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5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5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5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5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5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5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5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5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5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5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5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5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5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5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5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5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5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5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5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5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5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5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5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5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5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5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5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5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5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5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5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5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5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5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5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5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5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5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5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5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5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5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5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5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5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5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5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5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5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5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5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5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5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5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5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5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5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5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5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5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5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5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5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5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5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5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5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5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5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5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5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5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5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5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5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5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5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5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5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5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5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5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5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5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5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5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5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5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5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5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5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5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5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5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5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5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5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5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5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5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5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5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5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5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5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5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5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5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5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5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5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5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5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5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5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5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5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5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5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5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5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5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5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5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5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5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5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5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5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5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5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5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5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5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5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5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5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5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5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5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5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5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5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5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5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5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5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5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5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5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5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5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5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5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5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5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5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5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5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5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5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5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5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5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5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5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5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5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5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5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5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5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5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5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5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5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5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5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5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5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5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5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5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5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5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5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5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5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5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5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5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5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5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5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5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5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5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5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5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5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5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5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5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5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5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5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5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5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5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5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5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5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5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5" x14ac:dyDescent="0.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5" x14ac:dyDescent="0.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5" x14ac:dyDescent="0.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5" x14ac:dyDescent="0.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5" x14ac:dyDescent="0.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5" x14ac:dyDescent="0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5" x14ac:dyDescent="0.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5" x14ac:dyDescent="0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5" x14ac:dyDescent="0.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5" x14ac:dyDescent="0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5" x14ac:dyDescent="0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5" x14ac:dyDescent="0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5" x14ac:dyDescent="0.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5" x14ac:dyDescent="0.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5" x14ac:dyDescent="0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5" x14ac:dyDescent="0.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5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5" x14ac:dyDescent="0.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5" x14ac:dyDescent="0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5" x14ac:dyDescent="0.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5" x14ac:dyDescent="0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5" x14ac:dyDescent="0.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5" x14ac:dyDescent="0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5" x14ac:dyDescent="0.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5" x14ac:dyDescent="0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5" x14ac:dyDescent="0.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5" x14ac:dyDescent="0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5" x14ac:dyDescent="0.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5" x14ac:dyDescent="0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5" x14ac:dyDescent="0.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5" x14ac:dyDescent="0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5" x14ac:dyDescent="0.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5" x14ac:dyDescent="0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5" x14ac:dyDescent="0.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5" x14ac:dyDescent="0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5" x14ac:dyDescent="0.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5" x14ac:dyDescent="0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5" x14ac:dyDescent="0.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5" x14ac:dyDescent="0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5" x14ac:dyDescent="0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5" x14ac:dyDescent="0.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5" x14ac:dyDescent="0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5" x14ac:dyDescent="0.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5" x14ac:dyDescent="0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5" x14ac:dyDescent="0.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5" x14ac:dyDescent="0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5" x14ac:dyDescent="0.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5" x14ac:dyDescent="0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5" x14ac:dyDescent="0.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5" x14ac:dyDescent="0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5" x14ac:dyDescent="0.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5" x14ac:dyDescent="0.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5" x14ac:dyDescent="0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5" x14ac:dyDescent="0.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5" x14ac:dyDescent="0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5" x14ac:dyDescent="0.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5" x14ac:dyDescent="0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5" x14ac:dyDescent="0.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5" x14ac:dyDescent="0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5" x14ac:dyDescent="0.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5" x14ac:dyDescent="0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5" x14ac:dyDescent="0.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5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5" x14ac:dyDescent="0.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5" x14ac:dyDescent="0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5" x14ac:dyDescent="0.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5" x14ac:dyDescent="0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5" x14ac:dyDescent="0.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5" x14ac:dyDescent="0.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5" x14ac:dyDescent="0.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5" x14ac:dyDescent="0.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5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5" x14ac:dyDescent="0.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5" x14ac:dyDescent="0.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5" x14ac:dyDescent="0.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5" x14ac:dyDescent="0.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5" x14ac:dyDescent="0.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5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5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5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5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5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5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5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5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5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5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5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5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5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5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5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5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5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5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5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5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5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5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5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5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5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5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5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5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5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5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5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5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5" x14ac:dyDescent="0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5" x14ac:dyDescent="0.2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5" x14ac:dyDescent="0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5" x14ac:dyDescent="0.2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5" x14ac:dyDescent="0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5" x14ac:dyDescent="0.2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5" x14ac:dyDescent="0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5" x14ac:dyDescent="0.2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5" x14ac:dyDescent="0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5" x14ac:dyDescent="0.2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5" x14ac:dyDescent="0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5" x14ac:dyDescent="0.2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5" x14ac:dyDescent="0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5" x14ac:dyDescent="0.2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5" x14ac:dyDescent="0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5" x14ac:dyDescent="0.2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5" x14ac:dyDescent="0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5" x14ac:dyDescent="0.2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5" x14ac:dyDescent="0.2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5" x14ac:dyDescent="0.2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5" x14ac:dyDescent="0.2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5" x14ac:dyDescent="0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5" x14ac:dyDescent="0.2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5" x14ac:dyDescent="0.2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5" x14ac:dyDescent="0.2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5" x14ac:dyDescent="0.2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5" x14ac:dyDescent="0.2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5" x14ac:dyDescent="0.2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5" x14ac:dyDescent="0.2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5" x14ac:dyDescent="0.2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5" x14ac:dyDescent="0.2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5" x14ac:dyDescent="0.2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5" x14ac:dyDescent="0.2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5" x14ac:dyDescent="0.2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5" x14ac:dyDescent="0.2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5" x14ac:dyDescent="0.2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5" x14ac:dyDescent="0.2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5" x14ac:dyDescent="0.2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5" x14ac:dyDescent="0.2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5" x14ac:dyDescent="0.2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5" x14ac:dyDescent="0.2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5" x14ac:dyDescent="0.2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5" x14ac:dyDescent="0.2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5" x14ac:dyDescent="0.2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5" x14ac:dyDescent="0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5" x14ac:dyDescent="0.2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5" x14ac:dyDescent="0.2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5" x14ac:dyDescent="0.2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5" x14ac:dyDescent="0.2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5" x14ac:dyDescent="0.2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5" x14ac:dyDescent="0.2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5" x14ac:dyDescent="0.2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5" x14ac:dyDescent="0.2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5" x14ac:dyDescent="0.2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5" x14ac:dyDescent="0.2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5" x14ac:dyDescent="0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5" x14ac:dyDescent="0.2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5" x14ac:dyDescent="0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5" x14ac:dyDescent="0.2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5" x14ac:dyDescent="0.2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5" x14ac:dyDescent="0.2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5" x14ac:dyDescent="0.2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5" x14ac:dyDescent="0.2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5" x14ac:dyDescent="0.2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5" x14ac:dyDescent="0.2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5" x14ac:dyDescent="0.2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5" x14ac:dyDescent="0.2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5" x14ac:dyDescent="0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5" x14ac:dyDescent="0.2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5" x14ac:dyDescent="0.2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5" x14ac:dyDescent="0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5" x14ac:dyDescent="0.2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5" x14ac:dyDescent="0.2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5" x14ac:dyDescent="0.2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5" x14ac:dyDescent="0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5" x14ac:dyDescent="0.2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5" x14ac:dyDescent="0.2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5" x14ac:dyDescent="0.2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5" x14ac:dyDescent="0.2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5" x14ac:dyDescent="0.2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5" x14ac:dyDescent="0.2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5" x14ac:dyDescent="0.2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5" x14ac:dyDescent="0.2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5" x14ac:dyDescent="0.2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5" x14ac:dyDescent="0.2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5" x14ac:dyDescent="0.2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5" x14ac:dyDescent="0.2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5" x14ac:dyDescent="0.2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5" x14ac:dyDescent="0.2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5" x14ac:dyDescent="0.2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5" x14ac:dyDescent="0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5" x14ac:dyDescent="0.2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5" x14ac:dyDescent="0.2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5" x14ac:dyDescent="0.2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5" x14ac:dyDescent="0.2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5" x14ac:dyDescent="0.2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5" x14ac:dyDescent="0.2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5" x14ac:dyDescent="0.2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5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5" x14ac:dyDescent="0.2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5" x14ac:dyDescent="0.2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5" x14ac:dyDescent="0.2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5" x14ac:dyDescent="0.2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5" x14ac:dyDescent="0.2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5" x14ac:dyDescent="0.2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5" x14ac:dyDescent="0.2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5" x14ac:dyDescent="0.2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5" x14ac:dyDescent="0.2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5" x14ac:dyDescent="0.2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5" x14ac:dyDescent="0.2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5" x14ac:dyDescent="0.2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5" x14ac:dyDescent="0.2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5" x14ac:dyDescent="0.2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5" x14ac:dyDescent="0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5" x14ac:dyDescent="0.2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5" x14ac:dyDescent="0.2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5" x14ac:dyDescent="0.2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5" x14ac:dyDescent="0.2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5" x14ac:dyDescent="0.2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5" x14ac:dyDescent="0.2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5" x14ac:dyDescent="0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5" x14ac:dyDescent="0.2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5" x14ac:dyDescent="0.2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5" x14ac:dyDescent="0.2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5" x14ac:dyDescent="0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5" x14ac:dyDescent="0.2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5" x14ac:dyDescent="0.2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5" x14ac:dyDescent="0.2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5" x14ac:dyDescent="0.2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5" x14ac:dyDescent="0.2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5" x14ac:dyDescent="0.2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5" x14ac:dyDescent="0.2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5" x14ac:dyDescent="0.2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5" x14ac:dyDescent="0.2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5" x14ac:dyDescent="0.2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5" x14ac:dyDescent="0.2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5" x14ac:dyDescent="0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5" x14ac:dyDescent="0.2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5" x14ac:dyDescent="0.2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5" x14ac:dyDescent="0.2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5" x14ac:dyDescent="0.2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5" x14ac:dyDescent="0.2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5" x14ac:dyDescent="0.2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5" x14ac:dyDescent="0.2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5" x14ac:dyDescent="0.2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5" x14ac:dyDescent="0.2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5" x14ac:dyDescent="0.2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5" x14ac:dyDescent="0.2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5" x14ac:dyDescent="0.2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5" x14ac:dyDescent="0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5" x14ac:dyDescent="0.2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5" x14ac:dyDescent="0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5" x14ac:dyDescent="0.2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5" x14ac:dyDescent="0.2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5" x14ac:dyDescent="0.2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5" x14ac:dyDescent="0.2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5" x14ac:dyDescent="0.2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5" x14ac:dyDescent="0.2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5" x14ac:dyDescent="0.2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5" x14ac:dyDescent="0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5" x14ac:dyDescent="0.2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5" x14ac:dyDescent="0.2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5" x14ac:dyDescent="0.2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5" x14ac:dyDescent="0.2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5" x14ac:dyDescent="0.2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5" x14ac:dyDescent="0.2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5" x14ac:dyDescent="0.2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5" x14ac:dyDescent="0.2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5" x14ac:dyDescent="0.2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5" x14ac:dyDescent="0.2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5" x14ac:dyDescent="0.2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5" x14ac:dyDescent="0.2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5" x14ac:dyDescent="0.2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5" x14ac:dyDescent="0.2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5" x14ac:dyDescent="0.2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5" x14ac:dyDescent="0.2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5" x14ac:dyDescent="0.2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5" x14ac:dyDescent="0.2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5" x14ac:dyDescent="0.2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5" x14ac:dyDescent="0.2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5" x14ac:dyDescent="0.2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5" x14ac:dyDescent="0.2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5" x14ac:dyDescent="0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5" x14ac:dyDescent="0.2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5" x14ac:dyDescent="0.2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5" x14ac:dyDescent="0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5" x14ac:dyDescent="0.2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5" x14ac:dyDescent="0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5" x14ac:dyDescent="0.2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5" x14ac:dyDescent="0.2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5" x14ac:dyDescent="0.2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5" x14ac:dyDescent="0.2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5" x14ac:dyDescent="0.2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5" x14ac:dyDescent="0.2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5" x14ac:dyDescent="0.2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5" x14ac:dyDescent="0.2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5" x14ac:dyDescent="0.2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5" x14ac:dyDescent="0.2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5" x14ac:dyDescent="0.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5" x14ac:dyDescent="0.2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5" x14ac:dyDescent="0.2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5" x14ac:dyDescent="0.2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5" x14ac:dyDescent="0.2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5" x14ac:dyDescent="0.2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5" x14ac:dyDescent="0.2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5" x14ac:dyDescent="0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5" x14ac:dyDescent="0.2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5" x14ac:dyDescent="0.2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5" x14ac:dyDescent="0.2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5" x14ac:dyDescent="0.2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5" x14ac:dyDescent="0.2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5" x14ac:dyDescent="0.2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5" x14ac:dyDescent="0.2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5" x14ac:dyDescent="0.2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5" x14ac:dyDescent="0.2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5" x14ac:dyDescent="0.2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5" x14ac:dyDescent="0.2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5" x14ac:dyDescent="0.2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5" x14ac:dyDescent="0.2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5" x14ac:dyDescent="0.2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5" x14ac:dyDescent="0.2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5" x14ac:dyDescent="0.2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5" x14ac:dyDescent="0.2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5" x14ac:dyDescent="0.2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5" x14ac:dyDescent="0.2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5" x14ac:dyDescent="0.2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5" x14ac:dyDescent="0.2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5" x14ac:dyDescent="0.2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5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5" x14ac:dyDescent="0.2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5" x14ac:dyDescent="0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5" x14ac:dyDescent="0.2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5" x14ac:dyDescent="0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5" x14ac:dyDescent="0.2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5" x14ac:dyDescent="0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5" x14ac:dyDescent="0.2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5" x14ac:dyDescent="0.2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5" x14ac:dyDescent="0.2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5" x14ac:dyDescent="0.2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5" x14ac:dyDescent="0.2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5" x14ac:dyDescent="0.2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5" x14ac:dyDescent="0.2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5" x14ac:dyDescent="0.2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5" x14ac:dyDescent="0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5" x14ac:dyDescent="0.2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5" x14ac:dyDescent="0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5" x14ac:dyDescent="0.2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5" x14ac:dyDescent="0.2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5" x14ac:dyDescent="0.2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5" x14ac:dyDescent="0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5" x14ac:dyDescent="0.2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5" x14ac:dyDescent="0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5" x14ac:dyDescent="0.2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5" x14ac:dyDescent="0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5" x14ac:dyDescent="0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5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5" x14ac:dyDescent="0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5" x14ac:dyDescent="0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5" x14ac:dyDescent="0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5" x14ac:dyDescent="0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5" x14ac:dyDescent="0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5" x14ac:dyDescent="0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5" x14ac:dyDescent="0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5" x14ac:dyDescent="0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5" x14ac:dyDescent="0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5" x14ac:dyDescent="0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5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5" x14ac:dyDescent="0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5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5" x14ac:dyDescent="0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5" x14ac:dyDescent="0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5" x14ac:dyDescent="0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5" x14ac:dyDescent="0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5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5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5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5" x14ac:dyDescent="0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5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5" x14ac:dyDescent="0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5" x14ac:dyDescent="0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5" x14ac:dyDescent="0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5" x14ac:dyDescent="0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5" x14ac:dyDescent="0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5" x14ac:dyDescent="0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5" x14ac:dyDescent="0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5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5" x14ac:dyDescent="0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5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5" x14ac:dyDescent="0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5" x14ac:dyDescent="0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5" x14ac:dyDescent="0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5" x14ac:dyDescent="0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5" x14ac:dyDescent="0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5" x14ac:dyDescent="0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5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5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5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5" x14ac:dyDescent="0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5" x14ac:dyDescent="0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5" x14ac:dyDescent="0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5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5" x14ac:dyDescent="0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5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5" x14ac:dyDescent="0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5" x14ac:dyDescent="0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5" x14ac:dyDescent="0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5" x14ac:dyDescent="0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5" x14ac:dyDescent="0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5" x14ac:dyDescent="0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5" x14ac:dyDescent="0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5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5" x14ac:dyDescent="0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5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5" x14ac:dyDescent="0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5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5" x14ac:dyDescent="0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5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5" x14ac:dyDescent="0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5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5" x14ac:dyDescent="0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5" x14ac:dyDescent="0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5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5" x14ac:dyDescent="0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5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5" x14ac:dyDescent="0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5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5" x14ac:dyDescent="0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5" x14ac:dyDescent="0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5" x14ac:dyDescent="0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5" x14ac:dyDescent="0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5" x14ac:dyDescent="0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5" x14ac:dyDescent="0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5" x14ac:dyDescent="0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5" x14ac:dyDescent="0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5" x14ac:dyDescent="0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5" x14ac:dyDescent="0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5" x14ac:dyDescent="0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5" x14ac:dyDescent="0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5" x14ac:dyDescent="0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5" x14ac:dyDescent="0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5" x14ac:dyDescent="0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5" x14ac:dyDescent="0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5" x14ac:dyDescent="0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5" x14ac:dyDescent="0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5" x14ac:dyDescent="0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5" x14ac:dyDescent="0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5" x14ac:dyDescent="0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5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5" x14ac:dyDescent="0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5" x14ac:dyDescent="0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5" x14ac:dyDescent="0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5" x14ac:dyDescent="0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5" x14ac:dyDescent="0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5" x14ac:dyDescent="0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5" x14ac:dyDescent="0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5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5" x14ac:dyDescent="0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5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5" x14ac:dyDescent="0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5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5" x14ac:dyDescent="0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5" x14ac:dyDescent="0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5" x14ac:dyDescent="0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5" x14ac:dyDescent="0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5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5" x14ac:dyDescent="0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5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5" x14ac:dyDescent="0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5" x14ac:dyDescent="0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5" x14ac:dyDescent="0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5" x14ac:dyDescent="0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5" x14ac:dyDescent="0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5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5" x14ac:dyDescent="0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5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5" x14ac:dyDescent="0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5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5" x14ac:dyDescent="0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5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5" x14ac:dyDescent="0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5" x14ac:dyDescent="0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5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5" x14ac:dyDescent="0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5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5" x14ac:dyDescent="0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5" x14ac:dyDescent="0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5" x14ac:dyDescent="0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5" x14ac:dyDescent="0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5" x14ac:dyDescent="0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5" x14ac:dyDescent="0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5" x14ac:dyDescent="0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5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5" x14ac:dyDescent="0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5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5" x14ac:dyDescent="0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5" x14ac:dyDescent="0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5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5" x14ac:dyDescent="0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5" x14ac:dyDescent="0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5" x14ac:dyDescent="0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5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5" x14ac:dyDescent="0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5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5" x14ac:dyDescent="0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5" x14ac:dyDescent="0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5" x14ac:dyDescent="0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5" x14ac:dyDescent="0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5" x14ac:dyDescent="0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5" x14ac:dyDescent="0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5" x14ac:dyDescent="0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5" x14ac:dyDescent="0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5" x14ac:dyDescent="0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5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5" x14ac:dyDescent="0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5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5" x14ac:dyDescent="0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5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5" x14ac:dyDescent="0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5" x14ac:dyDescent="0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5" x14ac:dyDescent="0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5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5" x14ac:dyDescent="0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5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5" x14ac:dyDescent="0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5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5" x14ac:dyDescent="0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5" x14ac:dyDescent="0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5" x14ac:dyDescent="0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5" x14ac:dyDescent="0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5" x14ac:dyDescent="0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5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5" x14ac:dyDescent="0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5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5" x14ac:dyDescent="0.2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5" x14ac:dyDescent="0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5" x14ac:dyDescent="0.2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5" x14ac:dyDescent="0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5" x14ac:dyDescent="0.2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5" x14ac:dyDescent="0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5" x14ac:dyDescent="0.2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5" x14ac:dyDescent="0.2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5" x14ac:dyDescent="0.2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5" x14ac:dyDescent="0.2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5" x14ac:dyDescent="0.2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5" x14ac:dyDescent="0.2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5" x14ac:dyDescent="0.2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5" x14ac:dyDescent="0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5" x14ac:dyDescent="0.2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5" x14ac:dyDescent="0.2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5" x14ac:dyDescent="0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5" x14ac:dyDescent="0.2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5" x14ac:dyDescent="0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5" x14ac:dyDescent="0.2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5" x14ac:dyDescent="0.2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5" x14ac:dyDescent="0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5" x14ac:dyDescent="0.2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5" x14ac:dyDescent="0.2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5" x14ac:dyDescent="0.2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5" x14ac:dyDescent="0.2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5" x14ac:dyDescent="0.2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5" x14ac:dyDescent="0.2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5" x14ac:dyDescent="0.2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5" x14ac:dyDescent="0.2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5" x14ac:dyDescent="0.2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5" x14ac:dyDescent="0.2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5" x14ac:dyDescent="0.2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5" x14ac:dyDescent="0.2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5" x14ac:dyDescent="0.2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5" x14ac:dyDescent="0.2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5" x14ac:dyDescent="0.2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5" x14ac:dyDescent="0.2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5" x14ac:dyDescent="0.2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5" x14ac:dyDescent="0.2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  <outlinePr summaryBelow="0" summaryRight="0"/>
  </sheetPr>
  <dimension ref="A1:O21"/>
  <sheetViews>
    <sheetView workbookViewId="0">
      <selection sqref="A1:M2"/>
    </sheetView>
  </sheetViews>
  <sheetFormatPr baseColWidth="10" defaultColWidth="12.6328125" defaultRowHeight="15.75" customHeight="1" x14ac:dyDescent="0.25"/>
  <cols>
    <col min="1" max="1" width="33.7265625" customWidth="1"/>
    <col min="12" max="12" width="14.26953125" customWidth="1"/>
    <col min="13" max="13" width="16" customWidth="1"/>
  </cols>
  <sheetData>
    <row r="1" spans="1:15" ht="15.75" customHeight="1" x14ac:dyDescent="0.25">
      <c r="A1" s="40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5" ht="15.75" customHeight="1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5" ht="15.75" customHeight="1" x14ac:dyDescent="0.25">
      <c r="A3" s="23"/>
      <c r="B3" s="24" t="s">
        <v>0</v>
      </c>
      <c r="C3" s="24" t="s">
        <v>1</v>
      </c>
      <c r="D3" s="24" t="s">
        <v>2</v>
      </c>
      <c r="E3" s="24" t="s">
        <v>3</v>
      </c>
      <c r="F3" s="24" t="s">
        <v>4</v>
      </c>
      <c r="G3" s="24" t="s">
        <v>5</v>
      </c>
      <c r="H3" s="24" t="s">
        <v>6</v>
      </c>
      <c r="I3" s="24" t="s">
        <v>7</v>
      </c>
      <c r="J3" s="24" t="s">
        <v>8</v>
      </c>
      <c r="K3" s="24" t="s">
        <v>9</v>
      </c>
      <c r="L3" s="24" t="s">
        <v>10</v>
      </c>
      <c r="M3" s="24" t="s">
        <v>11</v>
      </c>
      <c r="N3" s="2" t="s">
        <v>23</v>
      </c>
      <c r="O3" s="25" t="s">
        <v>24</v>
      </c>
    </row>
    <row r="4" spans="1:15" ht="15.75" customHeight="1" x14ac:dyDescent="0.25">
      <c r="A4" s="12" t="s">
        <v>25</v>
      </c>
      <c r="B4" s="26">
        <f>(150*'Total Ventes KAMAANA'!B4)+(100*'Ventes KAMAANA'!B11)</f>
        <v>5650</v>
      </c>
      <c r="C4" s="26">
        <f>(150*'Total Ventes KAMAANA'!C4)+(100*'Ventes KAMAANA'!C11)</f>
        <v>3650</v>
      </c>
      <c r="D4" s="26">
        <f>(150*'Total Ventes KAMAANA'!D4)+(100*'Ventes KAMAANA'!D11)</f>
        <v>2250</v>
      </c>
      <c r="E4" s="26">
        <f>(150*'Total Ventes KAMAANA'!E4)+(100*'Ventes KAMAANA'!E11)</f>
        <v>5300</v>
      </c>
      <c r="F4" s="26">
        <f>(150*'Total Ventes KAMAANA'!F4)+(100*'Ventes KAMAANA'!F11)</f>
        <v>6700</v>
      </c>
      <c r="G4" s="26">
        <f>(150*'Total Ventes KAMAANA'!G4)+(100*'Ventes KAMAANA'!G11)</f>
        <v>0</v>
      </c>
      <c r="H4" s="26">
        <f>(150*'Total Ventes KAMAANA'!H4)+(100*'Total Ventes KAMAANA'!H11)</f>
        <v>0</v>
      </c>
      <c r="I4" s="26">
        <f>(150*'Total Ventes KAMAANA'!I4)+(100*'Total Ventes KAMAANA'!I11)</f>
        <v>0</v>
      </c>
      <c r="J4" s="26"/>
      <c r="K4" s="26"/>
      <c r="L4" s="26"/>
      <c r="M4" s="26"/>
      <c r="N4" s="5">
        <f t="shared" ref="N4:N9" si="0">SUM(B4:M4)</f>
        <v>23550</v>
      </c>
      <c r="O4" s="27" t="s">
        <v>26</v>
      </c>
    </row>
    <row r="5" spans="1:15" ht="15.75" customHeight="1" x14ac:dyDescent="0.25">
      <c r="A5" s="12" t="s">
        <v>27</v>
      </c>
      <c r="B5" s="26">
        <f>(200*'Ventes KAMAANA'!B5)+(100*'Total Ventes KAMAANA'!B6)+(100*'Total Ventes KAMAANA'!B10)</f>
        <v>2600</v>
      </c>
      <c r="C5" s="26">
        <f>(200*'Ventes KAMAANA'!C5)+(100*'Total Ventes KAMAANA'!C6)+(100*'Total Ventes KAMAANA'!C10)</f>
        <v>2700</v>
      </c>
      <c r="D5" s="26">
        <f>(200*'Ventes KAMAANA'!D5)+(100*'Total Ventes KAMAANA'!D6)+(100*'Total Ventes KAMAANA'!D10)</f>
        <v>3500</v>
      </c>
      <c r="E5" s="26">
        <f>(200*'Ventes KAMAANA'!E5)+(100*'Total Ventes KAMAANA'!E6)+(100*'Total Ventes KAMAANA'!E10)</f>
        <v>2300</v>
      </c>
      <c r="F5" s="26">
        <f>(200*'Ventes KAMAANA'!F5)+(100*'Total Ventes KAMAANA'!F6)+(100*'Total Ventes KAMAANA'!F11)</f>
        <v>2900</v>
      </c>
      <c r="G5" s="26">
        <f>(200*'Ventes KAMAANA'!G5)+(100*'Total Ventes KAMAANA'!G6)+(100*'Total Ventes KAMAANA'!G11)</f>
        <v>0</v>
      </c>
      <c r="H5" s="26">
        <f>(200*'Ventes KAMAANA'!H5)+(100*'Total Ventes KAMAANA'!H6)+(100*'Total Ventes KAMAANA'!H11)</f>
        <v>0</v>
      </c>
      <c r="I5" s="26">
        <f>(200*'Ventes KAMAANA'!I5)+(100*'Total Ventes KAMAANA'!I6)+(100*'Total Ventes KAMAANA'!I11)</f>
        <v>0</v>
      </c>
      <c r="J5" s="26">
        <f>(200*'Ventes KAMAANA'!J5)+(100*'Total Ventes KAMAANA'!J6)+(100*'Total Ventes KAMAANA'!J11)</f>
        <v>0</v>
      </c>
      <c r="K5" s="26">
        <f>(200*'Ventes KAMAANA'!K5)+(100*'Total Ventes KAMAANA'!K6)+(100*'Total Ventes KAMAANA'!K11)</f>
        <v>0</v>
      </c>
      <c r="L5" s="26">
        <f>(200*'Ventes KAMAANA'!L5)+(100*'Total Ventes KAMAANA'!L6)+(100*'Total Ventes KAMAANA'!L11)</f>
        <v>0</v>
      </c>
      <c r="M5" s="26"/>
      <c r="N5" s="5">
        <f t="shared" si="0"/>
        <v>14000</v>
      </c>
      <c r="O5" s="27" t="s">
        <v>28</v>
      </c>
    </row>
    <row r="6" spans="1:15" ht="15.75" customHeight="1" x14ac:dyDescent="0.25">
      <c r="A6" s="12" t="s">
        <v>29</v>
      </c>
      <c r="B6" s="26">
        <f>(200*'Total Ventes KAMAANA'!B7)+(100*'Total Ventes KAMAANA'!B8)+(100*'Total Ventes KAMAANA'!B10)</f>
        <v>3300</v>
      </c>
      <c r="C6" s="26">
        <f>(200*'Total Ventes KAMAANA'!C7)+(100*'Total Ventes KAMAANA'!C8)+(100*'Total Ventes KAMAANA'!C10)</f>
        <v>2200</v>
      </c>
      <c r="D6" s="26">
        <f>(200*'Total Ventes KAMAANA'!D7)+(100*'Total Ventes KAMAANA'!D8)+(100*'Total Ventes KAMAANA'!D10)</f>
        <v>1800</v>
      </c>
      <c r="E6" s="26">
        <f>(200*'Total Ventes KAMAANA'!E7)+(100*'Total Ventes KAMAANA'!E8)+(100*'Total Ventes KAMAANA'!E10)</f>
        <v>2600</v>
      </c>
      <c r="F6" s="26">
        <f>(200*'Total Ventes KAMAANA'!F7)+(100*'Total Ventes KAMAANA'!F8)+(100*'Total Ventes KAMAANA'!F10)</f>
        <v>4000</v>
      </c>
      <c r="G6" s="26">
        <f>(200*'Total Ventes KAMAANA'!G7)+(100*'Total Ventes KAMAANA'!G8)+(100*'Total Ventes KAMAANA'!G10)</f>
        <v>0</v>
      </c>
      <c r="H6" s="26">
        <f>(200*'Total Ventes KAMAANA'!H7)+(100*'Total Ventes KAMAANA'!H8)+(100*'Total Ventes KAMAANA'!H10)</f>
        <v>0</v>
      </c>
      <c r="I6" s="26">
        <f>(200*'Total Ventes KAMAANA'!I7)+(100*'Total Ventes KAMAANA'!I8)+(100*'Total Ventes KAMAANA'!I10)</f>
        <v>0</v>
      </c>
      <c r="J6" s="26"/>
      <c r="K6" s="26"/>
      <c r="L6" s="26"/>
      <c r="M6" s="26"/>
      <c r="N6" s="5">
        <f t="shared" si="0"/>
        <v>13900</v>
      </c>
      <c r="O6" s="27" t="s">
        <v>30</v>
      </c>
    </row>
    <row r="7" spans="1:15" ht="15.75" customHeight="1" x14ac:dyDescent="0.25">
      <c r="A7" s="12" t="s">
        <v>21</v>
      </c>
      <c r="B7" s="26">
        <f>50*'Ventes KAMAANA'!B12</f>
        <v>250</v>
      </c>
      <c r="C7" s="26">
        <f>50*'Ventes KAMAANA'!C12</f>
        <v>300</v>
      </c>
      <c r="D7" s="26">
        <f>50*'Ventes KAMAANA'!D12</f>
        <v>350</v>
      </c>
      <c r="E7" s="26">
        <f>50*'Ventes KAMAANA'!E12</f>
        <v>1100</v>
      </c>
      <c r="F7" s="26">
        <f>50*'Ventes KAMAANA'!F12</f>
        <v>200</v>
      </c>
      <c r="G7" s="26">
        <f>50*'Ventes KAMAANA'!G12</f>
        <v>0</v>
      </c>
      <c r="H7" s="26">
        <f>50*'Ventes KAMAANA'!H12</f>
        <v>0</v>
      </c>
      <c r="I7" s="26">
        <f>50*'Ventes KAMAANA'!I12</f>
        <v>0</v>
      </c>
      <c r="J7" s="26"/>
      <c r="K7" s="26"/>
      <c r="L7" s="26"/>
      <c r="M7" s="26"/>
      <c r="N7" s="5">
        <f t="shared" si="0"/>
        <v>2200</v>
      </c>
      <c r="O7" s="28">
        <v>278195</v>
      </c>
    </row>
    <row r="8" spans="1:15" ht="15.75" customHeight="1" x14ac:dyDescent="0.25">
      <c r="A8" s="12" t="s">
        <v>31</v>
      </c>
      <c r="B8" s="26">
        <f>100*'Total Ventes KAMAANA'!B9</f>
        <v>200</v>
      </c>
      <c r="C8" s="26">
        <f>100*'Total Ventes KAMAANA'!C9</f>
        <v>300</v>
      </c>
      <c r="D8" s="26">
        <f>100*'Total Ventes KAMAANA'!D9</f>
        <v>300</v>
      </c>
      <c r="E8" s="26">
        <f>100*'Total Ventes KAMAANA'!E9</f>
        <v>1200</v>
      </c>
      <c r="F8" s="26">
        <f>100*'Total Ventes KAMAANA'!F9</f>
        <v>400</v>
      </c>
      <c r="G8" s="26">
        <f>100*'Total Ventes KAMAANA'!G9</f>
        <v>0</v>
      </c>
      <c r="H8" s="26">
        <f>100*'Total Ventes KAMAANA'!H9</f>
        <v>0</v>
      </c>
      <c r="I8" s="26">
        <f>100*'Total Ventes KAMAANA'!I9</f>
        <v>0</v>
      </c>
      <c r="J8" s="26"/>
      <c r="K8" s="26"/>
      <c r="L8" s="26"/>
      <c r="M8" s="26"/>
      <c r="N8" s="5">
        <f t="shared" si="0"/>
        <v>2400</v>
      </c>
      <c r="O8" s="27" t="s">
        <v>32</v>
      </c>
    </row>
    <row r="9" spans="1:15" ht="15.75" customHeight="1" x14ac:dyDescent="0.25">
      <c r="A9" s="12" t="s">
        <v>33</v>
      </c>
      <c r="B9" s="26">
        <f>250*'Total Ventes KAMAANA'!B10</f>
        <v>1250</v>
      </c>
      <c r="C9" s="26">
        <f>250*'Total Ventes KAMAANA'!C10</f>
        <v>1250</v>
      </c>
      <c r="D9" s="26">
        <f>250*'Total Ventes KAMAANA'!D10</f>
        <v>1000</v>
      </c>
      <c r="E9" s="26">
        <f>250*'Total Ventes KAMAANA'!E10</f>
        <v>1500</v>
      </c>
      <c r="F9" s="26">
        <f>250*'Total Ventes KAMAANA'!F10</f>
        <v>1500</v>
      </c>
      <c r="G9" s="26">
        <f>250*'Total Ventes KAMAANA'!G10</f>
        <v>0</v>
      </c>
      <c r="H9" s="26">
        <f>250*'Total Ventes KAMAANA'!H10</f>
        <v>0</v>
      </c>
      <c r="I9" s="26">
        <f>250*'Total Ventes KAMAANA'!I10</f>
        <v>0</v>
      </c>
      <c r="J9" s="26"/>
      <c r="K9" s="26"/>
      <c r="L9" s="26"/>
      <c r="M9" s="26"/>
      <c r="N9" s="5">
        <f t="shared" si="0"/>
        <v>6500</v>
      </c>
      <c r="O9" s="27" t="s">
        <v>34</v>
      </c>
    </row>
    <row r="10" spans="1:15" ht="15.75" customHeight="1" x14ac:dyDescent="0.25">
      <c r="A10" s="19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5" ht="15.75" customHeight="1" x14ac:dyDescent="0.25">
      <c r="B11" s="29"/>
      <c r="C11" s="29"/>
      <c r="D11" s="29"/>
      <c r="E11" s="29"/>
      <c r="F11" s="17"/>
      <c r="G11" s="17"/>
      <c r="H11" s="21"/>
      <c r="M11" s="21"/>
      <c r="N11" s="21"/>
    </row>
    <row r="12" spans="1:15" ht="15.75" customHeight="1" x14ac:dyDescent="0.25">
      <c r="A12" s="19"/>
      <c r="B12" s="21"/>
      <c r="C12" s="21"/>
      <c r="D12" s="21"/>
      <c r="E12" s="21"/>
      <c r="F12" s="21"/>
      <c r="G12" s="21"/>
      <c r="H12" s="21"/>
      <c r="J12" s="42" t="s">
        <v>35</v>
      </c>
      <c r="K12" s="43"/>
      <c r="L12" s="43"/>
      <c r="M12" s="44"/>
      <c r="N12" s="21"/>
    </row>
    <row r="13" spans="1:15" ht="15.75" customHeight="1" x14ac:dyDescent="0.25">
      <c r="A13" s="19"/>
      <c r="B13" s="21"/>
      <c r="C13" s="21"/>
      <c r="D13" s="21"/>
      <c r="E13" s="21"/>
      <c r="F13" s="21"/>
      <c r="G13" s="21"/>
      <c r="J13" s="30" t="s">
        <v>36</v>
      </c>
      <c r="K13" s="30" t="s">
        <v>37</v>
      </c>
      <c r="L13" s="31" t="s">
        <v>38</v>
      </c>
      <c r="M13" s="30" t="s">
        <v>39</v>
      </c>
    </row>
    <row r="14" spans="1:15" ht="15.75" customHeight="1" x14ac:dyDescent="0.25">
      <c r="A14" s="19"/>
      <c r="B14" s="21"/>
      <c r="C14" s="21"/>
      <c r="D14" s="21"/>
      <c r="E14" s="21"/>
      <c r="F14" s="21"/>
      <c r="G14" s="32"/>
      <c r="J14" s="31">
        <f>19+35+20</f>
        <v>74</v>
      </c>
      <c r="K14" s="31">
        <v>50</v>
      </c>
      <c r="L14" s="31">
        <f>K14*J14</f>
        <v>3700</v>
      </c>
      <c r="M14" s="33">
        <f>L14/1000</f>
        <v>3.7</v>
      </c>
    </row>
    <row r="15" spans="1:15" ht="15.75" customHeight="1" x14ac:dyDescent="0.25">
      <c r="A15" s="19"/>
      <c r="B15" s="21"/>
      <c r="C15" s="21"/>
      <c r="D15" s="21"/>
      <c r="E15" s="21"/>
      <c r="F15" s="21"/>
      <c r="G15" s="32"/>
    </row>
    <row r="16" spans="1:15" ht="15.75" customHeight="1" x14ac:dyDescent="0.25">
      <c r="A16" s="19"/>
      <c r="B16" s="21"/>
      <c r="C16" s="21"/>
      <c r="D16" s="21"/>
      <c r="E16" s="21"/>
      <c r="F16" s="21"/>
      <c r="G16" s="32"/>
    </row>
    <row r="17" spans="1:10" ht="15.75" customHeight="1" x14ac:dyDescent="0.25">
      <c r="A17" s="19"/>
      <c r="B17" s="21"/>
      <c r="C17" s="21"/>
      <c r="D17" s="21"/>
      <c r="E17" s="21"/>
      <c r="F17" s="21"/>
      <c r="G17" s="21"/>
    </row>
    <row r="18" spans="1:10" ht="15.75" customHeight="1" x14ac:dyDescent="0.25">
      <c r="A18" s="19"/>
      <c r="B18" s="21"/>
      <c r="C18" s="21"/>
      <c r="D18" s="21"/>
      <c r="E18" s="21"/>
      <c r="F18" s="21"/>
      <c r="G18" s="21"/>
      <c r="J18" s="34">
        <f t="shared" ref="J18:J21" si="1">E12+B4+C4</f>
        <v>9300</v>
      </c>
    </row>
    <row r="19" spans="1:10" ht="15.75" customHeight="1" x14ac:dyDescent="0.25">
      <c r="J19" s="34">
        <f t="shared" si="1"/>
        <v>5300</v>
      </c>
    </row>
    <row r="20" spans="1:10" ht="15.75" customHeight="1" x14ac:dyDescent="0.25">
      <c r="J20" s="34">
        <f t="shared" si="1"/>
        <v>5500</v>
      </c>
    </row>
    <row r="21" spans="1:10" ht="15.75" customHeight="1" x14ac:dyDescent="0.25">
      <c r="J21" s="34">
        <f t="shared" si="1"/>
        <v>550</v>
      </c>
    </row>
  </sheetData>
  <mergeCells count="2">
    <mergeCell ref="A1:M2"/>
    <mergeCell ref="J12:M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00FF"/>
    <outlinePr summaryBelow="0" summaryRight="0"/>
  </sheetPr>
  <dimension ref="A1:N999"/>
  <sheetViews>
    <sheetView tabSelected="1" workbookViewId="0">
      <selection activeCell="A15" sqref="A15:I27"/>
    </sheetView>
  </sheetViews>
  <sheetFormatPr baseColWidth="10" defaultColWidth="12.6328125" defaultRowHeight="15.75" customHeight="1" x14ac:dyDescent="0.25"/>
  <cols>
    <col min="1" max="1" width="23.6328125" customWidth="1"/>
    <col min="2" max="2" width="14.6328125" customWidth="1"/>
    <col min="3" max="3" width="14.453125" customWidth="1"/>
    <col min="4" max="4" width="15.453125" customWidth="1"/>
    <col min="5" max="5" width="14.36328125" customWidth="1"/>
  </cols>
  <sheetData>
    <row r="1" spans="1:14" ht="15.75" customHeight="1" x14ac:dyDescent="0.25">
      <c r="A1" s="45" t="s">
        <v>40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21"/>
    </row>
    <row r="2" spans="1:14" ht="15.75" customHeight="1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21"/>
    </row>
    <row r="3" spans="1:14" ht="15.75" customHeight="1" x14ac:dyDescent="0.25">
      <c r="A3" s="35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2" t="s">
        <v>12</v>
      </c>
    </row>
    <row r="4" spans="1:14" ht="15.75" customHeight="1" x14ac:dyDescent="0.25">
      <c r="A4" s="3" t="s">
        <v>13</v>
      </c>
      <c r="B4" s="36">
        <f>'Ventes KAMAANA'!B4+'Ventes Noussette Studio'!B4+'Ventes Sodfa Lifestore'!B4+'Ventes Exotica'!B4+'Ventes A LETAGE Monastir'!B4+'Ventes Modern Circle Mourouj 6'!B4</f>
        <v>37</v>
      </c>
      <c r="C4" s="36">
        <f>'Ventes KAMAANA'!C4+'Ventes Noussette Studio'!C4+'Ventes Sodfa Lifestore'!C4+'Ventes Exotica'!C4+'Ventes A LETAGE Monastir'!C4+'Ventes Modern Circle Mourouj 6'!C4</f>
        <v>23</v>
      </c>
      <c r="D4" s="36">
        <f>'Ventes KAMAANA'!D4+'Ventes Noussette Studio'!D4+'Ventes Sodfa Lifestore'!D4+'Ventes Exotica'!D4+'Ventes A LETAGE Monastir'!D4+'Ventes Modern Circle Mourouj 6'!D4</f>
        <v>13</v>
      </c>
      <c r="E4" s="36">
        <f>'Ventes KAMAANA'!E4+'Ventes Noussette Studio'!E4+'Ventes Sodfa Lifestore'!E4+'Ventes Exotica'!E4+'Ventes A LETAGE Monastir'!E4+'Ventes Modern Circle Mourouj 6'!E4</f>
        <v>32</v>
      </c>
      <c r="F4" s="36">
        <f>'Ventes KAMAANA'!F4+'Ventes Noussette Studio'!F4+'Ventes Sodfa Lifestore'!F4+'Ventes Exotica'!F4+'Ventes A LETAGE Monastir'!F4+'Ventes Modern Circle Mourouj 6'!F4</f>
        <v>42</v>
      </c>
      <c r="G4" s="36">
        <f>'Ventes KAMAANA'!G4+'Ventes Noussette Studio'!G4+'Ventes Sodfa Lifestore'!G4+'Ventes Exotica'!G4+'Ventes A LETAGE Monastir'!G4+'Ventes Modern Circle Mourouj 6'!G4</f>
        <v>0</v>
      </c>
      <c r="H4" s="36">
        <f>'Ventes KAMAANA'!H4+'Ventes Noussette Studio'!H4+'Ventes Sodfa Lifestore'!H4+'Ventes Exotica'!H4+'Ventes A LETAGE Monastir'!H4+'Ventes Modern Circle Mourouj 6'!H4</f>
        <v>0</v>
      </c>
      <c r="I4" s="36">
        <f>'Ventes KAMAANA'!I4+'Ventes Noussette Studio'!I4+'Ventes Sodfa Lifestore'!I4+'Ventes Exotica'!I4+'Ventes A LETAGE Monastir'!I4+'Ventes Modern Circle Mourouj 6'!I4</f>
        <v>0</v>
      </c>
      <c r="J4" s="36">
        <f>'Ventes KAMAANA'!J4+'Ventes Noussette Studio'!J4+'Ventes Sodfa Lifestore'!J4+'Ventes Exotica'!J4+'Ventes A LETAGE Monastir'!J4+'Ventes Modern Circle Mourouj 6'!J4</f>
        <v>0</v>
      </c>
      <c r="K4" s="36">
        <f>'Ventes KAMAANA'!K4+'Ventes Noussette Studio'!K4+'Ventes Sodfa Lifestore'!K4+'Ventes Exotica'!K4+'Ventes A LETAGE Monastir'!K4+'Ventes Modern Circle Mourouj 6'!K4</f>
        <v>0</v>
      </c>
      <c r="L4" s="36">
        <f>'Ventes KAMAANA'!L4+'Ventes Noussette Studio'!L4+'Ventes Sodfa Lifestore'!L4+'Ventes Exotica'!L4+'Ventes A LETAGE Monastir'!L4+'Ventes Modern Circle Mourouj 6'!L4</f>
        <v>0</v>
      </c>
      <c r="M4" s="36">
        <f>'Ventes KAMAANA'!M4+'Ventes Noussette Studio'!M4+'Ventes Sodfa Lifestore'!M4+'Ventes Exotica'!M4+'Ventes A LETAGE Monastir'!M4+'Ventes Modern Circle Mourouj 6'!M4</f>
        <v>0</v>
      </c>
      <c r="N4" s="5">
        <f t="shared" ref="N4:N12" si="0">SUM(B4:M4)</f>
        <v>147</v>
      </c>
    </row>
    <row r="5" spans="1:14" ht="15.75" customHeight="1" x14ac:dyDescent="0.25">
      <c r="A5" s="3" t="s">
        <v>14</v>
      </c>
      <c r="B5" s="36">
        <f>'Ventes KAMAANA'!B5+'Ventes Noussette Studio'!B5+'Ventes Sodfa Lifestore'!B5+'Ventes Exotica'!B5+'Ventes A LETAGE Monastir'!B5+'Ventes Modern Circle Mourouj 6'!B5</f>
        <v>40</v>
      </c>
      <c r="C5" s="36">
        <f>'Ventes KAMAANA'!C5+'Ventes Noussette Studio'!C5+'Ventes Sodfa Lifestore'!C5+'Ventes Exotica'!C5+'Ventes A LETAGE Monastir'!C5+'Ventes Modern Circle Mourouj 6'!C5</f>
        <v>11</v>
      </c>
      <c r="D5" s="36">
        <f>'Ventes KAMAANA'!D5+'Ventes Noussette Studio'!D5+'Ventes Sodfa Lifestore'!D5+'Ventes Exotica'!D5+'Ventes A LETAGE Monastir'!D5+'Ventes Modern Circle Mourouj 6'!D5</f>
        <v>42</v>
      </c>
      <c r="E5" s="36">
        <f>'Ventes KAMAANA'!E5+'Ventes Noussette Studio'!E5+'Ventes Sodfa Lifestore'!E5+'Ventes Exotica'!E5+'Ventes A LETAGE Monastir'!E5+'Ventes Modern Circle Mourouj 6'!E5</f>
        <v>33</v>
      </c>
      <c r="F5" s="36">
        <f>'Ventes KAMAANA'!F5+'Ventes Noussette Studio'!F5+'Ventes Sodfa Lifestore'!F5+'Ventes Exotica'!F5+'Ventes A LETAGE Monastir'!F5+'Ventes Modern Circle Mourouj 6'!F5</f>
        <v>33</v>
      </c>
      <c r="G5" s="36">
        <f>'Ventes KAMAANA'!G5+'Ventes Noussette Studio'!G5+'Ventes Sodfa Lifestore'!G5+'Ventes Exotica'!G5+'Ventes A LETAGE Monastir'!G5+'Ventes Modern Circle Mourouj 6'!G5</f>
        <v>15</v>
      </c>
      <c r="H5" s="36">
        <f>'Ventes KAMAANA'!H5+'Ventes Noussette Studio'!H5+'Ventes Sodfa Lifestore'!H5+'Ventes Exotica'!H5+'Ventes A LETAGE Monastir'!H5+'Ventes Modern Circle Mourouj 6'!H5</f>
        <v>0</v>
      </c>
      <c r="I5" s="36">
        <f>'Ventes KAMAANA'!I5+'Ventes Noussette Studio'!I5+'Ventes Sodfa Lifestore'!I5+'Ventes Exotica'!I5+'Ventes A LETAGE Monastir'!I5+'Ventes Modern Circle Mourouj 6'!I5</f>
        <v>0</v>
      </c>
      <c r="J5" s="36">
        <f>'Ventes KAMAANA'!J5+'Ventes Noussette Studio'!J5+'Ventes Sodfa Lifestore'!J5+'Ventes Exotica'!J5+'Ventes A LETAGE Monastir'!J5+'Ventes Modern Circle Mourouj 6'!J5</f>
        <v>0</v>
      </c>
      <c r="K5" s="36">
        <f>'Ventes KAMAANA'!K5+'Ventes Noussette Studio'!K5+'Ventes Sodfa Lifestore'!K5+'Ventes Exotica'!K5+'Ventes A LETAGE Monastir'!K5+'Ventes Modern Circle Mourouj 6'!K5</f>
        <v>0</v>
      </c>
      <c r="L5" s="36">
        <f>'Ventes KAMAANA'!L5+'Ventes Noussette Studio'!L5+'Ventes Sodfa Lifestore'!L5+'Ventes Exotica'!L5+'Ventes A LETAGE Monastir'!L5+'Ventes Modern Circle Mourouj 6'!L5</f>
        <v>0</v>
      </c>
      <c r="M5" s="36">
        <f>'Ventes KAMAANA'!M5+'Ventes Noussette Studio'!M5+'Ventes Sodfa Lifestore'!M5+'Ventes Exotica'!M5+'Ventes A LETAGE Monastir'!M5+'Ventes Modern Circle Mourouj 6'!M5</f>
        <v>0</v>
      </c>
      <c r="N5" s="5">
        <f t="shared" si="0"/>
        <v>174</v>
      </c>
    </row>
    <row r="6" spans="1:14" ht="15.75" customHeight="1" x14ac:dyDescent="0.25">
      <c r="A6" s="3" t="s">
        <v>15</v>
      </c>
      <c r="B6" s="36">
        <f>'Ventes KAMAANA'!B6+'Ventes Noussette Studio'!B6+'Ventes Sodfa Lifestore'!B6+'Ventes Exotica'!B6+'Ventes A LETAGE Monastir'!B6+'Ventes Modern Circle Mourouj 6'!B6</f>
        <v>3</v>
      </c>
      <c r="C6" s="36">
        <f>'Ventes KAMAANA'!C6+'Ventes Noussette Studio'!C6+'Ventes Sodfa Lifestore'!C6+'Ventes Exotica'!C6+'Ventes A LETAGE Monastir'!C6+'Ventes Modern Circle Mourouj 6'!C6</f>
        <v>6</v>
      </c>
      <c r="D6" s="36">
        <f>'Ventes KAMAANA'!D6+'Ventes Noussette Studio'!D6+'Ventes Sodfa Lifestore'!D6+'Ventes Exotica'!D6+'Ventes A LETAGE Monastir'!D6+'Ventes Modern Circle Mourouj 6'!D6</f>
        <v>5</v>
      </c>
      <c r="E6" s="36">
        <f>'Ventes KAMAANA'!E6+'Ventes Noussette Studio'!E6+'Ventes Sodfa Lifestore'!E6+'Ventes Exotica'!E6+'Ventes A LETAGE Monastir'!E6+'Ventes Modern Circle Mourouj 6'!E6</f>
        <v>11</v>
      </c>
      <c r="F6" s="36">
        <f>'Ventes KAMAANA'!F6+'Ventes Noussette Studio'!F6+'Ventes Sodfa Lifestore'!F6+'Ventes Exotica'!F6+'Ventes A LETAGE Monastir'!F6+'Ventes Modern Circle Mourouj 6'!F6</f>
        <v>5</v>
      </c>
      <c r="G6" s="36">
        <f>'Ventes KAMAANA'!G6+'Ventes Noussette Studio'!G6+'Ventes Sodfa Lifestore'!G6+'Ventes Exotica'!G6+'Ventes A LETAGE Monastir'!G6+'Ventes Modern Circle Mourouj 6'!G6</f>
        <v>0</v>
      </c>
      <c r="H6" s="36">
        <f>'Ventes KAMAANA'!H6+'Ventes Noussette Studio'!H6+'Ventes Sodfa Lifestore'!H6+'Ventes Exotica'!H6+'Ventes A LETAGE Monastir'!H6+'Ventes Modern Circle Mourouj 6'!H6</f>
        <v>0</v>
      </c>
      <c r="I6" s="36">
        <f>'Ventes KAMAANA'!I6+'Ventes Noussette Studio'!I6+'Ventes Sodfa Lifestore'!I6+'Ventes Exotica'!I6+'Ventes A LETAGE Monastir'!I6+'Ventes Modern Circle Mourouj 6'!I6</f>
        <v>0</v>
      </c>
      <c r="J6" s="36">
        <f>'Ventes KAMAANA'!J6+'Ventes Noussette Studio'!J6+'Ventes Sodfa Lifestore'!J6+'Ventes Exotica'!J6+'Ventes A LETAGE Monastir'!J6+'Ventes Modern Circle Mourouj 6'!J6</f>
        <v>0</v>
      </c>
      <c r="K6" s="36">
        <f>'Ventes KAMAANA'!K6+'Ventes Noussette Studio'!K6+'Ventes Sodfa Lifestore'!K6+'Ventes Exotica'!K6+'Ventes A LETAGE Monastir'!K6+'Ventes Modern Circle Mourouj 6'!K6</f>
        <v>0</v>
      </c>
      <c r="L6" s="36">
        <f>'Ventes KAMAANA'!L6+'Ventes Noussette Studio'!L6+'Ventes Sodfa Lifestore'!L6+'Ventes Exotica'!L6+'Ventes A LETAGE Monastir'!L6+'Ventes Modern Circle Mourouj 6'!L6</f>
        <v>0</v>
      </c>
      <c r="M6" s="36">
        <f>'Ventes KAMAANA'!M6+'Ventes Noussette Studio'!M6+'Ventes Sodfa Lifestore'!M6+'Ventes Exotica'!M6+'Ventes A LETAGE Monastir'!M6+'Ventes Modern Circle Mourouj 6'!M6</f>
        <v>0</v>
      </c>
      <c r="N6" s="5">
        <f t="shared" si="0"/>
        <v>30</v>
      </c>
    </row>
    <row r="7" spans="1:14" ht="15.75" customHeight="1" x14ac:dyDescent="0.25">
      <c r="A7" s="3" t="s">
        <v>16</v>
      </c>
      <c r="B7" s="36">
        <f>'Ventes KAMAANA'!B7+'Ventes Noussette Studio'!B7+'Ventes Sodfa Lifestore'!B7+'Ventes Exotica'!B7+'Ventes A LETAGE Monastir'!B7+'Ventes Modern Circle Mourouj 6'!B7</f>
        <v>14</v>
      </c>
      <c r="C7" s="36">
        <f>'Ventes KAMAANA'!C7+'Ventes Noussette Studio'!C7+'Ventes Sodfa Lifestore'!C7+'Ventes Exotica'!C7+'Ventes A LETAGE Monastir'!C7+'Ventes Modern Circle Mourouj 6'!C7</f>
        <v>7</v>
      </c>
      <c r="D7" s="36">
        <f>'Ventes KAMAANA'!D7+'Ventes Noussette Studio'!D7+'Ventes Sodfa Lifestore'!D7+'Ventes Exotica'!D7+'Ventes A LETAGE Monastir'!D7+'Ventes Modern Circle Mourouj 6'!D7</f>
        <v>7</v>
      </c>
      <c r="E7" s="36">
        <f>'Ventes KAMAANA'!E7+'Ventes Noussette Studio'!E7+'Ventes Sodfa Lifestore'!E7+'Ventes Exotica'!E7+'Ventes A LETAGE Monastir'!E7+'Ventes Modern Circle Mourouj 6'!E7</f>
        <v>5</v>
      </c>
      <c r="F7" s="36">
        <f>'Ventes KAMAANA'!F7+'Ventes Noussette Studio'!F7+'Ventes Sodfa Lifestore'!F7+'Ventes Exotica'!F7+'Ventes A LETAGE Monastir'!F7+'Ventes Modern Circle Mourouj 6'!F7</f>
        <v>15</v>
      </c>
      <c r="G7" s="36">
        <f>'Ventes KAMAANA'!G7+'Ventes Noussette Studio'!G7+'Ventes Sodfa Lifestore'!G7+'Ventes Exotica'!G7+'Ventes A LETAGE Monastir'!G7+'Ventes Modern Circle Mourouj 6'!G7</f>
        <v>0</v>
      </c>
      <c r="H7" s="36">
        <f>'Ventes KAMAANA'!H7+'Ventes Noussette Studio'!H7+'Ventes Sodfa Lifestore'!H7+'Ventes Exotica'!H7+'Ventes A LETAGE Monastir'!H7+'Ventes Modern Circle Mourouj 6'!H7</f>
        <v>0</v>
      </c>
      <c r="I7" s="36">
        <f>'Ventes KAMAANA'!I7+'Ventes Noussette Studio'!I7+'Ventes Sodfa Lifestore'!I7+'Ventes Exotica'!I7+'Ventes A LETAGE Monastir'!I7+'Ventes Modern Circle Mourouj 6'!I7</f>
        <v>0</v>
      </c>
      <c r="J7" s="36">
        <f>'Ventes KAMAANA'!J7+'Ventes Noussette Studio'!J7+'Ventes Sodfa Lifestore'!J7+'Ventes Exotica'!J7+'Ventes A LETAGE Monastir'!J7+'Ventes Modern Circle Mourouj 6'!J7</f>
        <v>0</v>
      </c>
      <c r="K7" s="36">
        <f>'Ventes KAMAANA'!K7+'Ventes Noussette Studio'!K7+'Ventes Sodfa Lifestore'!K7+'Ventes Exotica'!K7+'Ventes A LETAGE Monastir'!K7+'Ventes Modern Circle Mourouj 6'!K7</f>
        <v>0</v>
      </c>
      <c r="L7" s="36">
        <f>'Ventes KAMAANA'!L7+'Ventes Noussette Studio'!L7+'Ventes Sodfa Lifestore'!L7+'Ventes Exotica'!L7+'Ventes A LETAGE Monastir'!L7+'Ventes Modern Circle Mourouj 6'!L7</f>
        <v>0</v>
      </c>
      <c r="M7" s="36">
        <f>'Ventes KAMAANA'!M7+'Ventes Noussette Studio'!M7+'Ventes Sodfa Lifestore'!M7+'Ventes Exotica'!M7+'Ventes A LETAGE Monastir'!M7+'Ventes Modern Circle Mourouj 6'!M7</f>
        <v>0</v>
      </c>
      <c r="N7" s="5">
        <f t="shared" si="0"/>
        <v>48</v>
      </c>
    </row>
    <row r="8" spans="1:14" ht="15.75" customHeight="1" x14ac:dyDescent="0.25">
      <c r="A8" s="3" t="s">
        <v>17</v>
      </c>
      <c r="B8" s="36">
        <f>'Ventes KAMAANA'!B8+'Ventes Noussette Studio'!B8+'Ventes Sodfa Lifestore'!B8+'Ventes Exotica'!B8+'Ventes A LETAGE Monastir'!B8+'Ventes Modern Circle Mourouj 6'!B8</f>
        <v>0</v>
      </c>
      <c r="C8" s="36">
        <f>'Ventes KAMAANA'!C8+'Ventes Noussette Studio'!C8+'Ventes Sodfa Lifestore'!C8+'Ventes Exotica'!C8+'Ventes A LETAGE Monastir'!C8+'Ventes Modern Circle Mourouj 6'!C8</f>
        <v>3</v>
      </c>
      <c r="D8" s="36">
        <f>'Ventes KAMAANA'!D8+'Ventes Noussette Studio'!D8+'Ventes Sodfa Lifestore'!D8+'Ventes Exotica'!D8+'Ventes A LETAGE Monastir'!D8+'Ventes Modern Circle Mourouj 6'!D8</f>
        <v>0</v>
      </c>
      <c r="E8" s="36">
        <f>'Ventes KAMAANA'!E8+'Ventes Noussette Studio'!E8+'Ventes Sodfa Lifestore'!E8+'Ventes Exotica'!E8+'Ventes A LETAGE Monastir'!E8+'Ventes Modern Circle Mourouj 6'!E8</f>
        <v>10</v>
      </c>
      <c r="F8" s="36">
        <f>'Ventes KAMAANA'!F8+'Ventes Noussette Studio'!F8+'Ventes Sodfa Lifestore'!F8+'Ventes Exotica'!F8+'Ventes A LETAGE Monastir'!F8+'Ventes Modern Circle Mourouj 6'!F8</f>
        <v>4</v>
      </c>
      <c r="G8" s="36">
        <f>'Ventes KAMAANA'!G8+'Ventes Noussette Studio'!G8+'Ventes Sodfa Lifestore'!G8+'Ventes Exotica'!G8+'Ventes A LETAGE Monastir'!G8+'Ventes Modern Circle Mourouj 6'!G8</f>
        <v>0</v>
      </c>
      <c r="H8" s="36">
        <f>'Ventes KAMAANA'!H8+'Ventes Noussette Studio'!H8+'Ventes Sodfa Lifestore'!H8+'Ventes Exotica'!H8+'Ventes A LETAGE Monastir'!H8+'Ventes Modern Circle Mourouj 6'!H8</f>
        <v>0</v>
      </c>
      <c r="I8" s="36">
        <f>'Ventes KAMAANA'!I8+'Ventes Noussette Studio'!I8+'Ventes Sodfa Lifestore'!I8+'Ventes Exotica'!I8+'Ventes A LETAGE Monastir'!I8+'Ventes Modern Circle Mourouj 6'!I8</f>
        <v>0</v>
      </c>
      <c r="J8" s="36">
        <f>'Ventes KAMAANA'!J8+'Ventes Noussette Studio'!J8+'Ventes Sodfa Lifestore'!J8+'Ventes Exotica'!J8+'Ventes A LETAGE Monastir'!J8+'Ventes Modern Circle Mourouj 6'!J8</f>
        <v>0</v>
      </c>
      <c r="K8" s="36">
        <f>'Ventes KAMAANA'!K8+'Ventes Noussette Studio'!K8+'Ventes Sodfa Lifestore'!K8+'Ventes Exotica'!K8+'Ventes A LETAGE Monastir'!K8+'Ventes Modern Circle Mourouj 6'!K8</f>
        <v>0</v>
      </c>
      <c r="L8" s="36">
        <f>'Ventes KAMAANA'!L8+'Ventes Noussette Studio'!L8+'Ventes Sodfa Lifestore'!L8+'Ventes Exotica'!L8+'Ventes A LETAGE Monastir'!L8+'Ventes Modern Circle Mourouj 6'!L8</f>
        <v>0</v>
      </c>
      <c r="M8" s="36">
        <f>'Ventes KAMAANA'!M8+'Ventes Noussette Studio'!M8+'Ventes Sodfa Lifestore'!M8+'Ventes Exotica'!M8+'Ventes A LETAGE Monastir'!M8+'Ventes Modern Circle Mourouj 6'!M8</f>
        <v>0</v>
      </c>
      <c r="N8" s="5">
        <f t="shared" si="0"/>
        <v>17</v>
      </c>
    </row>
    <row r="9" spans="1:14" ht="15.75" customHeight="1" x14ac:dyDescent="0.25">
      <c r="A9" s="3" t="s">
        <v>18</v>
      </c>
      <c r="B9" s="36">
        <f>'Ventes KAMAANA'!B9+'Ventes Noussette Studio'!B9+'Ventes Sodfa Lifestore'!B9+'Ventes Exotica'!B9+'Ventes A LETAGE Monastir'!B9+'Ventes Modern Circle Mourouj 6'!B9</f>
        <v>2</v>
      </c>
      <c r="C9" s="36">
        <f>'Ventes KAMAANA'!C9+'Ventes Noussette Studio'!C9+'Ventes Sodfa Lifestore'!C9+'Ventes Exotica'!C9+'Ventes A LETAGE Monastir'!C9+'Ventes Modern Circle Mourouj 6'!C9</f>
        <v>3</v>
      </c>
      <c r="D9" s="36">
        <f>'Ventes KAMAANA'!D9+'Ventes Noussette Studio'!D9+'Ventes Sodfa Lifestore'!D9+'Ventes Exotica'!D9+'Ventes A LETAGE Monastir'!D9+'Ventes Modern Circle Mourouj 6'!D9</f>
        <v>3</v>
      </c>
      <c r="E9" s="36">
        <f>'Ventes KAMAANA'!E9+'Ventes Noussette Studio'!E9+'Ventes Sodfa Lifestore'!E9+'Ventes Exotica'!E9+'Ventes A LETAGE Monastir'!E9+'Ventes Modern Circle Mourouj 6'!E9</f>
        <v>12</v>
      </c>
      <c r="F9" s="36">
        <f>'Ventes KAMAANA'!F9+'Ventes Noussette Studio'!F9+'Ventes Sodfa Lifestore'!F9+'Ventes Exotica'!F9+'Ventes A LETAGE Monastir'!F9+'Ventes Modern Circle Mourouj 6'!F9</f>
        <v>4</v>
      </c>
      <c r="G9" s="36">
        <f>'Ventes KAMAANA'!G9+'Ventes Noussette Studio'!G9+'Ventes Sodfa Lifestore'!G9+'Ventes Exotica'!G9+'Ventes A LETAGE Monastir'!G9+'Ventes Modern Circle Mourouj 6'!G9</f>
        <v>0</v>
      </c>
      <c r="H9" s="36">
        <f>'Ventes KAMAANA'!H9+'Ventes Noussette Studio'!H9+'Ventes Sodfa Lifestore'!H9+'Ventes Exotica'!H9+'Ventes A LETAGE Monastir'!H9+'Ventes Modern Circle Mourouj 6'!H9</f>
        <v>0</v>
      </c>
      <c r="I9" s="36">
        <f>'Ventes KAMAANA'!I9+'Ventes Noussette Studio'!I9+'Ventes Sodfa Lifestore'!I9+'Ventes Exotica'!I9+'Ventes A LETAGE Monastir'!I9+'Ventes Modern Circle Mourouj 6'!I9</f>
        <v>0</v>
      </c>
      <c r="J9" s="36">
        <f>'Ventes KAMAANA'!J9+'Ventes Noussette Studio'!J9+'Ventes Sodfa Lifestore'!J9+'Ventes Exotica'!J9+'Ventes A LETAGE Monastir'!J9+'Ventes Modern Circle Mourouj 6'!J9</f>
        <v>0</v>
      </c>
      <c r="K9" s="36">
        <f>'Ventes KAMAANA'!K9+'Ventes Noussette Studio'!K9+'Ventes Sodfa Lifestore'!K9+'Ventes Exotica'!K9+'Ventes A LETAGE Monastir'!K9+'Ventes Modern Circle Mourouj 6'!K9</f>
        <v>0</v>
      </c>
      <c r="L9" s="36">
        <f>'Ventes KAMAANA'!L9+'Ventes Noussette Studio'!L9+'Ventes Sodfa Lifestore'!L9+'Ventes Exotica'!L9+'Ventes A LETAGE Monastir'!L9+'Ventes Modern Circle Mourouj 6'!L9</f>
        <v>0</v>
      </c>
      <c r="M9" s="36">
        <f>'Ventes KAMAANA'!M9+'Ventes Noussette Studio'!M9+'Ventes Sodfa Lifestore'!M9+'Ventes Exotica'!M9+'Ventes A LETAGE Monastir'!M9+'Ventes Modern Circle Mourouj 6'!M9</f>
        <v>0</v>
      </c>
      <c r="N9" s="5">
        <f t="shared" si="0"/>
        <v>24</v>
      </c>
    </row>
    <row r="10" spans="1:14" ht="15.75" customHeight="1" x14ac:dyDescent="0.25">
      <c r="A10" s="3" t="s">
        <v>19</v>
      </c>
      <c r="B10" s="36">
        <f>'Ventes KAMAANA'!B10+'Ventes Noussette Studio'!B10+'Ventes Sodfa Lifestore'!B10+'Ventes Exotica'!B10+'Ventes A LETAGE Monastir'!B10+'Ventes Modern Circle Mourouj 6'!B10</f>
        <v>5</v>
      </c>
      <c r="C10" s="36">
        <f>'Ventes KAMAANA'!C10+'Ventes Noussette Studio'!C10+'Ventes Sodfa Lifestore'!C10+'Ventes Exotica'!C10+'Ventes A LETAGE Monastir'!C10+'Ventes Modern Circle Mourouj 6'!C10</f>
        <v>5</v>
      </c>
      <c r="D10" s="36">
        <f>'Ventes KAMAANA'!D10+'Ventes Noussette Studio'!D10+'Ventes Sodfa Lifestore'!D10+'Ventes Exotica'!D10+'Ventes A LETAGE Monastir'!D10+'Ventes Modern Circle Mourouj 6'!D10</f>
        <v>4</v>
      </c>
      <c r="E10" s="36">
        <f>'Ventes KAMAANA'!E10+'Ventes Noussette Studio'!E10+'Ventes Sodfa Lifestore'!E10+'Ventes Exotica'!E10+'Ventes A LETAGE Monastir'!E10+'Ventes Modern Circle Mourouj 6'!E10</f>
        <v>6</v>
      </c>
      <c r="F10" s="36">
        <f>'Ventes KAMAANA'!F10+'Ventes Noussette Studio'!F10+'Ventes Sodfa Lifestore'!F10+'Ventes Exotica'!F10+'Ventes A LETAGE Monastir'!F10+'Ventes Modern Circle Mourouj 6'!F10</f>
        <v>6</v>
      </c>
      <c r="G10" s="36">
        <f>'Ventes KAMAANA'!G10+'Ventes Noussette Studio'!G10+'Ventes Sodfa Lifestore'!G10+'Ventes Exotica'!G10+'Ventes A LETAGE Monastir'!G10+'Ventes Modern Circle Mourouj 6'!G10</f>
        <v>0</v>
      </c>
      <c r="H10" s="36">
        <f>'Ventes KAMAANA'!H10+'Ventes Noussette Studio'!H10+'Ventes Sodfa Lifestore'!H10+'Ventes Exotica'!H10+'Ventes A LETAGE Monastir'!H10+'Ventes Modern Circle Mourouj 6'!H10</f>
        <v>0</v>
      </c>
      <c r="I10" s="36">
        <f>'Ventes KAMAANA'!I10+'Ventes Noussette Studio'!I10+'Ventes Sodfa Lifestore'!I10+'Ventes Exotica'!I10+'Ventes A LETAGE Monastir'!I10+'Ventes Modern Circle Mourouj 6'!I10</f>
        <v>0</v>
      </c>
      <c r="J10" s="36">
        <f>'Ventes KAMAANA'!J10+'Ventes Noussette Studio'!J10+'Ventes Sodfa Lifestore'!J10+'Ventes Exotica'!J10+'Ventes A LETAGE Monastir'!J10+'Ventes Modern Circle Mourouj 6'!J10</f>
        <v>0</v>
      </c>
      <c r="K10" s="36">
        <f>'Ventes KAMAANA'!K10+'Ventes Noussette Studio'!K10+'Ventes Sodfa Lifestore'!K10+'Ventes Exotica'!K10+'Ventes A LETAGE Monastir'!K10+'Ventes Modern Circle Mourouj 6'!K10</f>
        <v>0</v>
      </c>
      <c r="L10" s="36">
        <f>'Ventes KAMAANA'!L10+'Ventes Noussette Studio'!L10+'Ventes Sodfa Lifestore'!L10+'Ventes Exotica'!L10+'Ventes A LETAGE Monastir'!L10+'Ventes Modern Circle Mourouj 6'!L10</f>
        <v>0</v>
      </c>
      <c r="M10" s="36">
        <f>'Ventes KAMAANA'!M10+'Ventes Noussette Studio'!M10+'Ventes Sodfa Lifestore'!M10+'Ventes Exotica'!M10+'Ventes A LETAGE Monastir'!M10+'Ventes Modern Circle Mourouj 6'!M10</f>
        <v>0</v>
      </c>
      <c r="N10" s="5">
        <f t="shared" si="0"/>
        <v>26</v>
      </c>
    </row>
    <row r="11" spans="1:14" ht="15.75" customHeight="1" x14ac:dyDescent="0.25">
      <c r="A11" s="3" t="s">
        <v>20</v>
      </c>
      <c r="B11" s="36">
        <f>'Ventes KAMAANA'!B11+'Ventes Noussette Studio'!B11+'Ventes Sodfa Lifestore'!B11+'Ventes Exotica'!B11+'Ventes A LETAGE Monastir'!B11+'Ventes Modern Circle Mourouj 6'!B11</f>
        <v>1</v>
      </c>
      <c r="C11" s="36">
        <f>'Ventes KAMAANA'!C11+'Ventes Noussette Studio'!C11+'Ventes Sodfa Lifestore'!C11+'Ventes Exotica'!C11+'Ventes A LETAGE Monastir'!C11+'Ventes Modern Circle Mourouj 6'!C11</f>
        <v>2</v>
      </c>
      <c r="D11" s="36">
        <f>'Ventes KAMAANA'!D11+'Ventes Noussette Studio'!D11+'Ventes Sodfa Lifestore'!D11+'Ventes Exotica'!D11+'Ventes A LETAGE Monastir'!D11+'Ventes Modern Circle Mourouj 6'!D11</f>
        <v>3</v>
      </c>
      <c r="E11" s="36">
        <f>'Ventes KAMAANA'!E11+'Ventes Noussette Studio'!E11+'Ventes Sodfa Lifestore'!E11+'Ventes Exotica'!E11+'Ventes A LETAGE Monastir'!E11+'Ventes Modern Circle Mourouj 6'!E11</f>
        <v>5</v>
      </c>
      <c r="F11" s="36">
        <f>'Ventes KAMAANA'!F11+'Ventes Noussette Studio'!F11+'Ventes Sodfa Lifestore'!F11+'Ventes Exotica'!F11+'Ventes A LETAGE Monastir'!F11+'Ventes Modern Circle Mourouj 6'!F11</f>
        <v>4</v>
      </c>
      <c r="G11" s="36">
        <f>'Ventes KAMAANA'!G11+'Ventes Noussette Studio'!G11+'Ventes Sodfa Lifestore'!G11+'Ventes Exotica'!G11+'Ventes A LETAGE Monastir'!G11+'Ventes Modern Circle Mourouj 6'!G11</f>
        <v>0</v>
      </c>
      <c r="H11" s="36">
        <f>'Ventes KAMAANA'!H11+'Ventes Noussette Studio'!H11+'Ventes Sodfa Lifestore'!H11+'Ventes Exotica'!H11+'Ventes A LETAGE Monastir'!H11+'Ventes Modern Circle Mourouj 6'!H11</f>
        <v>0</v>
      </c>
      <c r="I11" s="36">
        <f>'Ventes KAMAANA'!I11+'Ventes Noussette Studio'!I11+'Ventes Sodfa Lifestore'!I11+'Ventes Exotica'!I11+'Ventes A LETAGE Monastir'!I11+'Ventes Modern Circle Mourouj 6'!I11</f>
        <v>0</v>
      </c>
      <c r="J11" s="36">
        <f>'Ventes KAMAANA'!J11+'Ventes Noussette Studio'!J11+'Ventes Sodfa Lifestore'!J11+'Ventes Exotica'!J11+'Ventes A LETAGE Monastir'!J11+'Ventes Modern Circle Mourouj 6'!J11</f>
        <v>0</v>
      </c>
      <c r="K11" s="36">
        <f>'Ventes KAMAANA'!K11+'Ventes Noussette Studio'!K11+'Ventes Sodfa Lifestore'!K11+'Ventes Exotica'!K11+'Ventes A LETAGE Monastir'!K11+'Ventes Modern Circle Mourouj 6'!K11</f>
        <v>0</v>
      </c>
      <c r="L11" s="36">
        <f>'Ventes KAMAANA'!L11+'Ventes Noussette Studio'!L11+'Ventes Sodfa Lifestore'!L11+'Ventes Exotica'!L11+'Ventes A LETAGE Monastir'!L11+'Ventes Modern Circle Mourouj 6'!L11</f>
        <v>0</v>
      </c>
      <c r="M11" s="36">
        <f>'Ventes KAMAANA'!M11+'Ventes Noussette Studio'!M11+'Ventes Sodfa Lifestore'!M11+'Ventes Exotica'!M11+'Ventes A LETAGE Monastir'!M11+'Ventes Modern Circle Mourouj 6'!M11</f>
        <v>0</v>
      </c>
      <c r="N11" s="5">
        <f t="shared" si="0"/>
        <v>15</v>
      </c>
    </row>
    <row r="12" spans="1:14" ht="15.75" customHeight="1" x14ac:dyDescent="0.25">
      <c r="A12" s="3" t="s">
        <v>21</v>
      </c>
      <c r="B12" s="36">
        <f>'Ventes KAMAANA'!B12+'Ventes Noussette Studio'!B12+'Ventes Sodfa Lifestore'!B12+'Ventes Exotica'!B12+'Ventes A LETAGE Monastir'!B12+'Ventes Modern Circle Mourouj 6'!B12</f>
        <v>15</v>
      </c>
      <c r="C12" s="36">
        <f>'Ventes KAMAANA'!C12+'Ventes Noussette Studio'!C12+'Ventes Sodfa Lifestore'!C12+'Ventes Exotica'!C12+'Ventes A LETAGE Monastir'!C12+'Ventes Modern Circle Mourouj 6'!C12</f>
        <v>11</v>
      </c>
      <c r="D12" s="36">
        <f>'Ventes KAMAANA'!D12+'Ventes Noussette Studio'!D12+'Ventes Sodfa Lifestore'!D12+'Ventes Exotica'!D12+'Ventes A LETAGE Monastir'!D12+'Ventes Modern Circle Mourouj 6'!D12</f>
        <v>17</v>
      </c>
      <c r="E12" s="36">
        <f>'Ventes KAMAANA'!E12+'Ventes Noussette Studio'!E12+'Ventes Sodfa Lifestore'!E12+'Ventes Exotica'!E12+'Ventes A LETAGE Monastir'!E12+'Ventes Modern Circle Mourouj 6'!E12</f>
        <v>33</v>
      </c>
      <c r="F12" s="36">
        <f>'Ventes KAMAANA'!F12+'Ventes Noussette Studio'!F12+'Ventes Sodfa Lifestore'!F12+'Ventes Exotica'!F12+'Ventes A LETAGE Monastir'!F12+'Ventes Modern Circle Mourouj 6'!F12</f>
        <v>18</v>
      </c>
      <c r="G12" s="36">
        <f>'Ventes KAMAANA'!G12+'Ventes Noussette Studio'!G12+'Ventes Sodfa Lifestore'!G12+'Ventes Exotica'!G12+'Ventes A LETAGE Monastir'!G12+'Ventes Modern Circle Mourouj 6'!G12</f>
        <v>10</v>
      </c>
      <c r="H12" s="36">
        <f>'Ventes KAMAANA'!H12+'Ventes Noussette Studio'!H12+'Ventes Sodfa Lifestore'!H12+'Ventes Exotica'!H12+'Ventes A LETAGE Monastir'!H12+'Ventes Modern Circle Mourouj 6'!H12</f>
        <v>0</v>
      </c>
      <c r="I12" s="36">
        <f>'Ventes KAMAANA'!I12+'Ventes Noussette Studio'!I12+'Ventes Sodfa Lifestore'!I12+'Ventes Exotica'!I12+'Ventes A LETAGE Monastir'!I12+'Ventes Modern Circle Mourouj 6'!I12</f>
        <v>0</v>
      </c>
      <c r="J12" s="36">
        <f>'Ventes KAMAANA'!J12+'Ventes Noussette Studio'!J12+'Ventes Sodfa Lifestore'!J12+'Ventes Exotica'!J12+'Ventes A LETAGE Monastir'!J12+'Ventes Modern Circle Mourouj 6'!J12</f>
        <v>0</v>
      </c>
      <c r="K12" s="36">
        <f>'Ventes KAMAANA'!K12+'Ventes Noussette Studio'!K12+'Ventes Sodfa Lifestore'!K12+'Ventes Exotica'!K12+'Ventes A LETAGE Monastir'!K12+'Ventes Modern Circle Mourouj 6'!K12</f>
        <v>0</v>
      </c>
      <c r="L12" s="36">
        <f>'Ventes KAMAANA'!L12+'Ventes Noussette Studio'!L12+'Ventes Sodfa Lifestore'!L12+'Ventes Exotica'!L12+'Ventes A LETAGE Monastir'!L12+'Ventes Modern Circle Mourouj 6'!L12</f>
        <v>0</v>
      </c>
      <c r="M12" s="36">
        <f>'Ventes KAMAANA'!M12+'Ventes Noussette Studio'!M12+'Ventes Sodfa Lifestore'!M12+'Ventes Exotica'!M12+'Ventes A LETAGE Monastir'!M12+'Ventes Modern Circle Mourouj 6'!M12</f>
        <v>0</v>
      </c>
      <c r="N12" s="5">
        <f t="shared" si="0"/>
        <v>104</v>
      </c>
    </row>
    <row r="13" spans="1:14" ht="15.75" customHeight="1" x14ac:dyDescent="0.25">
      <c r="A13" s="34" t="s">
        <v>41</v>
      </c>
      <c r="B13" s="34">
        <f t="shared" ref="B13:M13" si="1">SUM(B4:B12)</f>
        <v>117</v>
      </c>
      <c r="C13" s="34">
        <f t="shared" si="1"/>
        <v>71</v>
      </c>
      <c r="D13" s="34">
        <f t="shared" si="1"/>
        <v>94</v>
      </c>
      <c r="E13" s="34">
        <f t="shared" si="1"/>
        <v>147</v>
      </c>
      <c r="F13" s="34">
        <f t="shared" si="1"/>
        <v>131</v>
      </c>
      <c r="G13" s="34">
        <f t="shared" si="1"/>
        <v>25</v>
      </c>
      <c r="H13" s="34">
        <f t="shared" si="1"/>
        <v>0</v>
      </c>
      <c r="I13" s="34">
        <f t="shared" si="1"/>
        <v>0</v>
      </c>
      <c r="J13" s="34">
        <f t="shared" si="1"/>
        <v>0</v>
      </c>
      <c r="K13" s="34">
        <f t="shared" si="1"/>
        <v>0</v>
      </c>
      <c r="L13" s="34">
        <f t="shared" si="1"/>
        <v>0</v>
      </c>
      <c r="M13" s="34">
        <f t="shared" si="1"/>
        <v>0</v>
      </c>
      <c r="N13" s="21"/>
    </row>
    <row r="14" spans="1:14" x14ac:dyDescent="0.3">
      <c r="B14" s="16"/>
      <c r="C14" s="16"/>
      <c r="D14" s="16"/>
      <c r="E14" s="16"/>
      <c r="F14" s="17"/>
      <c r="N14" s="21"/>
    </row>
    <row r="15" spans="1:14" x14ac:dyDescent="0.3">
      <c r="A15" s="19"/>
      <c r="B15" s="20"/>
      <c r="C15" s="37"/>
      <c r="D15" s="20"/>
      <c r="E15" s="38"/>
      <c r="F15" s="39"/>
      <c r="G15" s="34"/>
      <c r="H15" s="34"/>
      <c r="N15" s="21"/>
    </row>
    <row r="16" spans="1:14" x14ac:dyDescent="0.3">
      <c r="A16" s="19"/>
      <c r="B16" s="20"/>
      <c r="C16" s="37"/>
      <c r="D16" s="20"/>
      <c r="E16" s="38"/>
      <c r="F16" s="39"/>
      <c r="G16" s="34"/>
      <c r="H16" s="34"/>
      <c r="N16" s="21"/>
    </row>
    <row r="17" spans="1:14" x14ac:dyDescent="0.3">
      <c r="A17" s="19"/>
      <c r="B17" s="20"/>
      <c r="C17" s="37"/>
      <c r="D17" s="20"/>
      <c r="E17" s="38"/>
      <c r="F17" s="39"/>
      <c r="G17" s="34"/>
      <c r="H17" s="34"/>
      <c r="N17" s="21"/>
    </row>
    <row r="18" spans="1:14" x14ac:dyDescent="0.3">
      <c r="A18" s="19"/>
      <c r="B18" s="20"/>
      <c r="C18" s="37"/>
      <c r="D18" s="20"/>
      <c r="E18" s="38"/>
      <c r="F18" s="39"/>
      <c r="G18" s="34"/>
      <c r="H18" s="34"/>
      <c r="N18" s="21"/>
    </row>
    <row r="19" spans="1:14" x14ac:dyDescent="0.3">
      <c r="A19" s="19"/>
      <c r="B19" s="20"/>
      <c r="C19" s="37"/>
      <c r="D19" s="20"/>
      <c r="E19" s="38"/>
      <c r="F19" s="39"/>
      <c r="G19" s="34"/>
      <c r="H19" s="34"/>
      <c r="N19" s="21"/>
    </row>
    <row r="20" spans="1:14" x14ac:dyDescent="0.3">
      <c r="A20" s="19"/>
      <c r="B20" s="20"/>
      <c r="C20" s="37"/>
      <c r="D20" s="20"/>
      <c r="E20" s="38"/>
      <c r="F20" s="39"/>
      <c r="G20" s="34"/>
      <c r="H20" s="34"/>
      <c r="N20" s="21"/>
    </row>
    <row r="21" spans="1:14" x14ac:dyDescent="0.3">
      <c r="A21" s="19"/>
      <c r="B21" s="20"/>
      <c r="C21" s="37"/>
      <c r="D21" s="20"/>
      <c r="E21" s="38"/>
      <c r="F21" s="39"/>
      <c r="G21" s="34"/>
      <c r="H21" s="34"/>
      <c r="N21" s="21"/>
    </row>
    <row r="22" spans="1:14" x14ac:dyDescent="0.3">
      <c r="A22" s="19"/>
      <c r="B22" s="20"/>
      <c r="C22" s="37"/>
      <c r="D22" s="20"/>
      <c r="E22" s="38"/>
      <c r="F22" s="39"/>
      <c r="G22" s="34"/>
      <c r="H22" s="34"/>
      <c r="N22" s="21"/>
    </row>
    <row r="23" spans="1:14" x14ac:dyDescent="0.3">
      <c r="A23" s="19"/>
      <c r="B23" s="20"/>
      <c r="C23" s="37"/>
      <c r="D23" s="20"/>
      <c r="E23" s="38"/>
      <c r="F23" s="39"/>
      <c r="G23" s="34"/>
      <c r="H23" s="34"/>
      <c r="N23" s="21"/>
    </row>
    <row r="24" spans="1:14" ht="15.75" customHeight="1" x14ac:dyDescent="0.25">
      <c r="A24" s="19"/>
      <c r="B24" s="20"/>
      <c r="C24" s="20"/>
      <c r="D24" s="20"/>
      <c r="E24" s="20"/>
      <c r="F24" s="39"/>
      <c r="G24" s="34"/>
      <c r="H24" s="34"/>
      <c r="N24" s="21"/>
    </row>
    <row r="25" spans="1:14" ht="15.75" customHeight="1" x14ac:dyDescent="0.25">
      <c r="F25" s="20"/>
      <c r="N25" s="21"/>
    </row>
    <row r="26" spans="1:14" ht="15.75" customHeight="1" x14ac:dyDescent="0.25">
      <c r="F26" s="20"/>
      <c r="N26" s="21"/>
    </row>
    <row r="27" spans="1:14" ht="15.75" customHeight="1" x14ac:dyDescent="0.25">
      <c r="F27" s="20"/>
      <c r="N27" s="21"/>
    </row>
    <row r="28" spans="1:14" ht="15.75" customHeight="1" x14ac:dyDescent="0.25">
      <c r="F28" s="20"/>
      <c r="N28" s="21"/>
    </row>
    <row r="29" spans="1:14" ht="15.75" customHeight="1" x14ac:dyDescent="0.25">
      <c r="F29" s="20"/>
      <c r="N29" s="21"/>
    </row>
    <row r="30" spans="1:14" ht="15.75" customHeight="1" x14ac:dyDescent="0.25">
      <c r="F30" s="20"/>
      <c r="N30" s="21"/>
    </row>
    <row r="31" spans="1:14" ht="15.75" customHeight="1" x14ac:dyDescent="0.25">
      <c r="F31" s="20"/>
      <c r="N31" s="21"/>
    </row>
    <row r="32" spans="1:14" ht="15.75" customHeight="1" x14ac:dyDescent="0.25">
      <c r="F32" s="20"/>
      <c r="N32" s="21"/>
    </row>
    <row r="33" spans="6:14" ht="15.75" customHeight="1" x14ac:dyDescent="0.25">
      <c r="F33" s="20"/>
      <c r="N33" s="21"/>
    </row>
    <row r="34" spans="6:14" ht="15.75" customHeight="1" x14ac:dyDescent="0.25">
      <c r="F34" s="20"/>
      <c r="N34" s="21"/>
    </row>
    <row r="35" spans="6:14" ht="15.75" customHeight="1" x14ac:dyDescent="0.25">
      <c r="F35" s="20"/>
      <c r="N35" s="21"/>
    </row>
    <row r="36" spans="6:14" ht="15.75" customHeight="1" x14ac:dyDescent="0.25">
      <c r="F36" s="20"/>
      <c r="N36" s="21"/>
    </row>
    <row r="37" spans="6:14" ht="15.75" customHeight="1" x14ac:dyDescent="0.25">
      <c r="F37" s="20"/>
      <c r="N37" s="21"/>
    </row>
    <row r="38" spans="6:14" ht="12.5" x14ac:dyDescent="0.25">
      <c r="F38" s="20"/>
      <c r="N38" s="21"/>
    </row>
    <row r="39" spans="6:14" ht="12.5" x14ac:dyDescent="0.25">
      <c r="F39" s="20"/>
      <c r="N39" s="21"/>
    </row>
    <row r="40" spans="6:14" ht="12.5" x14ac:dyDescent="0.25">
      <c r="F40" s="20"/>
      <c r="N40" s="21"/>
    </row>
    <row r="41" spans="6:14" ht="12.5" x14ac:dyDescent="0.25">
      <c r="F41" s="20"/>
      <c r="N41" s="21"/>
    </row>
    <row r="42" spans="6:14" ht="12.5" x14ac:dyDescent="0.25">
      <c r="F42" s="20"/>
      <c r="N42" s="21"/>
    </row>
    <row r="43" spans="6:14" ht="12.5" x14ac:dyDescent="0.25">
      <c r="F43" s="20"/>
      <c r="N43" s="21"/>
    </row>
    <row r="44" spans="6:14" ht="12.5" x14ac:dyDescent="0.25">
      <c r="F44" s="20"/>
      <c r="N44" s="21"/>
    </row>
    <row r="45" spans="6:14" ht="12.5" x14ac:dyDescent="0.25">
      <c r="F45" s="20"/>
      <c r="N45" s="21"/>
    </row>
    <row r="46" spans="6:14" ht="12.5" x14ac:dyDescent="0.25">
      <c r="F46" s="20"/>
      <c r="N46" s="21"/>
    </row>
    <row r="47" spans="6:14" ht="12.5" x14ac:dyDescent="0.25">
      <c r="F47" s="20"/>
      <c r="N47" s="21"/>
    </row>
    <row r="48" spans="6:14" ht="12.5" x14ac:dyDescent="0.25">
      <c r="F48" s="20"/>
      <c r="N48" s="21"/>
    </row>
    <row r="49" spans="6:14" ht="12.5" x14ac:dyDescent="0.25">
      <c r="F49" s="20"/>
      <c r="N49" s="21"/>
    </row>
    <row r="50" spans="6:14" ht="12.5" x14ac:dyDescent="0.25">
      <c r="F50" s="20"/>
      <c r="N50" s="21"/>
    </row>
    <row r="51" spans="6:14" ht="12.5" x14ac:dyDescent="0.25">
      <c r="F51" s="20"/>
      <c r="N51" s="21"/>
    </row>
    <row r="52" spans="6:14" ht="12.5" x14ac:dyDescent="0.25">
      <c r="F52" s="20"/>
      <c r="N52" s="21"/>
    </row>
    <row r="53" spans="6:14" ht="12.5" x14ac:dyDescent="0.25">
      <c r="F53" s="20"/>
      <c r="N53" s="21"/>
    </row>
    <row r="54" spans="6:14" ht="12.5" x14ac:dyDescent="0.25">
      <c r="F54" s="20"/>
      <c r="N54" s="21"/>
    </row>
    <row r="55" spans="6:14" ht="12.5" x14ac:dyDescent="0.25">
      <c r="F55" s="20"/>
      <c r="N55" s="21"/>
    </row>
    <row r="56" spans="6:14" ht="12.5" x14ac:dyDescent="0.25">
      <c r="F56" s="20"/>
      <c r="N56" s="21"/>
    </row>
    <row r="57" spans="6:14" ht="12.5" x14ac:dyDescent="0.25">
      <c r="F57" s="20"/>
      <c r="N57" s="21"/>
    </row>
    <row r="58" spans="6:14" ht="12.5" x14ac:dyDescent="0.25">
      <c r="F58" s="20"/>
      <c r="N58" s="21"/>
    </row>
    <row r="59" spans="6:14" ht="12.5" x14ac:dyDescent="0.25">
      <c r="F59" s="20"/>
      <c r="N59" s="21"/>
    </row>
    <row r="60" spans="6:14" ht="12.5" x14ac:dyDescent="0.25">
      <c r="F60" s="20"/>
      <c r="N60" s="21"/>
    </row>
    <row r="61" spans="6:14" ht="12.5" x14ac:dyDescent="0.25">
      <c r="F61" s="20"/>
      <c r="N61" s="21"/>
    </row>
    <row r="62" spans="6:14" ht="12.5" x14ac:dyDescent="0.25">
      <c r="F62" s="20"/>
      <c r="N62" s="21"/>
    </row>
    <row r="63" spans="6:14" ht="12.5" x14ac:dyDescent="0.25">
      <c r="F63" s="20"/>
      <c r="N63" s="21"/>
    </row>
    <row r="64" spans="6:14" ht="12.5" x14ac:dyDescent="0.25">
      <c r="F64" s="20"/>
      <c r="N64" s="21"/>
    </row>
    <row r="65" spans="6:14" ht="12.5" x14ac:dyDescent="0.25">
      <c r="F65" s="20"/>
      <c r="N65" s="21"/>
    </row>
    <row r="66" spans="6:14" ht="12.5" x14ac:dyDescent="0.25">
      <c r="F66" s="20"/>
      <c r="N66" s="21"/>
    </row>
    <row r="67" spans="6:14" ht="12.5" x14ac:dyDescent="0.25">
      <c r="F67" s="20"/>
      <c r="N67" s="21"/>
    </row>
    <row r="68" spans="6:14" ht="12.5" x14ac:dyDescent="0.25">
      <c r="F68" s="20"/>
      <c r="N68" s="21"/>
    </row>
    <row r="69" spans="6:14" ht="12.5" x14ac:dyDescent="0.25">
      <c r="F69" s="20"/>
      <c r="N69" s="21"/>
    </row>
    <row r="70" spans="6:14" ht="12.5" x14ac:dyDescent="0.25">
      <c r="F70" s="20"/>
      <c r="N70" s="21"/>
    </row>
    <row r="71" spans="6:14" ht="12.5" x14ac:dyDescent="0.25">
      <c r="F71" s="20"/>
      <c r="N71" s="21"/>
    </row>
    <row r="72" spans="6:14" ht="12.5" x14ac:dyDescent="0.25">
      <c r="F72" s="20"/>
      <c r="N72" s="21"/>
    </row>
    <row r="73" spans="6:14" ht="12.5" x14ac:dyDescent="0.25">
      <c r="F73" s="20"/>
      <c r="N73" s="21"/>
    </row>
    <row r="74" spans="6:14" ht="12.5" x14ac:dyDescent="0.25">
      <c r="F74" s="20"/>
      <c r="N74" s="21"/>
    </row>
    <row r="75" spans="6:14" ht="12.5" x14ac:dyDescent="0.25">
      <c r="F75" s="20"/>
      <c r="N75" s="21"/>
    </row>
    <row r="76" spans="6:14" ht="12.5" x14ac:dyDescent="0.25">
      <c r="F76" s="20"/>
      <c r="N76" s="21"/>
    </row>
    <row r="77" spans="6:14" ht="12.5" x14ac:dyDescent="0.25">
      <c r="F77" s="20"/>
      <c r="N77" s="21"/>
    </row>
    <row r="78" spans="6:14" ht="12.5" x14ac:dyDescent="0.25">
      <c r="F78" s="20"/>
      <c r="N78" s="21"/>
    </row>
    <row r="79" spans="6:14" ht="12.5" x14ac:dyDescent="0.25">
      <c r="F79" s="20"/>
      <c r="N79" s="21"/>
    </row>
    <row r="80" spans="6:14" ht="12.5" x14ac:dyDescent="0.25">
      <c r="F80" s="20"/>
      <c r="N80" s="21"/>
    </row>
    <row r="81" spans="6:14" ht="12.5" x14ac:dyDescent="0.25">
      <c r="F81" s="20"/>
      <c r="N81" s="21"/>
    </row>
    <row r="82" spans="6:14" ht="12.5" x14ac:dyDescent="0.25">
      <c r="F82" s="20"/>
      <c r="N82" s="21"/>
    </row>
    <row r="83" spans="6:14" ht="12.5" x14ac:dyDescent="0.25">
      <c r="F83" s="20"/>
      <c r="N83" s="21"/>
    </row>
    <row r="84" spans="6:14" ht="12.5" x14ac:dyDescent="0.25">
      <c r="F84" s="20"/>
      <c r="N84" s="21"/>
    </row>
    <row r="85" spans="6:14" ht="12.5" x14ac:dyDescent="0.25">
      <c r="F85" s="20"/>
      <c r="N85" s="21"/>
    </row>
    <row r="86" spans="6:14" ht="12.5" x14ac:dyDescent="0.25">
      <c r="F86" s="20"/>
      <c r="N86" s="21"/>
    </row>
    <row r="87" spans="6:14" ht="12.5" x14ac:dyDescent="0.25">
      <c r="F87" s="20"/>
      <c r="N87" s="21"/>
    </row>
    <row r="88" spans="6:14" ht="12.5" x14ac:dyDescent="0.25">
      <c r="F88" s="20"/>
      <c r="N88" s="21"/>
    </row>
    <row r="89" spans="6:14" ht="12.5" x14ac:dyDescent="0.25">
      <c r="F89" s="20"/>
      <c r="N89" s="21"/>
    </row>
    <row r="90" spans="6:14" ht="12.5" x14ac:dyDescent="0.25">
      <c r="F90" s="20"/>
      <c r="N90" s="21"/>
    </row>
    <row r="91" spans="6:14" ht="12.5" x14ac:dyDescent="0.25">
      <c r="F91" s="20"/>
      <c r="N91" s="21"/>
    </row>
    <row r="92" spans="6:14" ht="12.5" x14ac:dyDescent="0.25">
      <c r="F92" s="20"/>
      <c r="N92" s="21"/>
    </row>
    <row r="93" spans="6:14" ht="12.5" x14ac:dyDescent="0.25">
      <c r="F93" s="20"/>
      <c r="N93" s="21"/>
    </row>
    <row r="94" spans="6:14" ht="12.5" x14ac:dyDescent="0.25">
      <c r="F94" s="20"/>
      <c r="N94" s="21"/>
    </row>
    <row r="95" spans="6:14" ht="12.5" x14ac:dyDescent="0.25">
      <c r="F95" s="20"/>
      <c r="N95" s="21"/>
    </row>
    <row r="96" spans="6:14" ht="12.5" x14ac:dyDescent="0.25">
      <c r="F96" s="20"/>
      <c r="N96" s="21"/>
    </row>
    <row r="97" spans="6:14" ht="12.5" x14ac:dyDescent="0.25">
      <c r="F97" s="20"/>
      <c r="N97" s="21"/>
    </row>
    <row r="98" spans="6:14" ht="12.5" x14ac:dyDescent="0.25">
      <c r="F98" s="20"/>
      <c r="N98" s="21"/>
    </row>
    <row r="99" spans="6:14" ht="12.5" x14ac:dyDescent="0.25">
      <c r="F99" s="20"/>
      <c r="N99" s="21"/>
    </row>
    <row r="100" spans="6:14" ht="12.5" x14ac:dyDescent="0.25">
      <c r="F100" s="20"/>
      <c r="N100" s="21"/>
    </row>
    <row r="101" spans="6:14" ht="12.5" x14ac:dyDescent="0.25">
      <c r="F101" s="20"/>
      <c r="N101" s="21"/>
    </row>
    <row r="102" spans="6:14" ht="12.5" x14ac:dyDescent="0.25">
      <c r="F102" s="20"/>
      <c r="N102" s="21"/>
    </row>
    <row r="103" spans="6:14" ht="12.5" x14ac:dyDescent="0.25">
      <c r="F103" s="20"/>
      <c r="N103" s="21"/>
    </row>
    <row r="104" spans="6:14" ht="12.5" x14ac:dyDescent="0.25">
      <c r="F104" s="20"/>
      <c r="N104" s="21"/>
    </row>
    <row r="105" spans="6:14" ht="12.5" x14ac:dyDescent="0.25">
      <c r="F105" s="20"/>
      <c r="N105" s="21"/>
    </row>
    <row r="106" spans="6:14" ht="12.5" x14ac:dyDescent="0.25">
      <c r="F106" s="20"/>
      <c r="N106" s="21"/>
    </row>
    <row r="107" spans="6:14" ht="12.5" x14ac:dyDescent="0.25">
      <c r="F107" s="20"/>
      <c r="N107" s="21"/>
    </row>
    <row r="108" spans="6:14" ht="12.5" x14ac:dyDescent="0.25">
      <c r="F108" s="20"/>
      <c r="N108" s="21"/>
    </row>
    <row r="109" spans="6:14" ht="12.5" x14ac:dyDescent="0.25">
      <c r="F109" s="20"/>
      <c r="N109" s="21"/>
    </row>
    <row r="110" spans="6:14" ht="12.5" x14ac:dyDescent="0.25">
      <c r="F110" s="20"/>
      <c r="N110" s="21"/>
    </row>
    <row r="111" spans="6:14" ht="12.5" x14ac:dyDescent="0.25">
      <c r="F111" s="20"/>
      <c r="N111" s="21"/>
    </row>
    <row r="112" spans="6:14" ht="12.5" x14ac:dyDescent="0.25">
      <c r="F112" s="20"/>
      <c r="N112" s="21"/>
    </row>
    <row r="113" spans="6:14" ht="12.5" x14ac:dyDescent="0.25">
      <c r="F113" s="20"/>
      <c r="N113" s="21"/>
    </row>
    <row r="114" spans="6:14" ht="12.5" x14ac:dyDescent="0.25">
      <c r="F114" s="20"/>
      <c r="N114" s="21"/>
    </row>
    <row r="115" spans="6:14" ht="12.5" x14ac:dyDescent="0.25">
      <c r="F115" s="20"/>
      <c r="N115" s="21"/>
    </row>
    <row r="116" spans="6:14" ht="12.5" x14ac:dyDescent="0.25">
      <c r="F116" s="20"/>
      <c r="N116" s="21"/>
    </row>
    <row r="117" spans="6:14" ht="12.5" x14ac:dyDescent="0.25">
      <c r="F117" s="20"/>
      <c r="N117" s="21"/>
    </row>
    <row r="118" spans="6:14" ht="12.5" x14ac:dyDescent="0.25">
      <c r="F118" s="20"/>
      <c r="N118" s="21"/>
    </row>
    <row r="119" spans="6:14" ht="12.5" x14ac:dyDescent="0.25">
      <c r="F119" s="20"/>
      <c r="N119" s="21"/>
    </row>
    <row r="120" spans="6:14" ht="12.5" x14ac:dyDescent="0.25">
      <c r="F120" s="20"/>
      <c r="N120" s="21"/>
    </row>
    <row r="121" spans="6:14" ht="12.5" x14ac:dyDescent="0.25">
      <c r="F121" s="20"/>
      <c r="N121" s="21"/>
    </row>
    <row r="122" spans="6:14" ht="12.5" x14ac:dyDescent="0.25">
      <c r="F122" s="20"/>
      <c r="N122" s="21"/>
    </row>
    <row r="123" spans="6:14" ht="12.5" x14ac:dyDescent="0.25">
      <c r="F123" s="20"/>
      <c r="N123" s="21"/>
    </row>
    <row r="124" spans="6:14" ht="12.5" x14ac:dyDescent="0.25">
      <c r="F124" s="20"/>
      <c r="N124" s="21"/>
    </row>
    <row r="125" spans="6:14" ht="12.5" x14ac:dyDescent="0.25">
      <c r="F125" s="20"/>
      <c r="N125" s="21"/>
    </row>
    <row r="126" spans="6:14" ht="12.5" x14ac:dyDescent="0.25">
      <c r="F126" s="20"/>
      <c r="N126" s="21"/>
    </row>
    <row r="127" spans="6:14" ht="12.5" x14ac:dyDescent="0.25">
      <c r="F127" s="20"/>
      <c r="N127" s="21"/>
    </row>
    <row r="128" spans="6:14" ht="12.5" x14ac:dyDescent="0.25">
      <c r="F128" s="20"/>
      <c r="N128" s="21"/>
    </row>
    <row r="129" spans="6:14" ht="12.5" x14ac:dyDescent="0.25">
      <c r="F129" s="20"/>
      <c r="N129" s="21"/>
    </row>
    <row r="130" spans="6:14" ht="12.5" x14ac:dyDescent="0.25">
      <c r="F130" s="20"/>
      <c r="N130" s="21"/>
    </row>
    <row r="131" spans="6:14" ht="12.5" x14ac:dyDescent="0.25">
      <c r="F131" s="20"/>
      <c r="N131" s="21"/>
    </row>
    <row r="132" spans="6:14" ht="12.5" x14ac:dyDescent="0.25">
      <c r="F132" s="20"/>
      <c r="N132" s="21"/>
    </row>
    <row r="133" spans="6:14" ht="12.5" x14ac:dyDescent="0.25">
      <c r="F133" s="20"/>
      <c r="N133" s="21"/>
    </row>
    <row r="134" spans="6:14" ht="12.5" x14ac:dyDescent="0.25">
      <c r="F134" s="20"/>
      <c r="N134" s="21"/>
    </row>
    <row r="135" spans="6:14" ht="12.5" x14ac:dyDescent="0.25">
      <c r="F135" s="20"/>
      <c r="N135" s="21"/>
    </row>
    <row r="136" spans="6:14" ht="12.5" x14ac:dyDescent="0.25">
      <c r="F136" s="20"/>
      <c r="N136" s="21"/>
    </row>
    <row r="137" spans="6:14" ht="12.5" x14ac:dyDescent="0.25">
      <c r="F137" s="20"/>
      <c r="N137" s="21"/>
    </row>
    <row r="138" spans="6:14" ht="12.5" x14ac:dyDescent="0.25">
      <c r="F138" s="20"/>
      <c r="N138" s="21"/>
    </row>
    <row r="139" spans="6:14" ht="12.5" x14ac:dyDescent="0.25">
      <c r="F139" s="20"/>
      <c r="N139" s="21"/>
    </row>
    <row r="140" spans="6:14" ht="12.5" x14ac:dyDescent="0.25">
      <c r="F140" s="20"/>
      <c r="N140" s="21"/>
    </row>
    <row r="141" spans="6:14" ht="12.5" x14ac:dyDescent="0.25">
      <c r="F141" s="20"/>
      <c r="N141" s="21"/>
    </row>
    <row r="142" spans="6:14" ht="12.5" x14ac:dyDescent="0.25">
      <c r="F142" s="20"/>
      <c r="N142" s="21"/>
    </row>
    <row r="143" spans="6:14" ht="12.5" x14ac:dyDescent="0.25">
      <c r="F143" s="20"/>
      <c r="N143" s="21"/>
    </row>
    <row r="144" spans="6:14" ht="12.5" x14ac:dyDescent="0.25">
      <c r="F144" s="20"/>
      <c r="N144" s="21"/>
    </row>
    <row r="145" spans="6:14" ht="12.5" x14ac:dyDescent="0.25">
      <c r="F145" s="20"/>
      <c r="N145" s="21"/>
    </row>
    <row r="146" spans="6:14" ht="12.5" x14ac:dyDescent="0.25">
      <c r="F146" s="20"/>
      <c r="N146" s="21"/>
    </row>
    <row r="147" spans="6:14" ht="12.5" x14ac:dyDescent="0.25">
      <c r="F147" s="20"/>
      <c r="N147" s="21"/>
    </row>
    <row r="148" spans="6:14" ht="12.5" x14ac:dyDescent="0.25">
      <c r="F148" s="20"/>
      <c r="N148" s="21"/>
    </row>
    <row r="149" spans="6:14" ht="12.5" x14ac:dyDescent="0.25">
      <c r="F149" s="20"/>
      <c r="N149" s="21"/>
    </row>
    <row r="150" spans="6:14" ht="12.5" x14ac:dyDescent="0.25">
      <c r="F150" s="20"/>
      <c r="N150" s="21"/>
    </row>
    <row r="151" spans="6:14" ht="12.5" x14ac:dyDescent="0.25">
      <c r="F151" s="20"/>
      <c r="N151" s="21"/>
    </row>
    <row r="152" spans="6:14" ht="12.5" x14ac:dyDescent="0.25">
      <c r="F152" s="20"/>
      <c r="N152" s="21"/>
    </row>
    <row r="153" spans="6:14" ht="12.5" x14ac:dyDescent="0.25">
      <c r="F153" s="20"/>
      <c r="N153" s="21"/>
    </row>
    <row r="154" spans="6:14" ht="12.5" x14ac:dyDescent="0.25">
      <c r="F154" s="20"/>
      <c r="N154" s="21"/>
    </row>
    <row r="155" spans="6:14" ht="12.5" x14ac:dyDescent="0.25">
      <c r="F155" s="20"/>
      <c r="N155" s="21"/>
    </row>
    <row r="156" spans="6:14" ht="12.5" x14ac:dyDescent="0.25">
      <c r="F156" s="20"/>
      <c r="N156" s="21"/>
    </row>
    <row r="157" spans="6:14" ht="12.5" x14ac:dyDescent="0.25">
      <c r="F157" s="20"/>
      <c r="N157" s="21"/>
    </row>
    <row r="158" spans="6:14" ht="12.5" x14ac:dyDescent="0.25">
      <c r="F158" s="20"/>
      <c r="N158" s="21"/>
    </row>
    <row r="159" spans="6:14" ht="12.5" x14ac:dyDescent="0.25">
      <c r="F159" s="20"/>
      <c r="N159" s="21"/>
    </row>
    <row r="160" spans="6:14" ht="12.5" x14ac:dyDescent="0.25">
      <c r="F160" s="20"/>
      <c r="N160" s="21"/>
    </row>
    <row r="161" spans="6:14" ht="12.5" x14ac:dyDescent="0.25">
      <c r="F161" s="20"/>
      <c r="N161" s="21"/>
    </row>
    <row r="162" spans="6:14" ht="12.5" x14ac:dyDescent="0.25">
      <c r="F162" s="20"/>
      <c r="N162" s="21"/>
    </row>
    <row r="163" spans="6:14" ht="12.5" x14ac:dyDescent="0.25">
      <c r="F163" s="20"/>
      <c r="N163" s="21"/>
    </row>
    <row r="164" spans="6:14" ht="12.5" x14ac:dyDescent="0.25">
      <c r="F164" s="20"/>
      <c r="N164" s="21"/>
    </row>
    <row r="165" spans="6:14" ht="12.5" x14ac:dyDescent="0.25">
      <c r="F165" s="20"/>
      <c r="N165" s="21"/>
    </row>
    <row r="166" spans="6:14" ht="12.5" x14ac:dyDescent="0.25">
      <c r="F166" s="20"/>
      <c r="N166" s="21"/>
    </row>
    <row r="167" spans="6:14" ht="12.5" x14ac:dyDescent="0.25">
      <c r="F167" s="20"/>
      <c r="N167" s="21"/>
    </row>
    <row r="168" spans="6:14" ht="12.5" x14ac:dyDescent="0.25">
      <c r="F168" s="20"/>
      <c r="N168" s="21"/>
    </row>
    <row r="169" spans="6:14" ht="12.5" x14ac:dyDescent="0.25">
      <c r="F169" s="20"/>
      <c r="N169" s="21"/>
    </row>
    <row r="170" spans="6:14" ht="12.5" x14ac:dyDescent="0.25">
      <c r="F170" s="20"/>
      <c r="N170" s="21"/>
    </row>
    <row r="171" spans="6:14" ht="12.5" x14ac:dyDescent="0.25">
      <c r="F171" s="20"/>
      <c r="N171" s="21"/>
    </row>
    <row r="172" spans="6:14" ht="12.5" x14ac:dyDescent="0.25">
      <c r="F172" s="20"/>
      <c r="N172" s="21"/>
    </row>
    <row r="173" spans="6:14" ht="12.5" x14ac:dyDescent="0.25">
      <c r="F173" s="20"/>
      <c r="N173" s="21"/>
    </row>
    <row r="174" spans="6:14" ht="12.5" x14ac:dyDescent="0.25">
      <c r="F174" s="20"/>
      <c r="N174" s="21"/>
    </row>
    <row r="175" spans="6:14" ht="12.5" x14ac:dyDescent="0.25">
      <c r="F175" s="20"/>
      <c r="N175" s="21"/>
    </row>
    <row r="176" spans="6:14" ht="12.5" x14ac:dyDescent="0.25">
      <c r="F176" s="20"/>
      <c r="N176" s="21"/>
    </row>
    <row r="177" spans="6:14" ht="12.5" x14ac:dyDescent="0.25">
      <c r="F177" s="20"/>
      <c r="N177" s="21"/>
    </row>
    <row r="178" spans="6:14" ht="12.5" x14ac:dyDescent="0.25">
      <c r="F178" s="20"/>
      <c r="N178" s="21"/>
    </row>
    <row r="179" spans="6:14" ht="12.5" x14ac:dyDescent="0.25">
      <c r="F179" s="20"/>
      <c r="N179" s="21"/>
    </row>
    <row r="180" spans="6:14" ht="12.5" x14ac:dyDescent="0.25">
      <c r="F180" s="20"/>
      <c r="N180" s="21"/>
    </row>
    <row r="181" spans="6:14" ht="12.5" x14ac:dyDescent="0.25">
      <c r="F181" s="20"/>
      <c r="N181" s="21"/>
    </row>
    <row r="182" spans="6:14" ht="12.5" x14ac:dyDescent="0.25">
      <c r="F182" s="20"/>
      <c r="N182" s="21"/>
    </row>
    <row r="183" spans="6:14" ht="12.5" x14ac:dyDescent="0.25">
      <c r="F183" s="20"/>
      <c r="N183" s="21"/>
    </row>
    <row r="184" spans="6:14" ht="12.5" x14ac:dyDescent="0.25">
      <c r="F184" s="20"/>
      <c r="N184" s="21"/>
    </row>
    <row r="185" spans="6:14" ht="12.5" x14ac:dyDescent="0.25">
      <c r="F185" s="20"/>
      <c r="N185" s="21"/>
    </row>
    <row r="186" spans="6:14" ht="12.5" x14ac:dyDescent="0.25">
      <c r="F186" s="20"/>
      <c r="N186" s="21"/>
    </row>
    <row r="187" spans="6:14" ht="12.5" x14ac:dyDescent="0.25">
      <c r="F187" s="20"/>
      <c r="N187" s="21"/>
    </row>
    <row r="188" spans="6:14" ht="12.5" x14ac:dyDescent="0.25">
      <c r="F188" s="20"/>
      <c r="N188" s="21"/>
    </row>
    <row r="189" spans="6:14" ht="12.5" x14ac:dyDescent="0.25">
      <c r="F189" s="20"/>
      <c r="N189" s="21"/>
    </row>
    <row r="190" spans="6:14" ht="12.5" x14ac:dyDescent="0.25">
      <c r="F190" s="20"/>
      <c r="N190" s="21"/>
    </row>
    <row r="191" spans="6:14" ht="12.5" x14ac:dyDescent="0.25">
      <c r="F191" s="20"/>
      <c r="N191" s="21"/>
    </row>
    <row r="192" spans="6:14" ht="12.5" x14ac:dyDescent="0.25">
      <c r="F192" s="20"/>
      <c r="N192" s="21"/>
    </row>
    <row r="193" spans="6:14" ht="12.5" x14ac:dyDescent="0.25">
      <c r="F193" s="20"/>
      <c r="N193" s="21"/>
    </row>
    <row r="194" spans="6:14" ht="12.5" x14ac:dyDescent="0.25">
      <c r="F194" s="20"/>
      <c r="N194" s="21"/>
    </row>
    <row r="195" spans="6:14" ht="12.5" x14ac:dyDescent="0.25">
      <c r="F195" s="20"/>
      <c r="N195" s="21"/>
    </row>
    <row r="196" spans="6:14" ht="12.5" x14ac:dyDescent="0.25">
      <c r="F196" s="20"/>
      <c r="N196" s="21"/>
    </row>
    <row r="197" spans="6:14" ht="12.5" x14ac:dyDescent="0.25">
      <c r="F197" s="20"/>
      <c r="N197" s="21"/>
    </row>
    <row r="198" spans="6:14" ht="12.5" x14ac:dyDescent="0.25">
      <c r="F198" s="20"/>
      <c r="N198" s="21"/>
    </row>
    <row r="199" spans="6:14" ht="12.5" x14ac:dyDescent="0.25">
      <c r="F199" s="20"/>
      <c r="N199" s="21"/>
    </row>
    <row r="200" spans="6:14" ht="12.5" x14ac:dyDescent="0.25">
      <c r="F200" s="20"/>
      <c r="N200" s="21"/>
    </row>
    <row r="201" spans="6:14" ht="12.5" x14ac:dyDescent="0.25">
      <c r="F201" s="20"/>
      <c r="N201" s="21"/>
    </row>
    <row r="202" spans="6:14" ht="12.5" x14ac:dyDescent="0.25">
      <c r="F202" s="20"/>
      <c r="N202" s="21"/>
    </row>
    <row r="203" spans="6:14" ht="12.5" x14ac:dyDescent="0.25">
      <c r="F203" s="20"/>
      <c r="N203" s="21"/>
    </row>
    <row r="204" spans="6:14" ht="12.5" x14ac:dyDescent="0.25">
      <c r="F204" s="20"/>
      <c r="N204" s="21"/>
    </row>
    <row r="205" spans="6:14" ht="12.5" x14ac:dyDescent="0.25">
      <c r="F205" s="20"/>
      <c r="N205" s="21"/>
    </row>
    <row r="206" spans="6:14" ht="12.5" x14ac:dyDescent="0.25">
      <c r="F206" s="20"/>
      <c r="N206" s="21"/>
    </row>
    <row r="207" spans="6:14" ht="12.5" x14ac:dyDescent="0.25">
      <c r="F207" s="20"/>
      <c r="N207" s="21"/>
    </row>
    <row r="208" spans="6:14" ht="12.5" x14ac:dyDescent="0.25">
      <c r="F208" s="20"/>
      <c r="N208" s="21"/>
    </row>
    <row r="209" spans="6:14" ht="12.5" x14ac:dyDescent="0.25">
      <c r="F209" s="20"/>
      <c r="N209" s="21"/>
    </row>
    <row r="210" spans="6:14" ht="12.5" x14ac:dyDescent="0.25">
      <c r="F210" s="20"/>
      <c r="N210" s="21"/>
    </row>
    <row r="211" spans="6:14" ht="12.5" x14ac:dyDescent="0.25">
      <c r="F211" s="20"/>
      <c r="N211" s="21"/>
    </row>
    <row r="212" spans="6:14" ht="12.5" x14ac:dyDescent="0.25">
      <c r="F212" s="20"/>
      <c r="N212" s="21"/>
    </row>
    <row r="213" spans="6:14" ht="12.5" x14ac:dyDescent="0.25">
      <c r="F213" s="20"/>
      <c r="N213" s="21"/>
    </row>
    <row r="214" spans="6:14" ht="12.5" x14ac:dyDescent="0.25">
      <c r="F214" s="20"/>
      <c r="N214" s="21"/>
    </row>
    <row r="215" spans="6:14" ht="12.5" x14ac:dyDescent="0.25">
      <c r="F215" s="20"/>
      <c r="N215" s="21"/>
    </row>
    <row r="216" spans="6:14" ht="12.5" x14ac:dyDescent="0.25">
      <c r="F216" s="20"/>
      <c r="N216" s="21"/>
    </row>
    <row r="217" spans="6:14" ht="12.5" x14ac:dyDescent="0.25">
      <c r="F217" s="20"/>
      <c r="N217" s="21"/>
    </row>
    <row r="218" spans="6:14" ht="12.5" x14ac:dyDescent="0.25">
      <c r="F218" s="20"/>
      <c r="N218" s="21"/>
    </row>
    <row r="219" spans="6:14" ht="12.5" x14ac:dyDescent="0.25">
      <c r="F219" s="20"/>
      <c r="N219" s="21"/>
    </row>
    <row r="220" spans="6:14" ht="12.5" x14ac:dyDescent="0.25">
      <c r="F220" s="20"/>
      <c r="N220" s="21"/>
    </row>
    <row r="221" spans="6:14" ht="12.5" x14ac:dyDescent="0.25">
      <c r="F221" s="20"/>
      <c r="N221" s="21"/>
    </row>
    <row r="222" spans="6:14" ht="12.5" x14ac:dyDescent="0.25">
      <c r="F222" s="20"/>
      <c r="N222" s="21"/>
    </row>
    <row r="223" spans="6:14" ht="12.5" x14ac:dyDescent="0.25">
      <c r="F223" s="20"/>
      <c r="N223" s="21"/>
    </row>
    <row r="224" spans="6:14" ht="12.5" x14ac:dyDescent="0.25">
      <c r="F224" s="20"/>
      <c r="N224" s="21"/>
    </row>
    <row r="225" spans="6:14" ht="12.5" x14ac:dyDescent="0.25">
      <c r="F225" s="20"/>
      <c r="N225" s="21"/>
    </row>
    <row r="226" spans="6:14" ht="12.5" x14ac:dyDescent="0.25">
      <c r="F226" s="20"/>
      <c r="N226" s="21"/>
    </row>
    <row r="227" spans="6:14" ht="12.5" x14ac:dyDescent="0.25">
      <c r="F227" s="20"/>
      <c r="N227" s="21"/>
    </row>
    <row r="228" spans="6:14" ht="12.5" x14ac:dyDescent="0.25">
      <c r="F228" s="20"/>
      <c r="N228" s="21"/>
    </row>
    <row r="229" spans="6:14" ht="12.5" x14ac:dyDescent="0.25">
      <c r="F229" s="20"/>
      <c r="N229" s="21"/>
    </row>
    <row r="230" spans="6:14" ht="12.5" x14ac:dyDescent="0.25">
      <c r="F230" s="20"/>
      <c r="N230" s="21"/>
    </row>
    <row r="231" spans="6:14" ht="12.5" x14ac:dyDescent="0.25">
      <c r="F231" s="20"/>
      <c r="N231" s="21"/>
    </row>
    <row r="232" spans="6:14" ht="12.5" x14ac:dyDescent="0.25">
      <c r="F232" s="20"/>
      <c r="N232" s="21"/>
    </row>
    <row r="233" spans="6:14" ht="12.5" x14ac:dyDescent="0.25">
      <c r="F233" s="20"/>
      <c r="N233" s="21"/>
    </row>
    <row r="234" spans="6:14" ht="12.5" x14ac:dyDescent="0.25">
      <c r="F234" s="20"/>
      <c r="N234" s="21"/>
    </row>
    <row r="235" spans="6:14" ht="12.5" x14ac:dyDescent="0.25">
      <c r="F235" s="20"/>
      <c r="N235" s="21"/>
    </row>
    <row r="236" spans="6:14" ht="12.5" x14ac:dyDescent="0.25">
      <c r="F236" s="20"/>
      <c r="N236" s="21"/>
    </row>
    <row r="237" spans="6:14" ht="12.5" x14ac:dyDescent="0.25">
      <c r="F237" s="20"/>
      <c r="N237" s="21"/>
    </row>
    <row r="238" spans="6:14" ht="12.5" x14ac:dyDescent="0.25">
      <c r="F238" s="20"/>
      <c r="N238" s="21"/>
    </row>
    <row r="239" spans="6:14" ht="12.5" x14ac:dyDescent="0.25">
      <c r="F239" s="20"/>
      <c r="N239" s="21"/>
    </row>
    <row r="240" spans="6:14" ht="12.5" x14ac:dyDescent="0.25">
      <c r="F240" s="20"/>
      <c r="N240" s="21"/>
    </row>
    <row r="241" spans="6:14" ht="12.5" x14ac:dyDescent="0.25">
      <c r="F241" s="20"/>
      <c r="N241" s="21"/>
    </row>
    <row r="242" spans="6:14" ht="12.5" x14ac:dyDescent="0.25">
      <c r="F242" s="20"/>
      <c r="N242" s="21"/>
    </row>
    <row r="243" spans="6:14" ht="12.5" x14ac:dyDescent="0.25">
      <c r="F243" s="20"/>
      <c r="N243" s="21"/>
    </row>
    <row r="244" spans="6:14" ht="12.5" x14ac:dyDescent="0.25">
      <c r="F244" s="20"/>
      <c r="N244" s="21"/>
    </row>
    <row r="245" spans="6:14" ht="12.5" x14ac:dyDescent="0.25">
      <c r="F245" s="20"/>
      <c r="N245" s="21"/>
    </row>
    <row r="246" spans="6:14" ht="12.5" x14ac:dyDescent="0.25">
      <c r="F246" s="20"/>
      <c r="N246" s="21"/>
    </row>
    <row r="247" spans="6:14" ht="12.5" x14ac:dyDescent="0.25">
      <c r="F247" s="20"/>
      <c r="N247" s="21"/>
    </row>
    <row r="248" spans="6:14" ht="12.5" x14ac:dyDescent="0.25">
      <c r="F248" s="20"/>
      <c r="N248" s="21"/>
    </row>
    <row r="249" spans="6:14" ht="12.5" x14ac:dyDescent="0.25">
      <c r="F249" s="20"/>
      <c r="N249" s="21"/>
    </row>
    <row r="250" spans="6:14" ht="12.5" x14ac:dyDescent="0.25">
      <c r="F250" s="20"/>
      <c r="N250" s="21"/>
    </row>
    <row r="251" spans="6:14" ht="12.5" x14ac:dyDescent="0.25">
      <c r="F251" s="20"/>
      <c r="N251" s="21"/>
    </row>
    <row r="252" spans="6:14" ht="12.5" x14ac:dyDescent="0.25">
      <c r="F252" s="20"/>
      <c r="N252" s="21"/>
    </row>
    <row r="253" spans="6:14" ht="12.5" x14ac:dyDescent="0.25">
      <c r="F253" s="20"/>
      <c r="N253" s="21"/>
    </row>
    <row r="254" spans="6:14" ht="12.5" x14ac:dyDescent="0.25">
      <c r="F254" s="20"/>
      <c r="N254" s="21"/>
    </row>
    <row r="255" spans="6:14" ht="12.5" x14ac:dyDescent="0.25">
      <c r="F255" s="20"/>
      <c r="N255" s="21"/>
    </row>
    <row r="256" spans="6:14" ht="12.5" x14ac:dyDescent="0.25">
      <c r="F256" s="20"/>
      <c r="N256" s="21"/>
    </row>
    <row r="257" spans="6:14" ht="12.5" x14ac:dyDescent="0.25">
      <c r="F257" s="20"/>
      <c r="N257" s="21"/>
    </row>
    <row r="258" spans="6:14" ht="12.5" x14ac:dyDescent="0.25">
      <c r="F258" s="20"/>
      <c r="N258" s="21"/>
    </row>
    <row r="259" spans="6:14" ht="12.5" x14ac:dyDescent="0.25">
      <c r="F259" s="20"/>
      <c r="N259" s="21"/>
    </row>
    <row r="260" spans="6:14" ht="12.5" x14ac:dyDescent="0.25">
      <c r="F260" s="20"/>
      <c r="N260" s="21"/>
    </row>
    <row r="261" spans="6:14" ht="12.5" x14ac:dyDescent="0.25">
      <c r="F261" s="20"/>
      <c r="N261" s="21"/>
    </row>
    <row r="262" spans="6:14" ht="12.5" x14ac:dyDescent="0.25">
      <c r="F262" s="20"/>
      <c r="N262" s="21"/>
    </row>
    <row r="263" spans="6:14" ht="12.5" x14ac:dyDescent="0.25">
      <c r="F263" s="20"/>
      <c r="N263" s="21"/>
    </row>
    <row r="264" spans="6:14" ht="12.5" x14ac:dyDescent="0.25">
      <c r="F264" s="20"/>
      <c r="N264" s="21"/>
    </row>
    <row r="265" spans="6:14" ht="12.5" x14ac:dyDescent="0.25">
      <c r="F265" s="20"/>
      <c r="N265" s="21"/>
    </row>
    <row r="266" spans="6:14" ht="12.5" x14ac:dyDescent="0.25">
      <c r="F266" s="20"/>
      <c r="N266" s="21"/>
    </row>
    <row r="267" spans="6:14" ht="12.5" x14ac:dyDescent="0.25">
      <c r="F267" s="20"/>
      <c r="N267" s="21"/>
    </row>
    <row r="268" spans="6:14" ht="12.5" x14ac:dyDescent="0.25">
      <c r="F268" s="20"/>
      <c r="N268" s="21"/>
    </row>
    <row r="269" spans="6:14" ht="12.5" x14ac:dyDescent="0.25">
      <c r="F269" s="20"/>
      <c r="N269" s="21"/>
    </row>
    <row r="270" spans="6:14" ht="12.5" x14ac:dyDescent="0.25">
      <c r="F270" s="20"/>
      <c r="N270" s="21"/>
    </row>
    <row r="271" spans="6:14" ht="12.5" x14ac:dyDescent="0.25">
      <c r="F271" s="20"/>
      <c r="N271" s="21"/>
    </row>
    <row r="272" spans="6:14" ht="12.5" x14ac:dyDescent="0.25">
      <c r="F272" s="20"/>
      <c r="N272" s="21"/>
    </row>
    <row r="273" spans="6:14" ht="12.5" x14ac:dyDescent="0.25">
      <c r="F273" s="20"/>
      <c r="N273" s="21"/>
    </row>
    <row r="274" spans="6:14" ht="12.5" x14ac:dyDescent="0.25">
      <c r="F274" s="20"/>
      <c r="N274" s="21"/>
    </row>
    <row r="275" spans="6:14" ht="12.5" x14ac:dyDescent="0.25">
      <c r="F275" s="20"/>
      <c r="N275" s="21"/>
    </row>
    <row r="276" spans="6:14" ht="12.5" x14ac:dyDescent="0.25">
      <c r="F276" s="20"/>
      <c r="N276" s="21"/>
    </row>
    <row r="277" spans="6:14" ht="12.5" x14ac:dyDescent="0.25">
      <c r="F277" s="20"/>
      <c r="N277" s="21"/>
    </row>
    <row r="278" spans="6:14" ht="12.5" x14ac:dyDescent="0.25">
      <c r="F278" s="20"/>
      <c r="N278" s="21"/>
    </row>
    <row r="279" spans="6:14" ht="12.5" x14ac:dyDescent="0.25">
      <c r="F279" s="20"/>
      <c r="N279" s="21"/>
    </row>
    <row r="280" spans="6:14" ht="12.5" x14ac:dyDescent="0.25">
      <c r="F280" s="20"/>
      <c r="N280" s="21"/>
    </row>
    <row r="281" spans="6:14" ht="12.5" x14ac:dyDescent="0.25">
      <c r="F281" s="20"/>
      <c r="N281" s="21"/>
    </row>
    <row r="282" spans="6:14" ht="12.5" x14ac:dyDescent="0.25">
      <c r="F282" s="20"/>
      <c r="N282" s="21"/>
    </row>
    <row r="283" spans="6:14" ht="12.5" x14ac:dyDescent="0.25">
      <c r="F283" s="20"/>
      <c r="N283" s="21"/>
    </row>
    <row r="284" spans="6:14" ht="12.5" x14ac:dyDescent="0.25">
      <c r="F284" s="20"/>
      <c r="N284" s="21"/>
    </row>
    <row r="285" spans="6:14" ht="12.5" x14ac:dyDescent="0.25">
      <c r="F285" s="20"/>
      <c r="N285" s="21"/>
    </row>
    <row r="286" spans="6:14" ht="12.5" x14ac:dyDescent="0.25">
      <c r="F286" s="20"/>
      <c r="N286" s="21"/>
    </row>
    <row r="287" spans="6:14" ht="12.5" x14ac:dyDescent="0.25">
      <c r="F287" s="20"/>
      <c r="N287" s="21"/>
    </row>
    <row r="288" spans="6:14" ht="12.5" x14ac:dyDescent="0.25">
      <c r="F288" s="20"/>
      <c r="N288" s="21"/>
    </row>
    <row r="289" spans="6:14" ht="12.5" x14ac:dyDescent="0.25">
      <c r="F289" s="20"/>
      <c r="N289" s="21"/>
    </row>
    <row r="290" spans="6:14" ht="12.5" x14ac:dyDescent="0.25">
      <c r="F290" s="20"/>
      <c r="N290" s="21"/>
    </row>
    <row r="291" spans="6:14" ht="12.5" x14ac:dyDescent="0.25">
      <c r="F291" s="20"/>
      <c r="N291" s="21"/>
    </row>
    <row r="292" spans="6:14" ht="12.5" x14ac:dyDescent="0.25">
      <c r="F292" s="20"/>
      <c r="N292" s="21"/>
    </row>
    <row r="293" spans="6:14" ht="12.5" x14ac:dyDescent="0.25">
      <c r="F293" s="20"/>
      <c r="N293" s="21"/>
    </row>
    <row r="294" spans="6:14" ht="12.5" x14ac:dyDescent="0.25">
      <c r="F294" s="20"/>
      <c r="N294" s="21"/>
    </row>
    <row r="295" spans="6:14" ht="12.5" x14ac:dyDescent="0.25">
      <c r="F295" s="20"/>
      <c r="N295" s="21"/>
    </row>
    <row r="296" spans="6:14" ht="12.5" x14ac:dyDescent="0.25">
      <c r="F296" s="20"/>
      <c r="N296" s="21"/>
    </row>
    <row r="297" spans="6:14" ht="12.5" x14ac:dyDescent="0.25">
      <c r="F297" s="20"/>
      <c r="N297" s="21"/>
    </row>
    <row r="298" spans="6:14" ht="12.5" x14ac:dyDescent="0.25">
      <c r="F298" s="20"/>
      <c r="N298" s="21"/>
    </row>
    <row r="299" spans="6:14" ht="12.5" x14ac:dyDescent="0.25">
      <c r="F299" s="20"/>
      <c r="N299" s="21"/>
    </row>
    <row r="300" spans="6:14" ht="12.5" x14ac:dyDescent="0.25">
      <c r="F300" s="20"/>
      <c r="N300" s="21"/>
    </row>
    <row r="301" spans="6:14" ht="12.5" x14ac:dyDescent="0.25">
      <c r="F301" s="20"/>
      <c r="N301" s="21"/>
    </row>
    <row r="302" spans="6:14" ht="12.5" x14ac:dyDescent="0.25">
      <c r="F302" s="20"/>
      <c r="N302" s="21"/>
    </row>
    <row r="303" spans="6:14" ht="12.5" x14ac:dyDescent="0.25">
      <c r="F303" s="20"/>
      <c r="N303" s="21"/>
    </row>
    <row r="304" spans="6:14" ht="12.5" x14ac:dyDescent="0.25">
      <c r="F304" s="20"/>
      <c r="N304" s="21"/>
    </row>
    <row r="305" spans="6:14" ht="12.5" x14ac:dyDescent="0.25">
      <c r="F305" s="20"/>
      <c r="N305" s="21"/>
    </row>
    <row r="306" spans="6:14" ht="12.5" x14ac:dyDescent="0.25">
      <c r="F306" s="20"/>
      <c r="N306" s="21"/>
    </row>
    <row r="307" spans="6:14" ht="12.5" x14ac:dyDescent="0.25">
      <c r="F307" s="20"/>
      <c r="N307" s="21"/>
    </row>
    <row r="308" spans="6:14" ht="12.5" x14ac:dyDescent="0.25">
      <c r="F308" s="20"/>
      <c r="N308" s="21"/>
    </row>
    <row r="309" spans="6:14" ht="12.5" x14ac:dyDescent="0.25">
      <c r="F309" s="20"/>
      <c r="N309" s="21"/>
    </row>
    <row r="310" spans="6:14" ht="12.5" x14ac:dyDescent="0.25">
      <c r="F310" s="20"/>
      <c r="N310" s="21"/>
    </row>
    <row r="311" spans="6:14" ht="12.5" x14ac:dyDescent="0.25">
      <c r="F311" s="20"/>
      <c r="N311" s="21"/>
    </row>
    <row r="312" spans="6:14" ht="12.5" x14ac:dyDescent="0.25">
      <c r="F312" s="20"/>
      <c r="N312" s="21"/>
    </row>
    <row r="313" spans="6:14" ht="12.5" x14ac:dyDescent="0.25">
      <c r="F313" s="20"/>
      <c r="N313" s="21"/>
    </row>
    <row r="314" spans="6:14" ht="12.5" x14ac:dyDescent="0.25">
      <c r="F314" s="20"/>
      <c r="N314" s="21"/>
    </row>
    <row r="315" spans="6:14" ht="12.5" x14ac:dyDescent="0.25">
      <c r="F315" s="20"/>
      <c r="N315" s="21"/>
    </row>
    <row r="316" spans="6:14" ht="12.5" x14ac:dyDescent="0.25">
      <c r="F316" s="20"/>
      <c r="N316" s="21"/>
    </row>
    <row r="317" spans="6:14" ht="12.5" x14ac:dyDescent="0.25">
      <c r="F317" s="20"/>
      <c r="N317" s="21"/>
    </row>
    <row r="318" spans="6:14" ht="12.5" x14ac:dyDescent="0.25">
      <c r="F318" s="20"/>
      <c r="N318" s="21"/>
    </row>
    <row r="319" spans="6:14" ht="12.5" x14ac:dyDescent="0.25">
      <c r="F319" s="20"/>
      <c r="N319" s="21"/>
    </row>
    <row r="320" spans="6:14" ht="12.5" x14ac:dyDescent="0.25">
      <c r="F320" s="20"/>
      <c r="N320" s="21"/>
    </row>
    <row r="321" spans="6:14" ht="12.5" x14ac:dyDescent="0.25">
      <c r="F321" s="20"/>
      <c r="N321" s="21"/>
    </row>
    <row r="322" spans="6:14" ht="12.5" x14ac:dyDescent="0.25">
      <c r="F322" s="20"/>
      <c r="N322" s="21"/>
    </row>
    <row r="323" spans="6:14" ht="12.5" x14ac:dyDescent="0.25">
      <c r="F323" s="20"/>
      <c r="N323" s="21"/>
    </row>
    <row r="324" spans="6:14" ht="12.5" x14ac:dyDescent="0.25">
      <c r="F324" s="20"/>
      <c r="N324" s="21"/>
    </row>
    <row r="325" spans="6:14" ht="12.5" x14ac:dyDescent="0.25">
      <c r="F325" s="20"/>
      <c r="N325" s="21"/>
    </row>
    <row r="326" spans="6:14" ht="12.5" x14ac:dyDescent="0.25">
      <c r="F326" s="20"/>
      <c r="N326" s="21"/>
    </row>
    <row r="327" spans="6:14" ht="12.5" x14ac:dyDescent="0.25">
      <c r="F327" s="20"/>
      <c r="N327" s="21"/>
    </row>
    <row r="328" spans="6:14" ht="12.5" x14ac:dyDescent="0.25">
      <c r="F328" s="20"/>
      <c r="N328" s="21"/>
    </row>
    <row r="329" spans="6:14" ht="12.5" x14ac:dyDescent="0.25">
      <c r="F329" s="20"/>
      <c r="N329" s="21"/>
    </row>
    <row r="330" spans="6:14" ht="12.5" x14ac:dyDescent="0.25">
      <c r="F330" s="20"/>
      <c r="N330" s="21"/>
    </row>
    <row r="331" spans="6:14" ht="12.5" x14ac:dyDescent="0.25">
      <c r="F331" s="20"/>
      <c r="N331" s="21"/>
    </row>
    <row r="332" spans="6:14" ht="12.5" x14ac:dyDescent="0.25">
      <c r="F332" s="20"/>
      <c r="N332" s="21"/>
    </row>
    <row r="333" spans="6:14" ht="12.5" x14ac:dyDescent="0.25">
      <c r="F333" s="20"/>
      <c r="N333" s="21"/>
    </row>
    <row r="334" spans="6:14" ht="12.5" x14ac:dyDescent="0.25">
      <c r="F334" s="20"/>
      <c r="N334" s="21"/>
    </row>
    <row r="335" spans="6:14" ht="12.5" x14ac:dyDescent="0.25">
      <c r="F335" s="20"/>
      <c r="N335" s="21"/>
    </row>
    <row r="336" spans="6:14" ht="12.5" x14ac:dyDescent="0.25">
      <c r="F336" s="20"/>
      <c r="N336" s="21"/>
    </row>
    <row r="337" spans="6:14" ht="12.5" x14ac:dyDescent="0.25">
      <c r="F337" s="20"/>
      <c r="N337" s="21"/>
    </row>
    <row r="338" spans="6:14" ht="12.5" x14ac:dyDescent="0.25">
      <c r="F338" s="20"/>
      <c r="N338" s="21"/>
    </row>
    <row r="339" spans="6:14" ht="12.5" x14ac:dyDescent="0.25">
      <c r="F339" s="20"/>
      <c r="N339" s="21"/>
    </row>
    <row r="340" spans="6:14" ht="12.5" x14ac:dyDescent="0.25">
      <c r="F340" s="20"/>
      <c r="N340" s="21"/>
    </row>
    <row r="341" spans="6:14" ht="12.5" x14ac:dyDescent="0.25">
      <c r="F341" s="20"/>
      <c r="N341" s="21"/>
    </row>
    <row r="342" spans="6:14" ht="12.5" x14ac:dyDescent="0.25">
      <c r="F342" s="20"/>
      <c r="N342" s="21"/>
    </row>
    <row r="343" spans="6:14" ht="12.5" x14ac:dyDescent="0.25">
      <c r="F343" s="20"/>
      <c r="N343" s="21"/>
    </row>
    <row r="344" spans="6:14" ht="12.5" x14ac:dyDescent="0.25">
      <c r="F344" s="20"/>
      <c r="N344" s="21"/>
    </row>
    <row r="345" spans="6:14" ht="12.5" x14ac:dyDescent="0.25">
      <c r="F345" s="20"/>
      <c r="N345" s="21"/>
    </row>
    <row r="346" spans="6:14" ht="12.5" x14ac:dyDescent="0.25">
      <c r="F346" s="20"/>
      <c r="N346" s="21"/>
    </row>
    <row r="347" spans="6:14" ht="12.5" x14ac:dyDescent="0.25">
      <c r="F347" s="20"/>
      <c r="N347" s="21"/>
    </row>
    <row r="348" spans="6:14" ht="12.5" x14ac:dyDescent="0.25">
      <c r="F348" s="20"/>
      <c r="N348" s="21"/>
    </row>
    <row r="349" spans="6:14" ht="12.5" x14ac:dyDescent="0.25">
      <c r="F349" s="20"/>
      <c r="N349" s="21"/>
    </row>
    <row r="350" spans="6:14" ht="12.5" x14ac:dyDescent="0.25">
      <c r="F350" s="20"/>
      <c r="N350" s="21"/>
    </row>
    <row r="351" spans="6:14" ht="12.5" x14ac:dyDescent="0.25">
      <c r="F351" s="20"/>
      <c r="N351" s="21"/>
    </row>
    <row r="352" spans="6:14" ht="12.5" x14ac:dyDescent="0.25">
      <c r="F352" s="20"/>
      <c r="N352" s="21"/>
    </row>
    <row r="353" spans="6:14" ht="12.5" x14ac:dyDescent="0.25">
      <c r="F353" s="20"/>
      <c r="N353" s="21"/>
    </row>
    <row r="354" spans="6:14" ht="12.5" x14ac:dyDescent="0.25">
      <c r="F354" s="20"/>
      <c r="N354" s="21"/>
    </row>
    <row r="355" spans="6:14" ht="12.5" x14ac:dyDescent="0.25">
      <c r="F355" s="20"/>
      <c r="N355" s="21"/>
    </row>
    <row r="356" spans="6:14" ht="12.5" x14ac:dyDescent="0.25">
      <c r="F356" s="20"/>
      <c r="N356" s="21"/>
    </row>
    <row r="357" spans="6:14" ht="12.5" x14ac:dyDescent="0.25">
      <c r="F357" s="20"/>
      <c r="N357" s="21"/>
    </row>
    <row r="358" spans="6:14" ht="12.5" x14ac:dyDescent="0.25">
      <c r="F358" s="20"/>
      <c r="N358" s="21"/>
    </row>
    <row r="359" spans="6:14" ht="12.5" x14ac:dyDescent="0.25">
      <c r="F359" s="20"/>
      <c r="N359" s="21"/>
    </row>
    <row r="360" spans="6:14" ht="12.5" x14ac:dyDescent="0.25">
      <c r="F360" s="20"/>
      <c r="N360" s="21"/>
    </row>
    <row r="361" spans="6:14" ht="12.5" x14ac:dyDescent="0.25">
      <c r="F361" s="20"/>
      <c r="N361" s="21"/>
    </row>
    <row r="362" spans="6:14" ht="12.5" x14ac:dyDescent="0.25">
      <c r="F362" s="20"/>
      <c r="N362" s="21"/>
    </row>
    <row r="363" spans="6:14" ht="12.5" x14ac:dyDescent="0.25">
      <c r="F363" s="20"/>
      <c r="N363" s="21"/>
    </row>
    <row r="364" spans="6:14" ht="12.5" x14ac:dyDescent="0.25">
      <c r="F364" s="20"/>
      <c r="N364" s="21"/>
    </row>
    <row r="365" spans="6:14" ht="12.5" x14ac:dyDescent="0.25">
      <c r="F365" s="20"/>
      <c r="N365" s="21"/>
    </row>
    <row r="366" spans="6:14" ht="12.5" x14ac:dyDescent="0.25">
      <c r="F366" s="20"/>
      <c r="N366" s="21"/>
    </row>
    <row r="367" spans="6:14" ht="12.5" x14ac:dyDescent="0.25">
      <c r="F367" s="20"/>
      <c r="N367" s="21"/>
    </row>
    <row r="368" spans="6:14" ht="12.5" x14ac:dyDescent="0.25">
      <c r="F368" s="20"/>
      <c r="N368" s="21"/>
    </row>
    <row r="369" spans="6:14" ht="12.5" x14ac:dyDescent="0.25">
      <c r="F369" s="20"/>
      <c r="N369" s="21"/>
    </row>
    <row r="370" spans="6:14" ht="12.5" x14ac:dyDescent="0.25">
      <c r="F370" s="20"/>
      <c r="N370" s="21"/>
    </row>
    <row r="371" spans="6:14" ht="12.5" x14ac:dyDescent="0.25">
      <c r="F371" s="20"/>
      <c r="N371" s="21"/>
    </row>
    <row r="372" spans="6:14" ht="12.5" x14ac:dyDescent="0.25">
      <c r="F372" s="20"/>
      <c r="N372" s="21"/>
    </row>
    <row r="373" spans="6:14" ht="12.5" x14ac:dyDescent="0.25">
      <c r="F373" s="20"/>
      <c r="N373" s="21"/>
    </row>
    <row r="374" spans="6:14" ht="12.5" x14ac:dyDescent="0.25">
      <c r="F374" s="20"/>
      <c r="N374" s="21"/>
    </row>
    <row r="375" spans="6:14" ht="12.5" x14ac:dyDescent="0.25">
      <c r="F375" s="20"/>
      <c r="N375" s="21"/>
    </row>
    <row r="376" spans="6:14" ht="12.5" x14ac:dyDescent="0.25">
      <c r="F376" s="20"/>
      <c r="N376" s="21"/>
    </row>
    <row r="377" spans="6:14" ht="12.5" x14ac:dyDescent="0.25">
      <c r="F377" s="20"/>
      <c r="N377" s="21"/>
    </row>
    <row r="378" spans="6:14" ht="12.5" x14ac:dyDescent="0.25">
      <c r="F378" s="20"/>
      <c r="N378" s="21"/>
    </row>
    <row r="379" spans="6:14" ht="12.5" x14ac:dyDescent="0.25">
      <c r="F379" s="20"/>
      <c r="N379" s="21"/>
    </row>
    <row r="380" spans="6:14" ht="12.5" x14ac:dyDescent="0.25">
      <c r="F380" s="20"/>
      <c r="N380" s="21"/>
    </row>
    <row r="381" spans="6:14" ht="12.5" x14ac:dyDescent="0.25">
      <c r="F381" s="20"/>
      <c r="N381" s="21"/>
    </row>
    <row r="382" spans="6:14" ht="12.5" x14ac:dyDescent="0.25">
      <c r="F382" s="20"/>
      <c r="N382" s="21"/>
    </row>
    <row r="383" spans="6:14" ht="12.5" x14ac:dyDescent="0.25">
      <c r="F383" s="20"/>
      <c r="N383" s="21"/>
    </row>
    <row r="384" spans="6:14" ht="12.5" x14ac:dyDescent="0.25">
      <c r="F384" s="20"/>
      <c r="N384" s="21"/>
    </row>
    <row r="385" spans="6:14" ht="12.5" x14ac:dyDescent="0.25">
      <c r="F385" s="20"/>
      <c r="N385" s="21"/>
    </row>
    <row r="386" spans="6:14" ht="12.5" x14ac:dyDescent="0.25">
      <c r="F386" s="20"/>
      <c r="N386" s="21"/>
    </row>
    <row r="387" spans="6:14" ht="12.5" x14ac:dyDescent="0.25">
      <c r="F387" s="20"/>
      <c r="N387" s="21"/>
    </row>
    <row r="388" spans="6:14" ht="12.5" x14ac:dyDescent="0.25">
      <c r="F388" s="20"/>
      <c r="N388" s="21"/>
    </row>
    <row r="389" spans="6:14" ht="12.5" x14ac:dyDescent="0.25">
      <c r="F389" s="20"/>
      <c r="N389" s="21"/>
    </row>
    <row r="390" spans="6:14" ht="12.5" x14ac:dyDescent="0.25">
      <c r="F390" s="20"/>
      <c r="N390" s="21"/>
    </row>
    <row r="391" spans="6:14" ht="12.5" x14ac:dyDescent="0.25">
      <c r="F391" s="20"/>
      <c r="N391" s="21"/>
    </row>
    <row r="392" spans="6:14" ht="12.5" x14ac:dyDescent="0.25">
      <c r="F392" s="20"/>
      <c r="N392" s="21"/>
    </row>
    <row r="393" spans="6:14" ht="12.5" x14ac:dyDescent="0.25">
      <c r="F393" s="20"/>
      <c r="N393" s="21"/>
    </row>
    <row r="394" spans="6:14" ht="12.5" x14ac:dyDescent="0.25">
      <c r="F394" s="20"/>
      <c r="N394" s="21"/>
    </row>
    <row r="395" spans="6:14" ht="12.5" x14ac:dyDescent="0.25">
      <c r="F395" s="20"/>
      <c r="N395" s="21"/>
    </row>
    <row r="396" spans="6:14" ht="12.5" x14ac:dyDescent="0.25">
      <c r="F396" s="20"/>
      <c r="N396" s="21"/>
    </row>
    <row r="397" spans="6:14" ht="12.5" x14ac:dyDescent="0.25">
      <c r="F397" s="20"/>
      <c r="N397" s="21"/>
    </row>
    <row r="398" spans="6:14" ht="12.5" x14ac:dyDescent="0.25">
      <c r="F398" s="20"/>
      <c r="N398" s="21"/>
    </row>
    <row r="399" spans="6:14" ht="12.5" x14ac:dyDescent="0.25">
      <c r="F399" s="20"/>
      <c r="N399" s="21"/>
    </row>
    <row r="400" spans="6:14" ht="12.5" x14ac:dyDescent="0.25">
      <c r="F400" s="20"/>
      <c r="N400" s="21"/>
    </row>
    <row r="401" spans="6:14" ht="12.5" x14ac:dyDescent="0.25">
      <c r="F401" s="20"/>
      <c r="N401" s="21"/>
    </row>
    <row r="402" spans="6:14" ht="12.5" x14ac:dyDescent="0.25">
      <c r="F402" s="20"/>
      <c r="N402" s="21"/>
    </row>
    <row r="403" spans="6:14" ht="12.5" x14ac:dyDescent="0.25">
      <c r="F403" s="20"/>
      <c r="N403" s="21"/>
    </row>
    <row r="404" spans="6:14" ht="12.5" x14ac:dyDescent="0.25">
      <c r="F404" s="20"/>
      <c r="N404" s="21"/>
    </row>
    <row r="405" spans="6:14" ht="12.5" x14ac:dyDescent="0.25">
      <c r="F405" s="20"/>
      <c r="N405" s="21"/>
    </row>
    <row r="406" spans="6:14" ht="12.5" x14ac:dyDescent="0.25">
      <c r="F406" s="20"/>
      <c r="N406" s="21"/>
    </row>
    <row r="407" spans="6:14" ht="12.5" x14ac:dyDescent="0.25">
      <c r="F407" s="20"/>
      <c r="N407" s="21"/>
    </row>
    <row r="408" spans="6:14" ht="12.5" x14ac:dyDescent="0.25">
      <c r="F408" s="20"/>
      <c r="N408" s="21"/>
    </row>
    <row r="409" spans="6:14" ht="12.5" x14ac:dyDescent="0.25">
      <c r="F409" s="20"/>
      <c r="N409" s="21"/>
    </row>
    <row r="410" spans="6:14" ht="12.5" x14ac:dyDescent="0.25">
      <c r="F410" s="20"/>
      <c r="N410" s="21"/>
    </row>
    <row r="411" spans="6:14" ht="12.5" x14ac:dyDescent="0.25">
      <c r="F411" s="20"/>
      <c r="N411" s="21"/>
    </row>
    <row r="412" spans="6:14" ht="12.5" x14ac:dyDescent="0.25">
      <c r="F412" s="20"/>
      <c r="N412" s="21"/>
    </row>
    <row r="413" spans="6:14" ht="12.5" x14ac:dyDescent="0.25">
      <c r="F413" s="20"/>
      <c r="N413" s="21"/>
    </row>
    <row r="414" spans="6:14" ht="12.5" x14ac:dyDescent="0.25">
      <c r="F414" s="20"/>
      <c r="N414" s="21"/>
    </row>
    <row r="415" spans="6:14" ht="12.5" x14ac:dyDescent="0.25">
      <c r="F415" s="20"/>
      <c r="N415" s="21"/>
    </row>
    <row r="416" spans="6:14" ht="12.5" x14ac:dyDescent="0.25">
      <c r="F416" s="20"/>
      <c r="N416" s="21"/>
    </row>
    <row r="417" spans="6:14" ht="12.5" x14ac:dyDescent="0.25">
      <c r="F417" s="20"/>
      <c r="N417" s="21"/>
    </row>
    <row r="418" spans="6:14" ht="12.5" x14ac:dyDescent="0.25">
      <c r="F418" s="20"/>
      <c r="N418" s="21"/>
    </row>
    <row r="419" spans="6:14" ht="12.5" x14ac:dyDescent="0.25">
      <c r="F419" s="20"/>
      <c r="N419" s="21"/>
    </row>
    <row r="420" spans="6:14" ht="12.5" x14ac:dyDescent="0.25">
      <c r="F420" s="20"/>
      <c r="N420" s="21"/>
    </row>
    <row r="421" spans="6:14" ht="12.5" x14ac:dyDescent="0.25">
      <c r="F421" s="20"/>
      <c r="N421" s="21"/>
    </row>
    <row r="422" spans="6:14" ht="12.5" x14ac:dyDescent="0.25">
      <c r="F422" s="20"/>
      <c r="N422" s="21"/>
    </row>
    <row r="423" spans="6:14" ht="12.5" x14ac:dyDescent="0.25">
      <c r="F423" s="20"/>
      <c r="N423" s="21"/>
    </row>
    <row r="424" spans="6:14" ht="12.5" x14ac:dyDescent="0.25">
      <c r="F424" s="20"/>
      <c r="N424" s="21"/>
    </row>
    <row r="425" spans="6:14" ht="12.5" x14ac:dyDescent="0.25">
      <c r="F425" s="20"/>
      <c r="N425" s="21"/>
    </row>
    <row r="426" spans="6:14" ht="12.5" x14ac:dyDescent="0.25">
      <c r="F426" s="20"/>
      <c r="N426" s="21"/>
    </row>
    <row r="427" spans="6:14" ht="12.5" x14ac:dyDescent="0.25">
      <c r="F427" s="20"/>
      <c r="N427" s="21"/>
    </row>
    <row r="428" spans="6:14" ht="12.5" x14ac:dyDescent="0.25">
      <c r="F428" s="20"/>
      <c r="N428" s="21"/>
    </row>
    <row r="429" spans="6:14" ht="12.5" x14ac:dyDescent="0.25">
      <c r="F429" s="20"/>
      <c r="N429" s="21"/>
    </row>
    <row r="430" spans="6:14" ht="12.5" x14ac:dyDescent="0.25">
      <c r="F430" s="20"/>
      <c r="N430" s="21"/>
    </row>
    <row r="431" spans="6:14" ht="12.5" x14ac:dyDescent="0.25">
      <c r="F431" s="20"/>
      <c r="N431" s="21"/>
    </row>
    <row r="432" spans="6:14" ht="12.5" x14ac:dyDescent="0.25">
      <c r="F432" s="20"/>
      <c r="N432" s="21"/>
    </row>
    <row r="433" spans="6:14" ht="12.5" x14ac:dyDescent="0.25">
      <c r="F433" s="20"/>
      <c r="N433" s="21"/>
    </row>
    <row r="434" spans="6:14" ht="12.5" x14ac:dyDescent="0.25">
      <c r="F434" s="20"/>
      <c r="N434" s="21"/>
    </row>
    <row r="435" spans="6:14" ht="12.5" x14ac:dyDescent="0.25">
      <c r="F435" s="20"/>
      <c r="N435" s="21"/>
    </row>
    <row r="436" spans="6:14" ht="12.5" x14ac:dyDescent="0.25">
      <c r="F436" s="20"/>
      <c r="N436" s="21"/>
    </row>
    <row r="437" spans="6:14" ht="12.5" x14ac:dyDescent="0.25">
      <c r="F437" s="20"/>
      <c r="N437" s="21"/>
    </row>
    <row r="438" spans="6:14" ht="12.5" x14ac:dyDescent="0.25">
      <c r="F438" s="20"/>
      <c r="N438" s="21"/>
    </row>
    <row r="439" spans="6:14" ht="12.5" x14ac:dyDescent="0.25">
      <c r="F439" s="20"/>
      <c r="N439" s="21"/>
    </row>
    <row r="440" spans="6:14" ht="12.5" x14ac:dyDescent="0.25">
      <c r="F440" s="20"/>
      <c r="N440" s="21"/>
    </row>
    <row r="441" spans="6:14" ht="12.5" x14ac:dyDescent="0.25">
      <c r="F441" s="20"/>
      <c r="N441" s="21"/>
    </row>
    <row r="442" spans="6:14" ht="12.5" x14ac:dyDescent="0.25">
      <c r="F442" s="20"/>
      <c r="N442" s="21"/>
    </row>
    <row r="443" spans="6:14" ht="12.5" x14ac:dyDescent="0.25">
      <c r="F443" s="20"/>
      <c r="N443" s="21"/>
    </row>
    <row r="444" spans="6:14" ht="12.5" x14ac:dyDescent="0.25">
      <c r="F444" s="20"/>
      <c r="N444" s="21"/>
    </row>
    <row r="445" spans="6:14" ht="12.5" x14ac:dyDescent="0.25">
      <c r="F445" s="20"/>
      <c r="N445" s="21"/>
    </row>
    <row r="446" spans="6:14" ht="12.5" x14ac:dyDescent="0.25">
      <c r="F446" s="20"/>
      <c r="N446" s="21"/>
    </row>
    <row r="447" spans="6:14" ht="12.5" x14ac:dyDescent="0.25">
      <c r="F447" s="20"/>
      <c r="N447" s="21"/>
    </row>
    <row r="448" spans="6:14" ht="12.5" x14ac:dyDescent="0.25">
      <c r="F448" s="20"/>
      <c r="N448" s="21"/>
    </row>
    <row r="449" spans="6:14" ht="12.5" x14ac:dyDescent="0.25">
      <c r="F449" s="20"/>
      <c r="N449" s="21"/>
    </row>
    <row r="450" spans="6:14" ht="12.5" x14ac:dyDescent="0.25">
      <c r="F450" s="20"/>
      <c r="N450" s="21"/>
    </row>
    <row r="451" spans="6:14" ht="12.5" x14ac:dyDescent="0.25">
      <c r="F451" s="20"/>
      <c r="N451" s="21"/>
    </row>
    <row r="452" spans="6:14" ht="12.5" x14ac:dyDescent="0.25">
      <c r="F452" s="20"/>
      <c r="N452" s="21"/>
    </row>
    <row r="453" spans="6:14" ht="12.5" x14ac:dyDescent="0.25">
      <c r="F453" s="20"/>
      <c r="N453" s="21"/>
    </row>
    <row r="454" spans="6:14" ht="12.5" x14ac:dyDescent="0.25">
      <c r="F454" s="20"/>
      <c r="N454" s="21"/>
    </row>
    <row r="455" spans="6:14" ht="12.5" x14ac:dyDescent="0.25">
      <c r="F455" s="20"/>
      <c r="N455" s="21"/>
    </row>
    <row r="456" spans="6:14" ht="12.5" x14ac:dyDescent="0.25">
      <c r="F456" s="20"/>
      <c r="N456" s="21"/>
    </row>
    <row r="457" spans="6:14" ht="12.5" x14ac:dyDescent="0.25">
      <c r="F457" s="20"/>
      <c r="N457" s="21"/>
    </row>
    <row r="458" spans="6:14" ht="12.5" x14ac:dyDescent="0.25">
      <c r="F458" s="20"/>
      <c r="N458" s="21"/>
    </row>
    <row r="459" spans="6:14" ht="12.5" x14ac:dyDescent="0.25">
      <c r="F459" s="20"/>
      <c r="N459" s="21"/>
    </row>
    <row r="460" spans="6:14" ht="12.5" x14ac:dyDescent="0.25">
      <c r="F460" s="20"/>
      <c r="N460" s="21"/>
    </row>
    <row r="461" spans="6:14" ht="12.5" x14ac:dyDescent="0.25">
      <c r="F461" s="20"/>
      <c r="N461" s="21"/>
    </row>
    <row r="462" spans="6:14" ht="12.5" x14ac:dyDescent="0.25">
      <c r="F462" s="20"/>
      <c r="N462" s="21"/>
    </row>
    <row r="463" spans="6:14" ht="12.5" x14ac:dyDescent="0.25">
      <c r="F463" s="20"/>
      <c r="N463" s="21"/>
    </row>
    <row r="464" spans="6:14" ht="12.5" x14ac:dyDescent="0.25">
      <c r="F464" s="20"/>
      <c r="N464" s="21"/>
    </row>
    <row r="465" spans="6:14" ht="12.5" x14ac:dyDescent="0.25">
      <c r="F465" s="20"/>
      <c r="N465" s="21"/>
    </row>
    <row r="466" spans="6:14" ht="12.5" x14ac:dyDescent="0.25">
      <c r="F466" s="20"/>
      <c r="N466" s="21"/>
    </row>
    <row r="467" spans="6:14" ht="12.5" x14ac:dyDescent="0.25">
      <c r="F467" s="20"/>
      <c r="N467" s="21"/>
    </row>
    <row r="468" spans="6:14" ht="12.5" x14ac:dyDescent="0.25">
      <c r="F468" s="20"/>
      <c r="N468" s="21"/>
    </row>
    <row r="469" spans="6:14" ht="12.5" x14ac:dyDescent="0.25">
      <c r="F469" s="20"/>
      <c r="N469" s="21"/>
    </row>
    <row r="470" spans="6:14" ht="12.5" x14ac:dyDescent="0.25">
      <c r="F470" s="20"/>
      <c r="N470" s="21"/>
    </row>
    <row r="471" spans="6:14" ht="12.5" x14ac:dyDescent="0.25">
      <c r="F471" s="20"/>
      <c r="N471" s="21"/>
    </row>
    <row r="472" spans="6:14" ht="12.5" x14ac:dyDescent="0.25">
      <c r="F472" s="20"/>
      <c r="N472" s="21"/>
    </row>
    <row r="473" spans="6:14" ht="12.5" x14ac:dyDescent="0.25">
      <c r="F473" s="20"/>
      <c r="N473" s="21"/>
    </row>
    <row r="474" spans="6:14" ht="12.5" x14ac:dyDescent="0.25">
      <c r="F474" s="20"/>
      <c r="N474" s="21"/>
    </row>
    <row r="475" spans="6:14" ht="12.5" x14ac:dyDescent="0.25">
      <c r="F475" s="20"/>
      <c r="N475" s="21"/>
    </row>
    <row r="476" spans="6:14" ht="12.5" x14ac:dyDescent="0.25">
      <c r="F476" s="20"/>
      <c r="N476" s="21"/>
    </row>
    <row r="477" spans="6:14" ht="12.5" x14ac:dyDescent="0.25">
      <c r="F477" s="20"/>
      <c r="N477" s="21"/>
    </row>
    <row r="478" spans="6:14" ht="12.5" x14ac:dyDescent="0.25">
      <c r="F478" s="20"/>
      <c r="N478" s="21"/>
    </row>
    <row r="479" spans="6:14" ht="12.5" x14ac:dyDescent="0.25">
      <c r="F479" s="20"/>
      <c r="N479" s="21"/>
    </row>
    <row r="480" spans="6:14" ht="12.5" x14ac:dyDescent="0.25">
      <c r="F480" s="20"/>
      <c r="N480" s="21"/>
    </row>
    <row r="481" spans="6:14" ht="12.5" x14ac:dyDescent="0.25">
      <c r="F481" s="20"/>
      <c r="N481" s="21"/>
    </row>
    <row r="482" spans="6:14" ht="12.5" x14ac:dyDescent="0.25">
      <c r="F482" s="20"/>
      <c r="N482" s="21"/>
    </row>
    <row r="483" spans="6:14" ht="12.5" x14ac:dyDescent="0.25">
      <c r="F483" s="20"/>
      <c r="N483" s="21"/>
    </row>
    <row r="484" spans="6:14" ht="12.5" x14ac:dyDescent="0.25">
      <c r="F484" s="20"/>
      <c r="N484" s="21"/>
    </row>
    <row r="485" spans="6:14" ht="12.5" x14ac:dyDescent="0.25">
      <c r="F485" s="20"/>
      <c r="N485" s="21"/>
    </row>
    <row r="486" spans="6:14" ht="12.5" x14ac:dyDescent="0.25">
      <c r="F486" s="20"/>
      <c r="N486" s="21"/>
    </row>
    <row r="487" spans="6:14" ht="12.5" x14ac:dyDescent="0.25">
      <c r="F487" s="20"/>
      <c r="N487" s="21"/>
    </row>
    <row r="488" spans="6:14" ht="12.5" x14ac:dyDescent="0.25">
      <c r="F488" s="20"/>
      <c r="N488" s="21"/>
    </row>
    <row r="489" spans="6:14" ht="12.5" x14ac:dyDescent="0.25">
      <c r="F489" s="20"/>
      <c r="N489" s="21"/>
    </row>
    <row r="490" spans="6:14" ht="12.5" x14ac:dyDescent="0.25">
      <c r="F490" s="20"/>
      <c r="N490" s="21"/>
    </row>
    <row r="491" spans="6:14" ht="12.5" x14ac:dyDescent="0.25">
      <c r="F491" s="20"/>
      <c r="N491" s="21"/>
    </row>
    <row r="492" spans="6:14" ht="12.5" x14ac:dyDescent="0.25">
      <c r="F492" s="20"/>
      <c r="N492" s="21"/>
    </row>
    <row r="493" spans="6:14" ht="12.5" x14ac:dyDescent="0.25">
      <c r="F493" s="20"/>
      <c r="N493" s="21"/>
    </row>
    <row r="494" spans="6:14" ht="12.5" x14ac:dyDescent="0.25">
      <c r="F494" s="20"/>
      <c r="N494" s="21"/>
    </row>
    <row r="495" spans="6:14" ht="12.5" x14ac:dyDescent="0.25">
      <c r="F495" s="20"/>
      <c r="N495" s="21"/>
    </row>
    <row r="496" spans="6:14" ht="12.5" x14ac:dyDescent="0.25">
      <c r="F496" s="20"/>
      <c r="N496" s="21"/>
    </row>
    <row r="497" spans="6:14" ht="12.5" x14ac:dyDescent="0.25">
      <c r="F497" s="20"/>
      <c r="N497" s="21"/>
    </row>
    <row r="498" spans="6:14" ht="12.5" x14ac:dyDescent="0.25">
      <c r="F498" s="20"/>
      <c r="N498" s="21"/>
    </row>
    <row r="499" spans="6:14" ht="12.5" x14ac:dyDescent="0.25">
      <c r="F499" s="20"/>
      <c r="N499" s="21"/>
    </row>
    <row r="500" spans="6:14" ht="12.5" x14ac:dyDescent="0.25">
      <c r="F500" s="20"/>
      <c r="N500" s="21"/>
    </row>
    <row r="501" spans="6:14" ht="12.5" x14ac:dyDescent="0.25">
      <c r="F501" s="20"/>
      <c r="N501" s="21"/>
    </row>
    <row r="502" spans="6:14" ht="12.5" x14ac:dyDescent="0.25">
      <c r="F502" s="20"/>
      <c r="N502" s="21"/>
    </row>
    <row r="503" spans="6:14" ht="12.5" x14ac:dyDescent="0.25">
      <c r="F503" s="20"/>
      <c r="N503" s="21"/>
    </row>
    <row r="504" spans="6:14" ht="12.5" x14ac:dyDescent="0.25">
      <c r="F504" s="20"/>
      <c r="N504" s="21"/>
    </row>
    <row r="505" spans="6:14" ht="12.5" x14ac:dyDescent="0.25">
      <c r="F505" s="20"/>
      <c r="N505" s="21"/>
    </row>
    <row r="506" spans="6:14" ht="12.5" x14ac:dyDescent="0.25">
      <c r="F506" s="20"/>
      <c r="N506" s="21"/>
    </row>
    <row r="507" spans="6:14" ht="12.5" x14ac:dyDescent="0.25">
      <c r="F507" s="20"/>
      <c r="N507" s="21"/>
    </row>
    <row r="508" spans="6:14" ht="12.5" x14ac:dyDescent="0.25">
      <c r="F508" s="20"/>
      <c r="N508" s="21"/>
    </row>
    <row r="509" spans="6:14" ht="12.5" x14ac:dyDescent="0.25">
      <c r="F509" s="20"/>
      <c r="N509" s="21"/>
    </row>
    <row r="510" spans="6:14" ht="12.5" x14ac:dyDescent="0.25">
      <c r="F510" s="20"/>
      <c r="N510" s="21"/>
    </row>
    <row r="511" spans="6:14" ht="12.5" x14ac:dyDescent="0.25">
      <c r="F511" s="20"/>
      <c r="N511" s="21"/>
    </row>
    <row r="512" spans="6:14" ht="12.5" x14ac:dyDescent="0.25">
      <c r="F512" s="20"/>
      <c r="N512" s="21"/>
    </row>
    <row r="513" spans="6:14" ht="12.5" x14ac:dyDescent="0.25">
      <c r="F513" s="20"/>
      <c r="N513" s="21"/>
    </row>
    <row r="514" spans="6:14" ht="12.5" x14ac:dyDescent="0.25">
      <c r="F514" s="20"/>
      <c r="N514" s="21"/>
    </row>
    <row r="515" spans="6:14" ht="12.5" x14ac:dyDescent="0.25">
      <c r="F515" s="20"/>
      <c r="N515" s="21"/>
    </row>
    <row r="516" spans="6:14" ht="12.5" x14ac:dyDescent="0.25">
      <c r="F516" s="20"/>
      <c r="N516" s="21"/>
    </row>
    <row r="517" spans="6:14" ht="12.5" x14ac:dyDescent="0.25">
      <c r="F517" s="20"/>
      <c r="N517" s="21"/>
    </row>
    <row r="518" spans="6:14" ht="12.5" x14ac:dyDescent="0.25">
      <c r="F518" s="20"/>
      <c r="N518" s="21"/>
    </row>
    <row r="519" spans="6:14" ht="12.5" x14ac:dyDescent="0.25">
      <c r="F519" s="20"/>
      <c r="N519" s="21"/>
    </row>
    <row r="520" spans="6:14" ht="12.5" x14ac:dyDescent="0.25">
      <c r="F520" s="20"/>
      <c r="N520" s="21"/>
    </row>
    <row r="521" spans="6:14" ht="12.5" x14ac:dyDescent="0.25">
      <c r="F521" s="20"/>
      <c r="N521" s="21"/>
    </row>
    <row r="522" spans="6:14" ht="12.5" x14ac:dyDescent="0.25">
      <c r="F522" s="20"/>
      <c r="N522" s="21"/>
    </row>
    <row r="523" spans="6:14" ht="12.5" x14ac:dyDescent="0.25">
      <c r="F523" s="20"/>
      <c r="N523" s="21"/>
    </row>
    <row r="524" spans="6:14" ht="12.5" x14ac:dyDescent="0.25">
      <c r="F524" s="20"/>
      <c r="N524" s="21"/>
    </row>
    <row r="525" spans="6:14" ht="12.5" x14ac:dyDescent="0.25">
      <c r="F525" s="20"/>
      <c r="N525" s="21"/>
    </row>
    <row r="526" spans="6:14" ht="12.5" x14ac:dyDescent="0.25">
      <c r="F526" s="20"/>
      <c r="N526" s="21"/>
    </row>
    <row r="527" spans="6:14" ht="12.5" x14ac:dyDescent="0.25">
      <c r="F527" s="20"/>
      <c r="N527" s="21"/>
    </row>
    <row r="528" spans="6:14" ht="12.5" x14ac:dyDescent="0.25">
      <c r="F528" s="20"/>
      <c r="N528" s="21"/>
    </row>
    <row r="529" spans="6:14" ht="12.5" x14ac:dyDescent="0.25">
      <c r="F529" s="20"/>
      <c r="N529" s="21"/>
    </row>
    <row r="530" spans="6:14" ht="12.5" x14ac:dyDescent="0.25">
      <c r="F530" s="20"/>
      <c r="N530" s="21"/>
    </row>
    <row r="531" spans="6:14" ht="12.5" x14ac:dyDescent="0.25">
      <c r="F531" s="20"/>
      <c r="N531" s="21"/>
    </row>
    <row r="532" spans="6:14" ht="12.5" x14ac:dyDescent="0.25">
      <c r="F532" s="20"/>
      <c r="N532" s="21"/>
    </row>
    <row r="533" spans="6:14" ht="12.5" x14ac:dyDescent="0.25">
      <c r="F533" s="20"/>
      <c r="N533" s="21"/>
    </row>
    <row r="534" spans="6:14" ht="12.5" x14ac:dyDescent="0.25">
      <c r="F534" s="20"/>
      <c r="N534" s="21"/>
    </row>
    <row r="535" spans="6:14" ht="12.5" x14ac:dyDescent="0.25">
      <c r="F535" s="20"/>
      <c r="N535" s="21"/>
    </row>
    <row r="536" spans="6:14" ht="12.5" x14ac:dyDescent="0.25">
      <c r="F536" s="20"/>
      <c r="N536" s="21"/>
    </row>
    <row r="537" spans="6:14" ht="12.5" x14ac:dyDescent="0.25">
      <c r="F537" s="20"/>
      <c r="N537" s="21"/>
    </row>
    <row r="538" spans="6:14" ht="12.5" x14ac:dyDescent="0.25">
      <c r="F538" s="20"/>
      <c r="N538" s="21"/>
    </row>
    <row r="539" spans="6:14" ht="12.5" x14ac:dyDescent="0.25">
      <c r="F539" s="20"/>
      <c r="N539" s="21"/>
    </row>
    <row r="540" spans="6:14" ht="12.5" x14ac:dyDescent="0.25">
      <c r="F540" s="20"/>
      <c r="N540" s="21"/>
    </row>
    <row r="541" spans="6:14" ht="12.5" x14ac:dyDescent="0.25">
      <c r="F541" s="20"/>
      <c r="N541" s="21"/>
    </row>
    <row r="542" spans="6:14" ht="12.5" x14ac:dyDescent="0.25">
      <c r="F542" s="20"/>
      <c r="N542" s="21"/>
    </row>
    <row r="543" spans="6:14" ht="12.5" x14ac:dyDescent="0.25">
      <c r="F543" s="20"/>
      <c r="N543" s="21"/>
    </row>
    <row r="544" spans="6:14" ht="12.5" x14ac:dyDescent="0.25">
      <c r="F544" s="20"/>
      <c r="N544" s="21"/>
    </row>
    <row r="545" spans="6:14" ht="12.5" x14ac:dyDescent="0.25">
      <c r="F545" s="20"/>
      <c r="N545" s="21"/>
    </row>
    <row r="546" spans="6:14" ht="12.5" x14ac:dyDescent="0.25">
      <c r="F546" s="20"/>
      <c r="N546" s="21"/>
    </row>
    <row r="547" spans="6:14" ht="12.5" x14ac:dyDescent="0.25">
      <c r="F547" s="20"/>
      <c r="N547" s="21"/>
    </row>
    <row r="548" spans="6:14" ht="12.5" x14ac:dyDescent="0.25">
      <c r="F548" s="20"/>
      <c r="N548" s="21"/>
    </row>
    <row r="549" spans="6:14" ht="12.5" x14ac:dyDescent="0.25">
      <c r="F549" s="20"/>
      <c r="N549" s="21"/>
    </row>
    <row r="550" spans="6:14" ht="12.5" x14ac:dyDescent="0.25">
      <c r="F550" s="20"/>
      <c r="N550" s="21"/>
    </row>
    <row r="551" spans="6:14" ht="12.5" x14ac:dyDescent="0.25">
      <c r="F551" s="20"/>
      <c r="N551" s="21"/>
    </row>
    <row r="552" spans="6:14" ht="12.5" x14ac:dyDescent="0.25">
      <c r="F552" s="20"/>
      <c r="N552" s="21"/>
    </row>
    <row r="553" spans="6:14" ht="12.5" x14ac:dyDescent="0.25">
      <c r="F553" s="20"/>
      <c r="N553" s="21"/>
    </row>
    <row r="554" spans="6:14" ht="12.5" x14ac:dyDescent="0.25">
      <c r="F554" s="20"/>
      <c r="N554" s="21"/>
    </row>
    <row r="555" spans="6:14" ht="12.5" x14ac:dyDescent="0.25">
      <c r="F555" s="20"/>
      <c r="N555" s="21"/>
    </row>
    <row r="556" spans="6:14" ht="12.5" x14ac:dyDescent="0.25">
      <c r="F556" s="20"/>
      <c r="N556" s="21"/>
    </row>
    <row r="557" spans="6:14" ht="12.5" x14ac:dyDescent="0.25">
      <c r="F557" s="20"/>
      <c r="N557" s="21"/>
    </row>
    <row r="558" spans="6:14" ht="12.5" x14ac:dyDescent="0.25">
      <c r="F558" s="20"/>
      <c r="N558" s="21"/>
    </row>
    <row r="559" spans="6:14" ht="12.5" x14ac:dyDescent="0.25">
      <c r="F559" s="20"/>
      <c r="N559" s="21"/>
    </row>
    <row r="560" spans="6:14" ht="12.5" x14ac:dyDescent="0.25">
      <c r="F560" s="20"/>
      <c r="N560" s="21"/>
    </row>
    <row r="561" spans="6:14" ht="12.5" x14ac:dyDescent="0.25">
      <c r="F561" s="20"/>
      <c r="N561" s="21"/>
    </row>
    <row r="562" spans="6:14" ht="12.5" x14ac:dyDescent="0.25">
      <c r="F562" s="20"/>
      <c r="N562" s="21"/>
    </row>
    <row r="563" spans="6:14" ht="12.5" x14ac:dyDescent="0.25">
      <c r="F563" s="20"/>
      <c r="N563" s="21"/>
    </row>
    <row r="564" spans="6:14" ht="12.5" x14ac:dyDescent="0.25">
      <c r="F564" s="20"/>
      <c r="N564" s="21"/>
    </row>
    <row r="565" spans="6:14" ht="12.5" x14ac:dyDescent="0.25">
      <c r="F565" s="20"/>
      <c r="N565" s="21"/>
    </row>
    <row r="566" spans="6:14" ht="12.5" x14ac:dyDescent="0.25">
      <c r="F566" s="20"/>
      <c r="N566" s="21"/>
    </row>
    <row r="567" spans="6:14" ht="12.5" x14ac:dyDescent="0.25">
      <c r="F567" s="20"/>
      <c r="N567" s="21"/>
    </row>
    <row r="568" spans="6:14" ht="12.5" x14ac:dyDescent="0.25">
      <c r="F568" s="20"/>
      <c r="N568" s="21"/>
    </row>
    <row r="569" spans="6:14" ht="12.5" x14ac:dyDescent="0.25">
      <c r="F569" s="20"/>
      <c r="N569" s="21"/>
    </row>
    <row r="570" spans="6:14" ht="12.5" x14ac:dyDescent="0.25">
      <c r="F570" s="20"/>
      <c r="N570" s="21"/>
    </row>
    <row r="571" spans="6:14" ht="12.5" x14ac:dyDescent="0.25">
      <c r="F571" s="20"/>
      <c r="N571" s="21"/>
    </row>
    <row r="572" spans="6:14" ht="12.5" x14ac:dyDescent="0.25">
      <c r="F572" s="20"/>
      <c r="N572" s="21"/>
    </row>
    <row r="573" spans="6:14" ht="12.5" x14ac:dyDescent="0.25">
      <c r="F573" s="20"/>
      <c r="N573" s="21"/>
    </row>
    <row r="574" spans="6:14" ht="12.5" x14ac:dyDescent="0.25">
      <c r="F574" s="20"/>
      <c r="N574" s="21"/>
    </row>
    <row r="575" spans="6:14" ht="12.5" x14ac:dyDescent="0.25">
      <c r="F575" s="20"/>
      <c r="N575" s="21"/>
    </row>
    <row r="576" spans="6:14" ht="12.5" x14ac:dyDescent="0.25">
      <c r="F576" s="20"/>
      <c r="N576" s="21"/>
    </row>
    <row r="577" spans="6:14" ht="12.5" x14ac:dyDescent="0.25">
      <c r="F577" s="20"/>
      <c r="N577" s="21"/>
    </row>
    <row r="578" spans="6:14" ht="12.5" x14ac:dyDescent="0.25">
      <c r="F578" s="20"/>
      <c r="N578" s="21"/>
    </row>
    <row r="579" spans="6:14" ht="12.5" x14ac:dyDescent="0.25">
      <c r="F579" s="20"/>
      <c r="N579" s="21"/>
    </row>
    <row r="580" spans="6:14" ht="12.5" x14ac:dyDescent="0.25">
      <c r="F580" s="20"/>
      <c r="N580" s="21"/>
    </row>
    <row r="581" spans="6:14" ht="12.5" x14ac:dyDescent="0.25">
      <c r="F581" s="20"/>
      <c r="N581" s="21"/>
    </row>
    <row r="582" spans="6:14" ht="12.5" x14ac:dyDescent="0.25">
      <c r="F582" s="20"/>
      <c r="N582" s="21"/>
    </row>
    <row r="583" spans="6:14" ht="12.5" x14ac:dyDescent="0.25">
      <c r="F583" s="20"/>
      <c r="N583" s="21"/>
    </row>
    <row r="584" spans="6:14" ht="12.5" x14ac:dyDescent="0.25">
      <c r="F584" s="20"/>
      <c r="N584" s="21"/>
    </row>
    <row r="585" spans="6:14" ht="12.5" x14ac:dyDescent="0.25">
      <c r="F585" s="20"/>
      <c r="N585" s="21"/>
    </row>
    <row r="586" spans="6:14" ht="12.5" x14ac:dyDescent="0.25">
      <c r="F586" s="20"/>
      <c r="N586" s="21"/>
    </row>
    <row r="587" spans="6:14" ht="12.5" x14ac:dyDescent="0.25">
      <c r="F587" s="20"/>
      <c r="N587" s="21"/>
    </row>
    <row r="588" spans="6:14" ht="12.5" x14ac:dyDescent="0.25">
      <c r="F588" s="20"/>
      <c r="N588" s="21"/>
    </row>
    <row r="589" spans="6:14" ht="12.5" x14ac:dyDescent="0.25">
      <c r="F589" s="20"/>
      <c r="N589" s="21"/>
    </row>
    <row r="590" spans="6:14" ht="12.5" x14ac:dyDescent="0.25">
      <c r="F590" s="20"/>
      <c r="N590" s="21"/>
    </row>
    <row r="591" spans="6:14" ht="12.5" x14ac:dyDescent="0.25">
      <c r="F591" s="20"/>
      <c r="N591" s="21"/>
    </row>
    <row r="592" spans="6:14" ht="12.5" x14ac:dyDescent="0.25">
      <c r="F592" s="20"/>
      <c r="N592" s="21"/>
    </row>
    <row r="593" spans="6:14" ht="12.5" x14ac:dyDescent="0.25">
      <c r="F593" s="20"/>
      <c r="N593" s="21"/>
    </row>
    <row r="594" spans="6:14" ht="12.5" x14ac:dyDescent="0.25">
      <c r="F594" s="20"/>
      <c r="N594" s="21"/>
    </row>
    <row r="595" spans="6:14" ht="12.5" x14ac:dyDescent="0.25">
      <c r="F595" s="20"/>
      <c r="N595" s="21"/>
    </row>
    <row r="596" spans="6:14" ht="12.5" x14ac:dyDescent="0.25">
      <c r="F596" s="20"/>
      <c r="N596" s="21"/>
    </row>
    <row r="597" spans="6:14" ht="12.5" x14ac:dyDescent="0.25">
      <c r="F597" s="20"/>
      <c r="N597" s="21"/>
    </row>
    <row r="598" spans="6:14" ht="12.5" x14ac:dyDescent="0.25">
      <c r="F598" s="20"/>
      <c r="N598" s="21"/>
    </row>
    <row r="599" spans="6:14" ht="12.5" x14ac:dyDescent="0.25">
      <c r="F599" s="20"/>
      <c r="N599" s="21"/>
    </row>
    <row r="600" spans="6:14" ht="12.5" x14ac:dyDescent="0.25">
      <c r="F600" s="20"/>
      <c r="N600" s="21"/>
    </row>
    <row r="601" spans="6:14" ht="12.5" x14ac:dyDescent="0.25">
      <c r="F601" s="20"/>
      <c r="N601" s="21"/>
    </row>
    <row r="602" spans="6:14" ht="12.5" x14ac:dyDescent="0.25">
      <c r="F602" s="20"/>
      <c r="N602" s="21"/>
    </row>
    <row r="603" spans="6:14" ht="12.5" x14ac:dyDescent="0.25">
      <c r="F603" s="20"/>
      <c r="N603" s="21"/>
    </row>
    <row r="604" spans="6:14" ht="12.5" x14ac:dyDescent="0.25">
      <c r="F604" s="20"/>
      <c r="N604" s="21"/>
    </row>
    <row r="605" spans="6:14" ht="12.5" x14ac:dyDescent="0.25">
      <c r="F605" s="20"/>
      <c r="N605" s="21"/>
    </row>
    <row r="606" spans="6:14" ht="12.5" x14ac:dyDescent="0.25">
      <c r="F606" s="20"/>
      <c r="N606" s="21"/>
    </row>
    <row r="607" spans="6:14" ht="12.5" x14ac:dyDescent="0.25">
      <c r="F607" s="20"/>
      <c r="N607" s="21"/>
    </row>
    <row r="608" spans="6:14" ht="12.5" x14ac:dyDescent="0.25">
      <c r="F608" s="20"/>
      <c r="N608" s="21"/>
    </row>
    <row r="609" spans="6:14" ht="12.5" x14ac:dyDescent="0.25">
      <c r="F609" s="20"/>
      <c r="N609" s="21"/>
    </row>
    <row r="610" spans="6:14" ht="12.5" x14ac:dyDescent="0.25">
      <c r="F610" s="20"/>
      <c r="N610" s="21"/>
    </row>
    <row r="611" spans="6:14" ht="12.5" x14ac:dyDescent="0.25">
      <c r="F611" s="20"/>
      <c r="N611" s="21"/>
    </row>
    <row r="612" spans="6:14" ht="12.5" x14ac:dyDescent="0.25">
      <c r="F612" s="20"/>
      <c r="N612" s="21"/>
    </row>
    <row r="613" spans="6:14" ht="12.5" x14ac:dyDescent="0.25">
      <c r="F613" s="20"/>
      <c r="N613" s="21"/>
    </row>
    <row r="614" spans="6:14" ht="12.5" x14ac:dyDescent="0.25">
      <c r="F614" s="20"/>
      <c r="N614" s="21"/>
    </row>
    <row r="615" spans="6:14" ht="12.5" x14ac:dyDescent="0.25">
      <c r="F615" s="20"/>
      <c r="N615" s="21"/>
    </row>
    <row r="616" spans="6:14" ht="12.5" x14ac:dyDescent="0.25">
      <c r="F616" s="20"/>
      <c r="N616" s="21"/>
    </row>
    <row r="617" spans="6:14" ht="12.5" x14ac:dyDescent="0.25">
      <c r="F617" s="20"/>
      <c r="N617" s="21"/>
    </row>
    <row r="618" spans="6:14" ht="12.5" x14ac:dyDescent="0.25">
      <c r="F618" s="20"/>
      <c r="N618" s="21"/>
    </row>
    <row r="619" spans="6:14" ht="12.5" x14ac:dyDescent="0.25">
      <c r="F619" s="20"/>
      <c r="N619" s="21"/>
    </row>
    <row r="620" spans="6:14" ht="12.5" x14ac:dyDescent="0.25">
      <c r="F620" s="20"/>
      <c r="N620" s="21"/>
    </row>
    <row r="621" spans="6:14" ht="12.5" x14ac:dyDescent="0.25">
      <c r="F621" s="20"/>
      <c r="N621" s="21"/>
    </row>
    <row r="622" spans="6:14" ht="12.5" x14ac:dyDescent="0.25">
      <c r="F622" s="20"/>
      <c r="N622" s="21"/>
    </row>
    <row r="623" spans="6:14" ht="12.5" x14ac:dyDescent="0.25">
      <c r="F623" s="20"/>
      <c r="N623" s="21"/>
    </row>
    <row r="624" spans="6:14" ht="12.5" x14ac:dyDescent="0.25">
      <c r="F624" s="20"/>
      <c r="N624" s="21"/>
    </row>
    <row r="625" spans="6:14" ht="12.5" x14ac:dyDescent="0.25">
      <c r="F625" s="20"/>
      <c r="N625" s="21"/>
    </row>
    <row r="626" spans="6:14" ht="12.5" x14ac:dyDescent="0.25">
      <c r="F626" s="20"/>
      <c r="N626" s="21"/>
    </row>
    <row r="627" spans="6:14" ht="12.5" x14ac:dyDescent="0.25">
      <c r="F627" s="20"/>
      <c r="N627" s="21"/>
    </row>
    <row r="628" spans="6:14" ht="12.5" x14ac:dyDescent="0.25">
      <c r="F628" s="20"/>
      <c r="N628" s="21"/>
    </row>
    <row r="629" spans="6:14" ht="12.5" x14ac:dyDescent="0.25">
      <c r="F629" s="20"/>
      <c r="N629" s="21"/>
    </row>
    <row r="630" spans="6:14" ht="12.5" x14ac:dyDescent="0.25">
      <c r="F630" s="20"/>
      <c r="N630" s="21"/>
    </row>
    <row r="631" spans="6:14" ht="12.5" x14ac:dyDescent="0.25">
      <c r="F631" s="20"/>
      <c r="N631" s="21"/>
    </row>
    <row r="632" spans="6:14" ht="12.5" x14ac:dyDescent="0.25">
      <c r="F632" s="20"/>
      <c r="N632" s="21"/>
    </row>
    <row r="633" spans="6:14" ht="12.5" x14ac:dyDescent="0.25">
      <c r="F633" s="20"/>
      <c r="N633" s="21"/>
    </row>
    <row r="634" spans="6:14" ht="12.5" x14ac:dyDescent="0.25">
      <c r="F634" s="20"/>
      <c r="N634" s="21"/>
    </row>
    <row r="635" spans="6:14" ht="12.5" x14ac:dyDescent="0.25">
      <c r="F635" s="20"/>
      <c r="N635" s="21"/>
    </row>
    <row r="636" spans="6:14" ht="12.5" x14ac:dyDescent="0.25">
      <c r="F636" s="20"/>
      <c r="N636" s="21"/>
    </row>
    <row r="637" spans="6:14" ht="12.5" x14ac:dyDescent="0.25">
      <c r="F637" s="20"/>
      <c r="N637" s="21"/>
    </row>
    <row r="638" spans="6:14" ht="12.5" x14ac:dyDescent="0.25">
      <c r="F638" s="20"/>
      <c r="N638" s="21"/>
    </row>
    <row r="639" spans="6:14" ht="12.5" x14ac:dyDescent="0.25">
      <c r="F639" s="20"/>
      <c r="N639" s="21"/>
    </row>
    <row r="640" spans="6:14" ht="12.5" x14ac:dyDescent="0.25">
      <c r="F640" s="20"/>
      <c r="N640" s="21"/>
    </row>
    <row r="641" spans="6:14" ht="12.5" x14ac:dyDescent="0.25">
      <c r="F641" s="20"/>
      <c r="N641" s="21"/>
    </row>
    <row r="642" spans="6:14" ht="12.5" x14ac:dyDescent="0.25">
      <c r="F642" s="20"/>
      <c r="N642" s="21"/>
    </row>
    <row r="643" spans="6:14" ht="12.5" x14ac:dyDescent="0.25">
      <c r="F643" s="20"/>
      <c r="N643" s="21"/>
    </row>
    <row r="644" spans="6:14" ht="12.5" x14ac:dyDescent="0.25">
      <c r="F644" s="20"/>
      <c r="N644" s="21"/>
    </row>
    <row r="645" spans="6:14" ht="12.5" x14ac:dyDescent="0.25">
      <c r="F645" s="20"/>
      <c r="N645" s="21"/>
    </row>
    <row r="646" spans="6:14" ht="12.5" x14ac:dyDescent="0.25">
      <c r="F646" s="20"/>
      <c r="N646" s="21"/>
    </row>
    <row r="647" spans="6:14" ht="12.5" x14ac:dyDescent="0.25">
      <c r="F647" s="20"/>
      <c r="N647" s="21"/>
    </row>
    <row r="648" spans="6:14" ht="12.5" x14ac:dyDescent="0.25">
      <c r="F648" s="20"/>
      <c r="N648" s="21"/>
    </row>
    <row r="649" spans="6:14" ht="12.5" x14ac:dyDescent="0.25">
      <c r="F649" s="20"/>
      <c r="N649" s="21"/>
    </row>
    <row r="650" spans="6:14" ht="12.5" x14ac:dyDescent="0.25">
      <c r="F650" s="20"/>
      <c r="N650" s="21"/>
    </row>
    <row r="651" spans="6:14" ht="12.5" x14ac:dyDescent="0.25">
      <c r="F651" s="20"/>
      <c r="N651" s="21"/>
    </row>
    <row r="652" spans="6:14" ht="12.5" x14ac:dyDescent="0.25">
      <c r="F652" s="20"/>
      <c r="N652" s="21"/>
    </row>
    <row r="653" spans="6:14" ht="12.5" x14ac:dyDescent="0.25">
      <c r="F653" s="20"/>
      <c r="N653" s="21"/>
    </row>
    <row r="654" spans="6:14" ht="12.5" x14ac:dyDescent="0.25">
      <c r="F654" s="20"/>
      <c r="N654" s="21"/>
    </row>
    <row r="655" spans="6:14" ht="12.5" x14ac:dyDescent="0.25">
      <c r="F655" s="20"/>
      <c r="N655" s="21"/>
    </row>
    <row r="656" spans="6:14" ht="12.5" x14ac:dyDescent="0.25">
      <c r="F656" s="20"/>
      <c r="N656" s="21"/>
    </row>
    <row r="657" spans="6:14" ht="12.5" x14ac:dyDescent="0.25">
      <c r="F657" s="20"/>
      <c r="N657" s="21"/>
    </row>
    <row r="658" spans="6:14" ht="12.5" x14ac:dyDescent="0.25">
      <c r="F658" s="20"/>
      <c r="N658" s="21"/>
    </row>
    <row r="659" spans="6:14" ht="12.5" x14ac:dyDescent="0.25">
      <c r="F659" s="20"/>
      <c r="N659" s="21"/>
    </row>
    <row r="660" spans="6:14" ht="12.5" x14ac:dyDescent="0.25">
      <c r="F660" s="20"/>
      <c r="N660" s="21"/>
    </row>
    <row r="661" spans="6:14" ht="12.5" x14ac:dyDescent="0.25">
      <c r="F661" s="20"/>
      <c r="N661" s="21"/>
    </row>
    <row r="662" spans="6:14" ht="12.5" x14ac:dyDescent="0.25">
      <c r="F662" s="20"/>
      <c r="N662" s="21"/>
    </row>
    <row r="663" spans="6:14" ht="12.5" x14ac:dyDescent="0.25">
      <c r="F663" s="20"/>
      <c r="N663" s="21"/>
    </row>
    <row r="664" spans="6:14" ht="12.5" x14ac:dyDescent="0.25">
      <c r="F664" s="20"/>
      <c r="N664" s="21"/>
    </row>
    <row r="665" spans="6:14" ht="12.5" x14ac:dyDescent="0.25">
      <c r="F665" s="20"/>
      <c r="N665" s="21"/>
    </row>
    <row r="666" spans="6:14" ht="12.5" x14ac:dyDescent="0.25">
      <c r="F666" s="20"/>
      <c r="N666" s="21"/>
    </row>
    <row r="667" spans="6:14" ht="12.5" x14ac:dyDescent="0.25">
      <c r="F667" s="20"/>
      <c r="N667" s="21"/>
    </row>
    <row r="668" spans="6:14" ht="12.5" x14ac:dyDescent="0.25">
      <c r="F668" s="20"/>
      <c r="N668" s="21"/>
    </row>
    <row r="669" spans="6:14" ht="12.5" x14ac:dyDescent="0.25">
      <c r="F669" s="20"/>
      <c r="N669" s="21"/>
    </row>
    <row r="670" spans="6:14" ht="12.5" x14ac:dyDescent="0.25">
      <c r="F670" s="20"/>
      <c r="N670" s="21"/>
    </row>
    <row r="671" spans="6:14" ht="12.5" x14ac:dyDescent="0.25">
      <c r="F671" s="20"/>
      <c r="N671" s="21"/>
    </row>
    <row r="672" spans="6:14" ht="12.5" x14ac:dyDescent="0.25">
      <c r="F672" s="20"/>
      <c r="N672" s="21"/>
    </row>
    <row r="673" spans="6:14" ht="12.5" x14ac:dyDescent="0.25">
      <c r="F673" s="20"/>
      <c r="N673" s="21"/>
    </row>
    <row r="674" spans="6:14" ht="12.5" x14ac:dyDescent="0.25">
      <c r="F674" s="20"/>
      <c r="N674" s="21"/>
    </row>
    <row r="675" spans="6:14" ht="12.5" x14ac:dyDescent="0.25">
      <c r="F675" s="20"/>
      <c r="N675" s="21"/>
    </row>
    <row r="676" spans="6:14" ht="12.5" x14ac:dyDescent="0.25">
      <c r="F676" s="20"/>
      <c r="N676" s="21"/>
    </row>
    <row r="677" spans="6:14" ht="12.5" x14ac:dyDescent="0.25">
      <c r="F677" s="20"/>
      <c r="N677" s="21"/>
    </row>
    <row r="678" spans="6:14" ht="12.5" x14ac:dyDescent="0.25">
      <c r="F678" s="20"/>
      <c r="N678" s="21"/>
    </row>
    <row r="679" spans="6:14" ht="12.5" x14ac:dyDescent="0.25">
      <c r="F679" s="20"/>
      <c r="N679" s="21"/>
    </row>
    <row r="680" spans="6:14" ht="12.5" x14ac:dyDescent="0.25">
      <c r="F680" s="20"/>
      <c r="N680" s="21"/>
    </row>
    <row r="681" spans="6:14" ht="12.5" x14ac:dyDescent="0.25">
      <c r="F681" s="20"/>
      <c r="N681" s="21"/>
    </row>
    <row r="682" spans="6:14" ht="12.5" x14ac:dyDescent="0.25">
      <c r="F682" s="20"/>
      <c r="N682" s="21"/>
    </row>
    <row r="683" spans="6:14" ht="12.5" x14ac:dyDescent="0.25">
      <c r="F683" s="20"/>
      <c r="N683" s="21"/>
    </row>
    <row r="684" spans="6:14" ht="12.5" x14ac:dyDescent="0.25">
      <c r="F684" s="20"/>
      <c r="N684" s="21"/>
    </row>
    <row r="685" spans="6:14" ht="12.5" x14ac:dyDescent="0.25">
      <c r="F685" s="20"/>
      <c r="N685" s="21"/>
    </row>
    <row r="686" spans="6:14" ht="12.5" x14ac:dyDescent="0.25">
      <c r="F686" s="20"/>
      <c r="N686" s="21"/>
    </row>
    <row r="687" spans="6:14" ht="12.5" x14ac:dyDescent="0.25">
      <c r="F687" s="20"/>
      <c r="N687" s="21"/>
    </row>
    <row r="688" spans="6:14" ht="12.5" x14ac:dyDescent="0.25">
      <c r="F688" s="20"/>
      <c r="N688" s="21"/>
    </row>
    <row r="689" spans="6:14" ht="12.5" x14ac:dyDescent="0.25">
      <c r="F689" s="20"/>
      <c r="N689" s="21"/>
    </row>
    <row r="690" spans="6:14" ht="12.5" x14ac:dyDescent="0.25">
      <c r="F690" s="20"/>
      <c r="N690" s="21"/>
    </row>
    <row r="691" spans="6:14" ht="12.5" x14ac:dyDescent="0.25">
      <c r="F691" s="20"/>
      <c r="N691" s="21"/>
    </row>
    <row r="692" spans="6:14" ht="12.5" x14ac:dyDescent="0.25">
      <c r="F692" s="20"/>
      <c r="N692" s="21"/>
    </row>
    <row r="693" spans="6:14" ht="12.5" x14ac:dyDescent="0.25">
      <c r="F693" s="20"/>
      <c r="N693" s="21"/>
    </row>
    <row r="694" spans="6:14" ht="12.5" x14ac:dyDescent="0.25">
      <c r="F694" s="20"/>
      <c r="N694" s="21"/>
    </row>
    <row r="695" spans="6:14" ht="12.5" x14ac:dyDescent="0.25">
      <c r="F695" s="20"/>
      <c r="N695" s="21"/>
    </row>
    <row r="696" spans="6:14" ht="12.5" x14ac:dyDescent="0.25">
      <c r="F696" s="20"/>
      <c r="N696" s="21"/>
    </row>
    <row r="697" spans="6:14" ht="12.5" x14ac:dyDescent="0.25">
      <c r="F697" s="20"/>
      <c r="N697" s="21"/>
    </row>
    <row r="698" spans="6:14" ht="12.5" x14ac:dyDescent="0.25">
      <c r="F698" s="20"/>
      <c r="N698" s="21"/>
    </row>
    <row r="699" spans="6:14" ht="12.5" x14ac:dyDescent="0.25">
      <c r="F699" s="20"/>
      <c r="N699" s="21"/>
    </row>
    <row r="700" spans="6:14" ht="12.5" x14ac:dyDescent="0.25">
      <c r="F700" s="20"/>
      <c r="N700" s="21"/>
    </row>
    <row r="701" spans="6:14" ht="12.5" x14ac:dyDescent="0.25">
      <c r="F701" s="20"/>
      <c r="N701" s="21"/>
    </row>
    <row r="702" spans="6:14" ht="12.5" x14ac:dyDescent="0.25">
      <c r="F702" s="20"/>
      <c r="N702" s="21"/>
    </row>
    <row r="703" spans="6:14" ht="12.5" x14ac:dyDescent="0.25">
      <c r="F703" s="20"/>
      <c r="N703" s="21"/>
    </row>
    <row r="704" spans="6:14" ht="12.5" x14ac:dyDescent="0.25">
      <c r="F704" s="20"/>
      <c r="N704" s="21"/>
    </row>
    <row r="705" spans="6:14" ht="12.5" x14ac:dyDescent="0.25">
      <c r="F705" s="20"/>
      <c r="N705" s="21"/>
    </row>
    <row r="706" spans="6:14" ht="12.5" x14ac:dyDescent="0.25">
      <c r="F706" s="20"/>
      <c r="N706" s="21"/>
    </row>
    <row r="707" spans="6:14" ht="12.5" x14ac:dyDescent="0.25">
      <c r="F707" s="20"/>
      <c r="N707" s="21"/>
    </row>
    <row r="708" spans="6:14" ht="12.5" x14ac:dyDescent="0.25">
      <c r="F708" s="20"/>
      <c r="N708" s="21"/>
    </row>
    <row r="709" spans="6:14" ht="12.5" x14ac:dyDescent="0.25">
      <c r="F709" s="20"/>
      <c r="N709" s="21"/>
    </row>
    <row r="710" spans="6:14" ht="12.5" x14ac:dyDescent="0.25">
      <c r="F710" s="20"/>
      <c r="N710" s="21"/>
    </row>
    <row r="711" spans="6:14" ht="12.5" x14ac:dyDescent="0.25">
      <c r="F711" s="20"/>
      <c r="N711" s="21"/>
    </row>
    <row r="712" spans="6:14" ht="12.5" x14ac:dyDescent="0.25">
      <c r="F712" s="20"/>
      <c r="N712" s="21"/>
    </row>
    <row r="713" spans="6:14" ht="12.5" x14ac:dyDescent="0.25">
      <c r="F713" s="20"/>
      <c r="N713" s="21"/>
    </row>
    <row r="714" spans="6:14" ht="12.5" x14ac:dyDescent="0.25">
      <c r="F714" s="20"/>
      <c r="N714" s="21"/>
    </row>
    <row r="715" spans="6:14" ht="12.5" x14ac:dyDescent="0.25">
      <c r="F715" s="20"/>
      <c r="N715" s="21"/>
    </row>
    <row r="716" spans="6:14" ht="12.5" x14ac:dyDescent="0.25">
      <c r="F716" s="20"/>
      <c r="N716" s="21"/>
    </row>
    <row r="717" spans="6:14" ht="12.5" x14ac:dyDescent="0.25">
      <c r="F717" s="20"/>
      <c r="N717" s="21"/>
    </row>
    <row r="718" spans="6:14" ht="12.5" x14ac:dyDescent="0.25">
      <c r="F718" s="20"/>
      <c r="N718" s="21"/>
    </row>
    <row r="719" spans="6:14" ht="12.5" x14ac:dyDescent="0.25">
      <c r="F719" s="20"/>
      <c r="N719" s="21"/>
    </row>
    <row r="720" spans="6:14" ht="12.5" x14ac:dyDescent="0.25">
      <c r="F720" s="20"/>
      <c r="N720" s="21"/>
    </row>
    <row r="721" spans="6:14" ht="12.5" x14ac:dyDescent="0.25">
      <c r="F721" s="20"/>
      <c r="N721" s="21"/>
    </row>
    <row r="722" spans="6:14" ht="12.5" x14ac:dyDescent="0.25">
      <c r="F722" s="20"/>
      <c r="N722" s="21"/>
    </row>
    <row r="723" spans="6:14" ht="12.5" x14ac:dyDescent="0.25">
      <c r="F723" s="20"/>
      <c r="N723" s="21"/>
    </row>
    <row r="724" spans="6:14" ht="12.5" x14ac:dyDescent="0.25">
      <c r="F724" s="20"/>
      <c r="N724" s="21"/>
    </row>
    <row r="725" spans="6:14" ht="12.5" x14ac:dyDescent="0.25">
      <c r="F725" s="20"/>
      <c r="N725" s="21"/>
    </row>
    <row r="726" spans="6:14" ht="12.5" x14ac:dyDescent="0.25">
      <c r="F726" s="20"/>
      <c r="N726" s="21"/>
    </row>
    <row r="727" spans="6:14" ht="12.5" x14ac:dyDescent="0.25">
      <c r="F727" s="20"/>
      <c r="N727" s="21"/>
    </row>
    <row r="728" spans="6:14" ht="12.5" x14ac:dyDescent="0.25">
      <c r="F728" s="20"/>
      <c r="N728" s="21"/>
    </row>
    <row r="729" spans="6:14" ht="12.5" x14ac:dyDescent="0.25">
      <c r="F729" s="20"/>
      <c r="N729" s="21"/>
    </row>
    <row r="730" spans="6:14" ht="12.5" x14ac:dyDescent="0.25">
      <c r="F730" s="20"/>
      <c r="N730" s="21"/>
    </row>
    <row r="731" spans="6:14" ht="12.5" x14ac:dyDescent="0.25">
      <c r="F731" s="20"/>
      <c r="N731" s="21"/>
    </row>
    <row r="732" spans="6:14" ht="12.5" x14ac:dyDescent="0.25">
      <c r="F732" s="20"/>
      <c r="N732" s="21"/>
    </row>
    <row r="733" spans="6:14" ht="12.5" x14ac:dyDescent="0.25">
      <c r="F733" s="20"/>
      <c r="N733" s="21"/>
    </row>
    <row r="734" spans="6:14" ht="12.5" x14ac:dyDescent="0.25">
      <c r="F734" s="20"/>
      <c r="N734" s="21"/>
    </row>
    <row r="735" spans="6:14" ht="12.5" x14ac:dyDescent="0.25">
      <c r="F735" s="20"/>
      <c r="N735" s="21"/>
    </row>
    <row r="736" spans="6:14" ht="12.5" x14ac:dyDescent="0.25">
      <c r="F736" s="20"/>
      <c r="N736" s="21"/>
    </row>
    <row r="737" spans="6:14" ht="12.5" x14ac:dyDescent="0.25">
      <c r="F737" s="20"/>
      <c r="N737" s="21"/>
    </row>
    <row r="738" spans="6:14" ht="12.5" x14ac:dyDescent="0.25">
      <c r="F738" s="20"/>
      <c r="N738" s="21"/>
    </row>
    <row r="739" spans="6:14" ht="12.5" x14ac:dyDescent="0.25">
      <c r="F739" s="20"/>
      <c r="N739" s="21"/>
    </row>
    <row r="740" spans="6:14" ht="12.5" x14ac:dyDescent="0.25">
      <c r="F740" s="20"/>
      <c r="N740" s="21"/>
    </row>
    <row r="741" spans="6:14" ht="12.5" x14ac:dyDescent="0.25">
      <c r="F741" s="20"/>
      <c r="N741" s="21"/>
    </row>
    <row r="742" spans="6:14" ht="12.5" x14ac:dyDescent="0.25">
      <c r="F742" s="20"/>
      <c r="N742" s="21"/>
    </row>
    <row r="743" spans="6:14" ht="12.5" x14ac:dyDescent="0.25">
      <c r="F743" s="20"/>
      <c r="N743" s="21"/>
    </row>
    <row r="744" spans="6:14" ht="12.5" x14ac:dyDescent="0.25">
      <c r="F744" s="20"/>
      <c r="N744" s="21"/>
    </row>
    <row r="745" spans="6:14" ht="12.5" x14ac:dyDescent="0.25">
      <c r="F745" s="20"/>
      <c r="N745" s="21"/>
    </row>
    <row r="746" spans="6:14" ht="12.5" x14ac:dyDescent="0.25">
      <c r="F746" s="20"/>
      <c r="N746" s="21"/>
    </row>
    <row r="747" spans="6:14" ht="12.5" x14ac:dyDescent="0.25">
      <c r="F747" s="20"/>
      <c r="N747" s="21"/>
    </row>
    <row r="748" spans="6:14" ht="12.5" x14ac:dyDescent="0.25">
      <c r="F748" s="20"/>
      <c r="N748" s="21"/>
    </row>
    <row r="749" spans="6:14" ht="12.5" x14ac:dyDescent="0.25">
      <c r="F749" s="20"/>
      <c r="N749" s="21"/>
    </row>
    <row r="750" spans="6:14" ht="12.5" x14ac:dyDescent="0.25">
      <c r="F750" s="20"/>
      <c r="N750" s="21"/>
    </row>
    <row r="751" spans="6:14" ht="12.5" x14ac:dyDescent="0.25">
      <c r="F751" s="20"/>
      <c r="N751" s="21"/>
    </row>
    <row r="752" spans="6:14" ht="12.5" x14ac:dyDescent="0.25">
      <c r="F752" s="20"/>
      <c r="N752" s="21"/>
    </row>
    <row r="753" spans="6:14" ht="12.5" x14ac:dyDescent="0.25">
      <c r="F753" s="20"/>
      <c r="N753" s="21"/>
    </row>
    <row r="754" spans="6:14" ht="12.5" x14ac:dyDescent="0.25">
      <c r="F754" s="20"/>
      <c r="N754" s="21"/>
    </row>
    <row r="755" spans="6:14" ht="12.5" x14ac:dyDescent="0.25">
      <c r="F755" s="20"/>
      <c r="N755" s="21"/>
    </row>
    <row r="756" spans="6:14" ht="12.5" x14ac:dyDescent="0.25">
      <c r="F756" s="20"/>
      <c r="N756" s="21"/>
    </row>
    <row r="757" spans="6:14" ht="12.5" x14ac:dyDescent="0.25">
      <c r="F757" s="20"/>
      <c r="N757" s="21"/>
    </row>
    <row r="758" spans="6:14" ht="12.5" x14ac:dyDescent="0.25">
      <c r="F758" s="20"/>
      <c r="N758" s="21"/>
    </row>
    <row r="759" spans="6:14" ht="12.5" x14ac:dyDescent="0.25">
      <c r="F759" s="20"/>
      <c r="N759" s="21"/>
    </row>
    <row r="760" spans="6:14" ht="12.5" x14ac:dyDescent="0.25">
      <c r="F760" s="20"/>
      <c r="N760" s="21"/>
    </row>
    <row r="761" spans="6:14" ht="12.5" x14ac:dyDescent="0.25">
      <c r="F761" s="20"/>
      <c r="N761" s="21"/>
    </row>
    <row r="762" spans="6:14" ht="12.5" x14ac:dyDescent="0.25">
      <c r="F762" s="20"/>
      <c r="N762" s="21"/>
    </row>
    <row r="763" spans="6:14" ht="12.5" x14ac:dyDescent="0.25">
      <c r="F763" s="20"/>
      <c r="N763" s="21"/>
    </row>
    <row r="764" spans="6:14" ht="12.5" x14ac:dyDescent="0.25">
      <c r="F764" s="20"/>
      <c r="N764" s="21"/>
    </row>
    <row r="765" spans="6:14" ht="12.5" x14ac:dyDescent="0.25">
      <c r="F765" s="20"/>
      <c r="N765" s="21"/>
    </row>
    <row r="766" spans="6:14" ht="12.5" x14ac:dyDescent="0.25">
      <c r="F766" s="20"/>
      <c r="N766" s="21"/>
    </row>
    <row r="767" spans="6:14" ht="12.5" x14ac:dyDescent="0.25">
      <c r="F767" s="20"/>
      <c r="N767" s="21"/>
    </row>
    <row r="768" spans="6:14" ht="12.5" x14ac:dyDescent="0.25">
      <c r="F768" s="20"/>
      <c r="N768" s="21"/>
    </row>
    <row r="769" spans="6:14" ht="12.5" x14ac:dyDescent="0.25">
      <c r="F769" s="20"/>
      <c r="N769" s="21"/>
    </row>
    <row r="770" spans="6:14" ht="12.5" x14ac:dyDescent="0.25">
      <c r="F770" s="20"/>
      <c r="N770" s="21"/>
    </row>
    <row r="771" spans="6:14" ht="12.5" x14ac:dyDescent="0.25">
      <c r="F771" s="20"/>
      <c r="N771" s="21"/>
    </row>
    <row r="772" spans="6:14" ht="12.5" x14ac:dyDescent="0.25">
      <c r="F772" s="20"/>
      <c r="N772" s="21"/>
    </row>
    <row r="773" spans="6:14" ht="12.5" x14ac:dyDescent="0.25">
      <c r="F773" s="20"/>
      <c r="N773" s="21"/>
    </row>
    <row r="774" spans="6:14" ht="12.5" x14ac:dyDescent="0.25">
      <c r="F774" s="20"/>
      <c r="N774" s="21"/>
    </row>
    <row r="775" spans="6:14" ht="12.5" x14ac:dyDescent="0.25">
      <c r="F775" s="20"/>
      <c r="N775" s="21"/>
    </row>
    <row r="776" spans="6:14" ht="12.5" x14ac:dyDescent="0.25">
      <c r="F776" s="20"/>
      <c r="N776" s="21"/>
    </row>
    <row r="777" spans="6:14" ht="12.5" x14ac:dyDescent="0.25">
      <c r="F777" s="20"/>
      <c r="N777" s="21"/>
    </row>
    <row r="778" spans="6:14" ht="12.5" x14ac:dyDescent="0.25">
      <c r="F778" s="20"/>
      <c r="N778" s="21"/>
    </row>
    <row r="779" spans="6:14" ht="12.5" x14ac:dyDescent="0.25">
      <c r="F779" s="20"/>
      <c r="N779" s="21"/>
    </row>
    <row r="780" spans="6:14" ht="12.5" x14ac:dyDescent="0.25">
      <c r="F780" s="20"/>
      <c r="N780" s="21"/>
    </row>
    <row r="781" spans="6:14" ht="12.5" x14ac:dyDescent="0.25">
      <c r="F781" s="20"/>
      <c r="N781" s="21"/>
    </row>
    <row r="782" spans="6:14" ht="12.5" x14ac:dyDescent="0.25">
      <c r="F782" s="20"/>
      <c r="N782" s="21"/>
    </row>
    <row r="783" spans="6:14" ht="12.5" x14ac:dyDescent="0.25">
      <c r="F783" s="20"/>
      <c r="N783" s="21"/>
    </row>
    <row r="784" spans="6:14" ht="12.5" x14ac:dyDescent="0.25">
      <c r="F784" s="20"/>
      <c r="N784" s="21"/>
    </row>
    <row r="785" spans="6:14" ht="12.5" x14ac:dyDescent="0.25">
      <c r="F785" s="20"/>
      <c r="N785" s="21"/>
    </row>
    <row r="786" spans="6:14" ht="12.5" x14ac:dyDescent="0.25">
      <c r="F786" s="20"/>
      <c r="N786" s="21"/>
    </row>
    <row r="787" spans="6:14" ht="12.5" x14ac:dyDescent="0.25">
      <c r="F787" s="20"/>
      <c r="N787" s="21"/>
    </row>
    <row r="788" spans="6:14" ht="12.5" x14ac:dyDescent="0.25">
      <c r="F788" s="20"/>
      <c r="N788" s="21"/>
    </row>
    <row r="789" spans="6:14" ht="12.5" x14ac:dyDescent="0.25">
      <c r="F789" s="20"/>
      <c r="N789" s="21"/>
    </row>
    <row r="790" spans="6:14" ht="12.5" x14ac:dyDescent="0.25">
      <c r="F790" s="20"/>
      <c r="N790" s="21"/>
    </row>
    <row r="791" spans="6:14" ht="12.5" x14ac:dyDescent="0.25">
      <c r="F791" s="20"/>
      <c r="N791" s="21"/>
    </row>
    <row r="792" spans="6:14" ht="12.5" x14ac:dyDescent="0.25">
      <c r="F792" s="20"/>
      <c r="N792" s="21"/>
    </row>
    <row r="793" spans="6:14" ht="12.5" x14ac:dyDescent="0.25">
      <c r="F793" s="20"/>
      <c r="N793" s="21"/>
    </row>
    <row r="794" spans="6:14" ht="12.5" x14ac:dyDescent="0.25">
      <c r="F794" s="20"/>
      <c r="N794" s="21"/>
    </row>
    <row r="795" spans="6:14" ht="12.5" x14ac:dyDescent="0.25">
      <c r="F795" s="20"/>
      <c r="N795" s="21"/>
    </row>
    <row r="796" spans="6:14" ht="12.5" x14ac:dyDescent="0.25">
      <c r="F796" s="20"/>
      <c r="N796" s="21"/>
    </row>
    <row r="797" spans="6:14" ht="12.5" x14ac:dyDescent="0.25">
      <c r="F797" s="20"/>
      <c r="N797" s="21"/>
    </row>
    <row r="798" spans="6:14" ht="12.5" x14ac:dyDescent="0.25">
      <c r="F798" s="20"/>
      <c r="N798" s="21"/>
    </row>
    <row r="799" spans="6:14" ht="12.5" x14ac:dyDescent="0.25">
      <c r="F799" s="20"/>
      <c r="N799" s="21"/>
    </row>
    <row r="800" spans="6:14" ht="12.5" x14ac:dyDescent="0.25">
      <c r="F800" s="20"/>
      <c r="N800" s="21"/>
    </row>
    <row r="801" spans="6:14" ht="12.5" x14ac:dyDescent="0.25">
      <c r="F801" s="20"/>
      <c r="N801" s="21"/>
    </row>
    <row r="802" spans="6:14" ht="12.5" x14ac:dyDescent="0.25">
      <c r="F802" s="20"/>
      <c r="N802" s="21"/>
    </row>
    <row r="803" spans="6:14" ht="12.5" x14ac:dyDescent="0.25">
      <c r="F803" s="20"/>
      <c r="N803" s="21"/>
    </row>
    <row r="804" spans="6:14" ht="12.5" x14ac:dyDescent="0.25">
      <c r="F804" s="20"/>
      <c r="N804" s="21"/>
    </row>
    <row r="805" spans="6:14" ht="12.5" x14ac:dyDescent="0.25">
      <c r="F805" s="20"/>
      <c r="N805" s="21"/>
    </row>
    <row r="806" spans="6:14" ht="12.5" x14ac:dyDescent="0.25">
      <c r="F806" s="20"/>
      <c r="N806" s="21"/>
    </row>
    <row r="807" spans="6:14" ht="12.5" x14ac:dyDescent="0.25">
      <c r="F807" s="20"/>
      <c r="N807" s="21"/>
    </row>
    <row r="808" spans="6:14" ht="12.5" x14ac:dyDescent="0.25">
      <c r="F808" s="20"/>
      <c r="N808" s="21"/>
    </row>
    <row r="809" spans="6:14" ht="12.5" x14ac:dyDescent="0.25">
      <c r="F809" s="20"/>
      <c r="N809" s="21"/>
    </row>
    <row r="810" spans="6:14" ht="12.5" x14ac:dyDescent="0.25">
      <c r="F810" s="20"/>
      <c r="N810" s="21"/>
    </row>
    <row r="811" spans="6:14" ht="12.5" x14ac:dyDescent="0.25">
      <c r="F811" s="20"/>
      <c r="N811" s="21"/>
    </row>
    <row r="812" spans="6:14" ht="12.5" x14ac:dyDescent="0.25">
      <c r="F812" s="20"/>
      <c r="N812" s="21"/>
    </row>
    <row r="813" spans="6:14" ht="12.5" x14ac:dyDescent="0.25">
      <c r="F813" s="20"/>
      <c r="N813" s="21"/>
    </row>
    <row r="814" spans="6:14" ht="12.5" x14ac:dyDescent="0.25">
      <c r="F814" s="20"/>
      <c r="N814" s="21"/>
    </row>
    <row r="815" spans="6:14" ht="12.5" x14ac:dyDescent="0.25">
      <c r="F815" s="20"/>
      <c r="N815" s="21"/>
    </row>
    <row r="816" spans="6:14" ht="12.5" x14ac:dyDescent="0.25">
      <c r="F816" s="20"/>
      <c r="N816" s="21"/>
    </row>
    <row r="817" spans="6:14" ht="12.5" x14ac:dyDescent="0.25">
      <c r="F817" s="20"/>
      <c r="N817" s="21"/>
    </row>
    <row r="818" spans="6:14" ht="12.5" x14ac:dyDescent="0.25">
      <c r="F818" s="20"/>
      <c r="N818" s="21"/>
    </row>
    <row r="819" spans="6:14" ht="12.5" x14ac:dyDescent="0.25">
      <c r="F819" s="20"/>
      <c r="N819" s="21"/>
    </row>
    <row r="820" spans="6:14" ht="12.5" x14ac:dyDescent="0.25">
      <c r="F820" s="20"/>
      <c r="N820" s="21"/>
    </row>
    <row r="821" spans="6:14" ht="12.5" x14ac:dyDescent="0.25">
      <c r="F821" s="20"/>
      <c r="N821" s="21"/>
    </row>
    <row r="822" spans="6:14" ht="12.5" x14ac:dyDescent="0.25">
      <c r="F822" s="20"/>
      <c r="N822" s="21"/>
    </row>
    <row r="823" spans="6:14" ht="12.5" x14ac:dyDescent="0.25">
      <c r="F823" s="20"/>
      <c r="N823" s="21"/>
    </row>
    <row r="824" spans="6:14" ht="12.5" x14ac:dyDescent="0.25">
      <c r="F824" s="20"/>
      <c r="N824" s="21"/>
    </row>
    <row r="825" spans="6:14" ht="12.5" x14ac:dyDescent="0.25">
      <c r="F825" s="20"/>
      <c r="N825" s="21"/>
    </row>
    <row r="826" spans="6:14" ht="12.5" x14ac:dyDescent="0.25">
      <c r="F826" s="20"/>
      <c r="N826" s="21"/>
    </row>
    <row r="827" spans="6:14" ht="12.5" x14ac:dyDescent="0.25">
      <c r="F827" s="20"/>
      <c r="N827" s="21"/>
    </row>
    <row r="828" spans="6:14" ht="12.5" x14ac:dyDescent="0.25">
      <c r="F828" s="20"/>
      <c r="N828" s="21"/>
    </row>
    <row r="829" spans="6:14" ht="12.5" x14ac:dyDescent="0.25">
      <c r="F829" s="20"/>
      <c r="N829" s="21"/>
    </row>
    <row r="830" spans="6:14" ht="12.5" x14ac:dyDescent="0.25">
      <c r="F830" s="20"/>
      <c r="N830" s="21"/>
    </row>
    <row r="831" spans="6:14" ht="12.5" x14ac:dyDescent="0.25">
      <c r="F831" s="20"/>
      <c r="N831" s="21"/>
    </row>
    <row r="832" spans="6:14" ht="12.5" x14ac:dyDescent="0.25">
      <c r="F832" s="20"/>
      <c r="N832" s="21"/>
    </row>
    <row r="833" spans="6:14" ht="12.5" x14ac:dyDescent="0.25">
      <c r="F833" s="20"/>
      <c r="N833" s="21"/>
    </row>
    <row r="834" spans="6:14" ht="12.5" x14ac:dyDescent="0.25">
      <c r="F834" s="20"/>
      <c r="N834" s="21"/>
    </row>
    <row r="835" spans="6:14" ht="12.5" x14ac:dyDescent="0.25">
      <c r="F835" s="20"/>
      <c r="N835" s="21"/>
    </row>
    <row r="836" spans="6:14" ht="12.5" x14ac:dyDescent="0.25">
      <c r="F836" s="20"/>
      <c r="N836" s="21"/>
    </row>
    <row r="837" spans="6:14" ht="12.5" x14ac:dyDescent="0.25">
      <c r="F837" s="20"/>
      <c r="N837" s="21"/>
    </row>
    <row r="838" spans="6:14" ht="12.5" x14ac:dyDescent="0.25">
      <c r="F838" s="20"/>
      <c r="N838" s="21"/>
    </row>
    <row r="839" spans="6:14" ht="12.5" x14ac:dyDescent="0.25">
      <c r="F839" s="20"/>
      <c r="N839" s="21"/>
    </row>
    <row r="840" spans="6:14" ht="12.5" x14ac:dyDescent="0.25">
      <c r="F840" s="20"/>
      <c r="N840" s="21"/>
    </row>
    <row r="841" spans="6:14" ht="12.5" x14ac:dyDescent="0.25">
      <c r="F841" s="20"/>
      <c r="N841" s="21"/>
    </row>
    <row r="842" spans="6:14" ht="12.5" x14ac:dyDescent="0.25">
      <c r="F842" s="20"/>
      <c r="N842" s="21"/>
    </row>
    <row r="843" spans="6:14" ht="12.5" x14ac:dyDescent="0.25">
      <c r="F843" s="20"/>
      <c r="N843" s="21"/>
    </row>
    <row r="844" spans="6:14" ht="12.5" x14ac:dyDescent="0.25">
      <c r="F844" s="20"/>
      <c r="N844" s="21"/>
    </row>
    <row r="845" spans="6:14" ht="12.5" x14ac:dyDescent="0.25">
      <c r="F845" s="20"/>
      <c r="N845" s="21"/>
    </row>
    <row r="846" spans="6:14" ht="12.5" x14ac:dyDescent="0.25">
      <c r="F846" s="20"/>
      <c r="N846" s="21"/>
    </row>
    <row r="847" spans="6:14" ht="12.5" x14ac:dyDescent="0.25">
      <c r="F847" s="20"/>
      <c r="N847" s="21"/>
    </row>
    <row r="848" spans="6:14" ht="12.5" x14ac:dyDescent="0.25">
      <c r="F848" s="20"/>
      <c r="N848" s="21"/>
    </row>
    <row r="849" spans="6:14" ht="12.5" x14ac:dyDescent="0.25">
      <c r="F849" s="20"/>
      <c r="N849" s="21"/>
    </row>
    <row r="850" spans="6:14" ht="12.5" x14ac:dyDescent="0.25">
      <c r="F850" s="20"/>
      <c r="N850" s="21"/>
    </row>
    <row r="851" spans="6:14" ht="12.5" x14ac:dyDescent="0.25">
      <c r="F851" s="20"/>
      <c r="N851" s="21"/>
    </row>
    <row r="852" spans="6:14" ht="12.5" x14ac:dyDescent="0.25">
      <c r="F852" s="20"/>
      <c r="N852" s="21"/>
    </row>
    <row r="853" spans="6:14" ht="12.5" x14ac:dyDescent="0.25">
      <c r="F853" s="20"/>
      <c r="N853" s="21"/>
    </row>
    <row r="854" spans="6:14" ht="12.5" x14ac:dyDescent="0.25">
      <c r="F854" s="20"/>
      <c r="N854" s="21"/>
    </row>
    <row r="855" spans="6:14" ht="12.5" x14ac:dyDescent="0.25">
      <c r="F855" s="20"/>
      <c r="N855" s="21"/>
    </row>
    <row r="856" spans="6:14" ht="12.5" x14ac:dyDescent="0.25">
      <c r="F856" s="20"/>
      <c r="N856" s="21"/>
    </row>
    <row r="857" spans="6:14" ht="12.5" x14ac:dyDescent="0.25">
      <c r="F857" s="20"/>
      <c r="N857" s="21"/>
    </row>
    <row r="858" spans="6:14" ht="12.5" x14ac:dyDescent="0.25">
      <c r="F858" s="20"/>
      <c r="N858" s="21"/>
    </row>
    <row r="859" spans="6:14" ht="12.5" x14ac:dyDescent="0.25">
      <c r="F859" s="20"/>
      <c r="N859" s="21"/>
    </row>
    <row r="860" spans="6:14" ht="12.5" x14ac:dyDescent="0.25">
      <c r="F860" s="20"/>
      <c r="N860" s="21"/>
    </row>
    <row r="861" spans="6:14" ht="12.5" x14ac:dyDescent="0.25">
      <c r="F861" s="20"/>
      <c r="N861" s="21"/>
    </row>
    <row r="862" spans="6:14" ht="12.5" x14ac:dyDescent="0.25">
      <c r="F862" s="20"/>
      <c r="N862" s="21"/>
    </row>
    <row r="863" spans="6:14" ht="12.5" x14ac:dyDescent="0.25">
      <c r="F863" s="20"/>
      <c r="N863" s="21"/>
    </row>
    <row r="864" spans="6:14" ht="12.5" x14ac:dyDescent="0.25">
      <c r="F864" s="20"/>
      <c r="N864" s="21"/>
    </row>
    <row r="865" spans="6:14" ht="12.5" x14ac:dyDescent="0.25">
      <c r="F865" s="20"/>
      <c r="N865" s="21"/>
    </row>
    <row r="866" spans="6:14" ht="12.5" x14ac:dyDescent="0.25">
      <c r="F866" s="20"/>
      <c r="N866" s="21"/>
    </row>
    <row r="867" spans="6:14" ht="12.5" x14ac:dyDescent="0.25">
      <c r="F867" s="20"/>
      <c r="N867" s="21"/>
    </row>
    <row r="868" spans="6:14" ht="12.5" x14ac:dyDescent="0.25">
      <c r="F868" s="20"/>
      <c r="N868" s="21"/>
    </row>
    <row r="869" spans="6:14" ht="12.5" x14ac:dyDescent="0.25">
      <c r="F869" s="20"/>
      <c r="N869" s="21"/>
    </row>
    <row r="870" spans="6:14" ht="12.5" x14ac:dyDescent="0.25">
      <c r="F870" s="20"/>
      <c r="N870" s="21"/>
    </row>
    <row r="871" spans="6:14" ht="12.5" x14ac:dyDescent="0.25">
      <c r="F871" s="20"/>
      <c r="N871" s="21"/>
    </row>
    <row r="872" spans="6:14" ht="12.5" x14ac:dyDescent="0.25">
      <c r="F872" s="20"/>
      <c r="N872" s="21"/>
    </row>
    <row r="873" spans="6:14" ht="12.5" x14ac:dyDescent="0.25">
      <c r="F873" s="20"/>
      <c r="N873" s="21"/>
    </row>
    <row r="874" spans="6:14" ht="12.5" x14ac:dyDescent="0.25">
      <c r="F874" s="20"/>
      <c r="N874" s="21"/>
    </row>
    <row r="875" spans="6:14" ht="12.5" x14ac:dyDescent="0.25">
      <c r="F875" s="20"/>
      <c r="N875" s="21"/>
    </row>
    <row r="876" spans="6:14" ht="12.5" x14ac:dyDescent="0.25">
      <c r="F876" s="20"/>
      <c r="N876" s="21"/>
    </row>
    <row r="877" spans="6:14" ht="12.5" x14ac:dyDescent="0.25">
      <c r="F877" s="20"/>
      <c r="N877" s="21"/>
    </row>
    <row r="878" spans="6:14" ht="12.5" x14ac:dyDescent="0.25">
      <c r="F878" s="20"/>
      <c r="N878" s="21"/>
    </row>
    <row r="879" spans="6:14" ht="12.5" x14ac:dyDescent="0.25">
      <c r="F879" s="20"/>
      <c r="N879" s="21"/>
    </row>
    <row r="880" spans="6:14" ht="12.5" x14ac:dyDescent="0.25">
      <c r="F880" s="20"/>
      <c r="N880" s="21"/>
    </row>
    <row r="881" spans="6:14" ht="12.5" x14ac:dyDescent="0.25">
      <c r="F881" s="20"/>
      <c r="N881" s="21"/>
    </row>
    <row r="882" spans="6:14" ht="12.5" x14ac:dyDescent="0.25">
      <c r="F882" s="20"/>
      <c r="N882" s="21"/>
    </row>
    <row r="883" spans="6:14" ht="12.5" x14ac:dyDescent="0.25">
      <c r="F883" s="20"/>
      <c r="N883" s="21"/>
    </row>
    <row r="884" spans="6:14" ht="12.5" x14ac:dyDescent="0.25">
      <c r="F884" s="20"/>
      <c r="N884" s="21"/>
    </row>
    <row r="885" spans="6:14" ht="12.5" x14ac:dyDescent="0.25">
      <c r="F885" s="20"/>
      <c r="N885" s="21"/>
    </row>
    <row r="886" spans="6:14" ht="12.5" x14ac:dyDescent="0.25">
      <c r="F886" s="20"/>
      <c r="N886" s="21"/>
    </row>
    <row r="887" spans="6:14" ht="12.5" x14ac:dyDescent="0.25">
      <c r="F887" s="20"/>
      <c r="N887" s="21"/>
    </row>
    <row r="888" spans="6:14" ht="12.5" x14ac:dyDescent="0.25">
      <c r="F888" s="20"/>
      <c r="N888" s="21"/>
    </row>
    <row r="889" spans="6:14" ht="12.5" x14ac:dyDescent="0.25">
      <c r="F889" s="20"/>
      <c r="N889" s="21"/>
    </row>
    <row r="890" spans="6:14" ht="12.5" x14ac:dyDescent="0.25">
      <c r="F890" s="20"/>
      <c r="N890" s="21"/>
    </row>
    <row r="891" spans="6:14" ht="12.5" x14ac:dyDescent="0.25">
      <c r="F891" s="20"/>
      <c r="N891" s="21"/>
    </row>
    <row r="892" spans="6:14" ht="12.5" x14ac:dyDescent="0.25">
      <c r="F892" s="20"/>
      <c r="N892" s="21"/>
    </row>
    <row r="893" spans="6:14" ht="12.5" x14ac:dyDescent="0.25">
      <c r="F893" s="20"/>
      <c r="N893" s="21"/>
    </row>
    <row r="894" spans="6:14" ht="12.5" x14ac:dyDescent="0.25">
      <c r="F894" s="20"/>
      <c r="N894" s="21"/>
    </row>
    <row r="895" spans="6:14" ht="12.5" x14ac:dyDescent="0.25">
      <c r="F895" s="20"/>
      <c r="N895" s="21"/>
    </row>
    <row r="896" spans="6:14" ht="12.5" x14ac:dyDescent="0.25">
      <c r="F896" s="20"/>
      <c r="N896" s="21"/>
    </row>
    <row r="897" spans="6:14" ht="12.5" x14ac:dyDescent="0.25">
      <c r="F897" s="20"/>
      <c r="N897" s="21"/>
    </row>
    <row r="898" spans="6:14" ht="12.5" x14ac:dyDescent="0.25">
      <c r="F898" s="20"/>
      <c r="N898" s="21"/>
    </row>
    <row r="899" spans="6:14" ht="12.5" x14ac:dyDescent="0.25">
      <c r="F899" s="20"/>
      <c r="N899" s="21"/>
    </row>
    <row r="900" spans="6:14" ht="12.5" x14ac:dyDescent="0.25">
      <c r="F900" s="20"/>
      <c r="N900" s="21"/>
    </row>
    <row r="901" spans="6:14" ht="12.5" x14ac:dyDescent="0.25">
      <c r="F901" s="20"/>
      <c r="N901" s="21"/>
    </row>
    <row r="902" spans="6:14" ht="12.5" x14ac:dyDescent="0.25">
      <c r="F902" s="20"/>
      <c r="N902" s="21"/>
    </row>
    <row r="903" spans="6:14" ht="12.5" x14ac:dyDescent="0.25">
      <c r="F903" s="20"/>
      <c r="N903" s="21"/>
    </row>
    <row r="904" spans="6:14" ht="12.5" x14ac:dyDescent="0.25">
      <c r="F904" s="20"/>
      <c r="N904" s="21"/>
    </row>
    <row r="905" spans="6:14" ht="12.5" x14ac:dyDescent="0.25">
      <c r="F905" s="20"/>
      <c r="N905" s="21"/>
    </row>
    <row r="906" spans="6:14" ht="12.5" x14ac:dyDescent="0.25">
      <c r="F906" s="20"/>
      <c r="N906" s="21"/>
    </row>
    <row r="907" spans="6:14" ht="12.5" x14ac:dyDescent="0.25">
      <c r="F907" s="20"/>
      <c r="N907" s="21"/>
    </row>
    <row r="908" spans="6:14" ht="12.5" x14ac:dyDescent="0.25">
      <c r="F908" s="20"/>
      <c r="N908" s="21"/>
    </row>
    <row r="909" spans="6:14" ht="12.5" x14ac:dyDescent="0.25">
      <c r="F909" s="20"/>
      <c r="N909" s="21"/>
    </row>
    <row r="910" spans="6:14" ht="12.5" x14ac:dyDescent="0.25">
      <c r="F910" s="20"/>
      <c r="N910" s="21"/>
    </row>
    <row r="911" spans="6:14" ht="12.5" x14ac:dyDescent="0.25">
      <c r="F911" s="20"/>
      <c r="N911" s="21"/>
    </row>
    <row r="912" spans="6:14" ht="12.5" x14ac:dyDescent="0.25">
      <c r="F912" s="20"/>
      <c r="N912" s="21"/>
    </row>
    <row r="913" spans="6:14" ht="12.5" x14ac:dyDescent="0.25">
      <c r="F913" s="20"/>
      <c r="N913" s="21"/>
    </row>
    <row r="914" spans="6:14" ht="12.5" x14ac:dyDescent="0.25">
      <c r="F914" s="20"/>
      <c r="N914" s="21"/>
    </row>
    <row r="915" spans="6:14" ht="12.5" x14ac:dyDescent="0.25">
      <c r="F915" s="20"/>
      <c r="N915" s="21"/>
    </row>
    <row r="916" spans="6:14" ht="12.5" x14ac:dyDescent="0.25">
      <c r="F916" s="20"/>
      <c r="N916" s="21"/>
    </row>
    <row r="917" spans="6:14" ht="12.5" x14ac:dyDescent="0.25">
      <c r="F917" s="20"/>
      <c r="N917" s="21"/>
    </row>
    <row r="918" spans="6:14" ht="12.5" x14ac:dyDescent="0.25">
      <c r="F918" s="20"/>
      <c r="N918" s="21"/>
    </row>
    <row r="919" spans="6:14" ht="12.5" x14ac:dyDescent="0.25">
      <c r="F919" s="20"/>
      <c r="N919" s="21"/>
    </row>
    <row r="920" spans="6:14" ht="12.5" x14ac:dyDescent="0.25">
      <c r="F920" s="20"/>
      <c r="N920" s="21"/>
    </row>
    <row r="921" spans="6:14" ht="12.5" x14ac:dyDescent="0.25">
      <c r="F921" s="20"/>
      <c r="N921" s="21"/>
    </row>
    <row r="922" spans="6:14" ht="12.5" x14ac:dyDescent="0.25">
      <c r="F922" s="20"/>
      <c r="N922" s="21"/>
    </row>
    <row r="923" spans="6:14" ht="12.5" x14ac:dyDescent="0.25">
      <c r="F923" s="20"/>
      <c r="N923" s="21"/>
    </row>
    <row r="924" spans="6:14" ht="12.5" x14ac:dyDescent="0.25">
      <c r="F924" s="20"/>
      <c r="N924" s="21"/>
    </row>
    <row r="925" spans="6:14" ht="12.5" x14ac:dyDescent="0.25">
      <c r="F925" s="20"/>
      <c r="N925" s="21"/>
    </row>
    <row r="926" spans="6:14" ht="12.5" x14ac:dyDescent="0.25">
      <c r="F926" s="20"/>
      <c r="N926" s="21"/>
    </row>
    <row r="927" spans="6:14" ht="12.5" x14ac:dyDescent="0.25">
      <c r="F927" s="20"/>
      <c r="N927" s="21"/>
    </row>
    <row r="928" spans="6:14" ht="12.5" x14ac:dyDescent="0.25">
      <c r="F928" s="20"/>
      <c r="N928" s="21"/>
    </row>
    <row r="929" spans="6:14" ht="12.5" x14ac:dyDescent="0.25">
      <c r="F929" s="20"/>
      <c r="N929" s="21"/>
    </row>
    <row r="930" spans="6:14" ht="12.5" x14ac:dyDescent="0.25">
      <c r="F930" s="20"/>
      <c r="N930" s="21"/>
    </row>
    <row r="931" spans="6:14" ht="12.5" x14ac:dyDescent="0.25">
      <c r="F931" s="20"/>
      <c r="N931" s="21"/>
    </row>
    <row r="932" spans="6:14" ht="12.5" x14ac:dyDescent="0.25">
      <c r="F932" s="20"/>
      <c r="N932" s="21"/>
    </row>
    <row r="933" spans="6:14" ht="12.5" x14ac:dyDescent="0.25">
      <c r="F933" s="20"/>
      <c r="N933" s="21"/>
    </row>
    <row r="934" spans="6:14" ht="12.5" x14ac:dyDescent="0.25">
      <c r="F934" s="20"/>
      <c r="N934" s="21"/>
    </row>
    <row r="935" spans="6:14" ht="12.5" x14ac:dyDescent="0.25">
      <c r="F935" s="20"/>
      <c r="N935" s="21"/>
    </row>
    <row r="936" spans="6:14" ht="12.5" x14ac:dyDescent="0.25">
      <c r="F936" s="20"/>
      <c r="N936" s="21"/>
    </row>
    <row r="937" spans="6:14" ht="12.5" x14ac:dyDescent="0.25">
      <c r="F937" s="20"/>
      <c r="N937" s="21"/>
    </row>
    <row r="938" spans="6:14" ht="12.5" x14ac:dyDescent="0.25">
      <c r="F938" s="20"/>
      <c r="N938" s="21"/>
    </row>
    <row r="939" spans="6:14" ht="12.5" x14ac:dyDescent="0.25">
      <c r="F939" s="20"/>
      <c r="N939" s="21"/>
    </row>
    <row r="940" spans="6:14" ht="12.5" x14ac:dyDescent="0.25">
      <c r="F940" s="20"/>
      <c r="N940" s="21"/>
    </row>
    <row r="941" spans="6:14" ht="12.5" x14ac:dyDescent="0.25">
      <c r="F941" s="20"/>
      <c r="N941" s="21"/>
    </row>
    <row r="942" spans="6:14" ht="12.5" x14ac:dyDescent="0.25">
      <c r="F942" s="20"/>
      <c r="N942" s="21"/>
    </row>
    <row r="943" spans="6:14" ht="12.5" x14ac:dyDescent="0.25">
      <c r="F943" s="20"/>
      <c r="N943" s="21"/>
    </row>
    <row r="944" spans="6:14" ht="12.5" x14ac:dyDescent="0.25">
      <c r="F944" s="20"/>
      <c r="N944" s="21"/>
    </row>
    <row r="945" spans="6:14" ht="12.5" x14ac:dyDescent="0.25">
      <c r="F945" s="20"/>
      <c r="N945" s="21"/>
    </row>
    <row r="946" spans="6:14" ht="12.5" x14ac:dyDescent="0.25">
      <c r="F946" s="20"/>
      <c r="N946" s="21"/>
    </row>
    <row r="947" spans="6:14" ht="12.5" x14ac:dyDescent="0.25">
      <c r="F947" s="20"/>
      <c r="N947" s="21"/>
    </row>
    <row r="948" spans="6:14" ht="12.5" x14ac:dyDescent="0.25">
      <c r="F948" s="20"/>
      <c r="N948" s="21"/>
    </row>
    <row r="949" spans="6:14" ht="12.5" x14ac:dyDescent="0.25">
      <c r="F949" s="20"/>
      <c r="N949" s="21"/>
    </row>
    <row r="950" spans="6:14" ht="12.5" x14ac:dyDescent="0.25">
      <c r="F950" s="20"/>
      <c r="N950" s="21"/>
    </row>
    <row r="951" spans="6:14" ht="12.5" x14ac:dyDescent="0.25">
      <c r="F951" s="20"/>
      <c r="N951" s="21"/>
    </row>
    <row r="952" spans="6:14" ht="12.5" x14ac:dyDescent="0.25">
      <c r="F952" s="20"/>
      <c r="N952" s="21"/>
    </row>
    <row r="953" spans="6:14" ht="12.5" x14ac:dyDescent="0.25">
      <c r="F953" s="20"/>
      <c r="N953" s="21"/>
    </row>
    <row r="954" spans="6:14" ht="12.5" x14ac:dyDescent="0.25">
      <c r="F954" s="20"/>
      <c r="N954" s="21"/>
    </row>
    <row r="955" spans="6:14" ht="12.5" x14ac:dyDescent="0.25">
      <c r="F955" s="20"/>
      <c r="N955" s="21"/>
    </row>
    <row r="956" spans="6:14" ht="12.5" x14ac:dyDescent="0.25">
      <c r="F956" s="20"/>
      <c r="N956" s="21"/>
    </row>
    <row r="957" spans="6:14" ht="12.5" x14ac:dyDescent="0.25">
      <c r="F957" s="20"/>
      <c r="N957" s="21"/>
    </row>
    <row r="958" spans="6:14" ht="12.5" x14ac:dyDescent="0.25">
      <c r="F958" s="20"/>
      <c r="N958" s="21"/>
    </row>
    <row r="959" spans="6:14" ht="12.5" x14ac:dyDescent="0.25">
      <c r="F959" s="20"/>
      <c r="N959" s="21"/>
    </row>
    <row r="960" spans="6:14" ht="12.5" x14ac:dyDescent="0.25">
      <c r="F960" s="20"/>
      <c r="N960" s="21"/>
    </row>
    <row r="961" spans="6:14" ht="12.5" x14ac:dyDescent="0.25">
      <c r="F961" s="20"/>
      <c r="N961" s="21"/>
    </row>
    <row r="962" spans="6:14" ht="12.5" x14ac:dyDescent="0.25">
      <c r="F962" s="20"/>
      <c r="N962" s="21"/>
    </row>
    <row r="963" spans="6:14" ht="12.5" x14ac:dyDescent="0.25">
      <c r="F963" s="20"/>
      <c r="N963" s="21"/>
    </row>
    <row r="964" spans="6:14" ht="12.5" x14ac:dyDescent="0.25">
      <c r="F964" s="20"/>
      <c r="N964" s="21"/>
    </row>
    <row r="965" spans="6:14" ht="12.5" x14ac:dyDescent="0.25">
      <c r="F965" s="20"/>
      <c r="N965" s="21"/>
    </row>
    <row r="966" spans="6:14" ht="12.5" x14ac:dyDescent="0.25">
      <c r="F966" s="20"/>
      <c r="N966" s="21"/>
    </row>
    <row r="967" spans="6:14" ht="12.5" x14ac:dyDescent="0.25">
      <c r="F967" s="20"/>
      <c r="N967" s="21"/>
    </row>
    <row r="968" spans="6:14" ht="12.5" x14ac:dyDescent="0.25">
      <c r="F968" s="20"/>
      <c r="N968" s="21"/>
    </row>
    <row r="969" spans="6:14" ht="12.5" x14ac:dyDescent="0.25">
      <c r="F969" s="20"/>
      <c r="N969" s="21"/>
    </row>
    <row r="970" spans="6:14" ht="12.5" x14ac:dyDescent="0.25">
      <c r="F970" s="20"/>
      <c r="N970" s="21"/>
    </row>
    <row r="971" spans="6:14" ht="12.5" x14ac:dyDescent="0.25">
      <c r="F971" s="20"/>
      <c r="N971" s="21"/>
    </row>
    <row r="972" spans="6:14" ht="12.5" x14ac:dyDescent="0.25">
      <c r="F972" s="20"/>
      <c r="N972" s="21"/>
    </row>
    <row r="973" spans="6:14" ht="12.5" x14ac:dyDescent="0.25">
      <c r="F973" s="20"/>
      <c r="N973" s="21"/>
    </row>
    <row r="974" spans="6:14" ht="12.5" x14ac:dyDescent="0.25">
      <c r="F974" s="20"/>
      <c r="N974" s="21"/>
    </row>
    <row r="975" spans="6:14" ht="12.5" x14ac:dyDescent="0.25">
      <c r="F975" s="20"/>
      <c r="N975" s="21"/>
    </row>
    <row r="976" spans="6:14" ht="12.5" x14ac:dyDescent="0.25">
      <c r="F976" s="20"/>
      <c r="N976" s="21"/>
    </row>
    <row r="977" spans="6:14" ht="12.5" x14ac:dyDescent="0.25">
      <c r="F977" s="20"/>
      <c r="N977" s="21"/>
    </row>
    <row r="978" spans="6:14" ht="12.5" x14ac:dyDescent="0.25">
      <c r="F978" s="20"/>
      <c r="N978" s="21"/>
    </row>
    <row r="979" spans="6:14" ht="12.5" x14ac:dyDescent="0.25">
      <c r="F979" s="20"/>
      <c r="N979" s="21"/>
    </row>
    <row r="980" spans="6:14" ht="12.5" x14ac:dyDescent="0.25">
      <c r="F980" s="20"/>
      <c r="N980" s="21"/>
    </row>
    <row r="981" spans="6:14" ht="12.5" x14ac:dyDescent="0.25">
      <c r="F981" s="20"/>
      <c r="N981" s="21"/>
    </row>
    <row r="982" spans="6:14" ht="12.5" x14ac:dyDescent="0.25">
      <c r="F982" s="20"/>
      <c r="N982" s="21"/>
    </row>
    <row r="983" spans="6:14" ht="12.5" x14ac:dyDescent="0.25">
      <c r="F983" s="20"/>
      <c r="N983" s="21"/>
    </row>
    <row r="984" spans="6:14" ht="12.5" x14ac:dyDescent="0.25">
      <c r="F984" s="20"/>
      <c r="N984" s="21"/>
    </row>
    <row r="985" spans="6:14" ht="12.5" x14ac:dyDescent="0.25">
      <c r="F985" s="20"/>
      <c r="N985" s="21"/>
    </row>
    <row r="986" spans="6:14" ht="12.5" x14ac:dyDescent="0.25">
      <c r="F986" s="20"/>
      <c r="N986" s="21"/>
    </row>
    <row r="987" spans="6:14" ht="12.5" x14ac:dyDescent="0.25">
      <c r="F987" s="20"/>
      <c r="N987" s="21"/>
    </row>
    <row r="988" spans="6:14" ht="12.5" x14ac:dyDescent="0.25">
      <c r="F988" s="20"/>
      <c r="N988" s="21"/>
    </row>
    <row r="989" spans="6:14" ht="12.5" x14ac:dyDescent="0.25">
      <c r="F989" s="20"/>
      <c r="N989" s="21"/>
    </row>
    <row r="990" spans="6:14" ht="12.5" x14ac:dyDescent="0.25">
      <c r="F990" s="20"/>
      <c r="N990" s="21"/>
    </row>
    <row r="991" spans="6:14" ht="12.5" x14ac:dyDescent="0.25">
      <c r="F991" s="20"/>
      <c r="N991" s="21"/>
    </row>
    <row r="992" spans="6:14" ht="12.5" x14ac:dyDescent="0.25">
      <c r="F992" s="20"/>
      <c r="N992" s="21"/>
    </row>
    <row r="993" spans="6:14" ht="12.5" x14ac:dyDescent="0.25">
      <c r="F993" s="20"/>
      <c r="N993" s="21"/>
    </row>
    <row r="994" spans="6:14" ht="12.5" x14ac:dyDescent="0.25">
      <c r="F994" s="20"/>
      <c r="N994" s="21"/>
    </row>
    <row r="995" spans="6:14" ht="12.5" x14ac:dyDescent="0.25">
      <c r="F995" s="20"/>
      <c r="N995" s="21"/>
    </row>
    <row r="996" spans="6:14" ht="12.5" x14ac:dyDescent="0.25">
      <c r="F996" s="20"/>
      <c r="N996" s="21"/>
    </row>
    <row r="997" spans="6:14" ht="12.5" x14ac:dyDescent="0.25">
      <c r="F997" s="20"/>
      <c r="N997" s="21"/>
    </row>
    <row r="998" spans="6:14" ht="12.5" x14ac:dyDescent="0.25">
      <c r="F998" s="20"/>
      <c r="N998" s="21"/>
    </row>
    <row r="999" spans="6:14" ht="12.5" x14ac:dyDescent="0.25">
      <c r="F999" s="20"/>
      <c r="N999" s="21"/>
    </row>
  </sheetData>
  <mergeCells count="1">
    <mergeCell ref="A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Ventes KAMAANA</vt:lpstr>
      <vt:lpstr>Ventes Noussette Studio</vt:lpstr>
      <vt:lpstr>Ventes Sodfa Lifestore</vt:lpstr>
      <vt:lpstr>Ventes Exotica</vt:lpstr>
      <vt:lpstr>Ventes A LETAGE Monastir</vt:lpstr>
      <vt:lpstr>Ventes Modern Circle Mourouj 6</vt:lpstr>
      <vt:lpstr>Moyenne QTE ProduitsMois</vt:lpstr>
      <vt:lpstr>Total Ventes KAMAANA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2024-07-19T15:23:58Z</dcterms:modified>
</cp:coreProperties>
</file>