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ipem\Workload Excel\pythonApp\WorkloadDataPython\"/>
    </mc:Choice>
  </mc:AlternateContent>
  <xr:revisionPtr revIDLastSave="0" documentId="13_ncr:1_{626968F4-CA4C-40A7-AA83-F18C57D0D144}" xr6:coauthVersionLast="47" xr6:coauthVersionMax="47" xr10:uidLastSave="{00000000-0000-0000-0000-000000000000}"/>
  <bookViews>
    <workbookView xWindow="-108" yWindow="-108" windowWidth="23256" windowHeight="12456" activeTab="3" xr2:uid="{51896225-C556-48CE-9FF6-277D2841BA08}"/>
  </bookViews>
  <sheets>
    <sheet name="List of Service" sheetId="2" r:id="rId1"/>
    <sheet name="Summary PMP HO" sheetId="8" r:id="rId2"/>
    <sheet name="Software &amp; Hardware" sheetId="4" r:id="rId3"/>
    <sheet name="TemplateList" sheetId="9" r:id="rId4"/>
    <sheet name="Anadarko" sheetId="10" r:id="rId5"/>
    <sheet name="Kutei" sheetId="11" r:id="rId6"/>
    <sheet name="Shah Gas" sheetId="12" r:id="rId7"/>
    <sheet name="Venezia" sheetId="13" r:id="rId8"/>
    <sheet name="Hold" sheetId="6" state="hidden" r:id="rId9"/>
  </sheets>
  <definedNames>
    <definedName name="_xlnm._FilterDatabase" localSheetId="4" hidden="1">Anadarko!$A$1:$O$47</definedName>
    <definedName name="_xlnm._FilterDatabase" localSheetId="5" hidden="1">Kutei!$A$1:$M$37</definedName>
    <definedName name="_xlnm._FilterDatabase" localSheetId="0" hidden="1">'List of Service'!$A$1:$O$47</definedName>
    <definedName name="_xlnm._FilterDatabase" localSheetId="6" hidden="1">'Shah Gas'!$A$1:$M$46</definedName>
    <definedName name="_xlnm._FilterDatabase" localSheetId="7" hidden="1">Venezia!$A$1:$N$47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2" l="1"/>
  <c r="I43" i="12"/>
  <c r="I42" i="12"/>
  <c r="I41" i="12"/>
  <c r="I46" i="12" s="1"/>
  <c r="I6" i="12"/>
  <c r="I24" i="11"/>
  <c r="I23" i="11"/>
  <c r="I38" i="11" s="1"/>
  <c r="I15" i="11"/>
  <c r="I6" i="11"/>
  <c r="K46" i="10"/>
  <c r="K45" i="10"/>
  <c r="K44" i="10"/>
  <c r="K43" i="10"/>
  <c r="K7" i="10"/>
  <c r="B4" i="8"/>
  <c r="B5" i="8"/>
  <c r="B2" i="8"/>
  <c r="K46" i="2"/>
  <c r="K45" i="2"/>
  <c r="K44" i="2"/>
  <c r="K43" i="2"/>
  <c r="K7" i="2"/>
  <c r="B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tc={F86A64D1-8AD6-477C-BD34-84AAA62CF9D8}</author>
  </authors>
  <commentList>
    <comment ref="J14" authorId="0" shapeId="0" xr:uid="{F86A64D1-8AD6-477C-BD34-84AAA62CF9D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for one year.
Reply:
    225 setting
720 manutenzione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tc={14B8B44A-487F-4DBC-82C2-7881988A0272}</author>
  </authors>
  <commentList>
    <comment ref="J14" authorId="0" shapeId="0" xr:uid="{14B8B44A-487F-4DBC-82C2-7881988A027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for one year.
Reply:
    225 setting
720 manutenzione</t>
      </text>
    </comment>
  </commentList>
</comments>
</file>

<file path=xl/sharedStrings.xml><?xml version="1.0" encoding="utf-8"?>
<sst xmlns="http://schemas.openxmlformats.org/spreadsheetml/2006/main" count="2219" uniqueCount="151">
  <si>
    <t>Title</t>
  </si>
  <si>
    <t>Activities</t>
  </si>
  <si>
    <t>Technical Unit</t>
  </si>
  <si>
    <t>Progress</t>
  </si>
  <si>
    <t>Start date</t>
  </si>
  <si>
    <t>Due date</t>
  </si>
  <si>
    <t>Assigned to</t>
  </si>
  <si>
    <t>Notes</t>
  </si>
  <si>
    <t>Department</t>
  </si>
  <si>
    <t>Stick Built</t>
  </si>
  <si>
    <t>Module</t>
  </si>
  <si>
    <t>Document Number</t>
  </si>
  <si>
    <t>Procedure</t>
  </si>
  <si>
    <t>Process Control for Piping Activities Procedure</t>
  </si>
  <si>
    <t>Not started</t>
  </si>
  <si>
    <t>FABSI</t>
  </si>
  <si>
    <t>Software</t>
  </si>
  <si>
    <t>Production Engineering</t>
  </si>
  <si>
    <t>Bardoscia Roberto</t>
  </si>
  <si>
    <t>Yes</t>
  </si>
  <si>
    <t>Document</t>
  </si>
  <si>
    <t>Fabrication Setup</t>
  </si>
  <si>
    <t>Cannella Antonio</t>
  </si>
  <si>
    <t>No</t>
  </si>
  <si>
    <t>Fabrication Execution Strategy</t>
  </si>
  <si>
    <t>Fabrication Engineering</t>
  </si>
  <si>
    <t>Contreras Cesar Raul</t>
  </si>
  <si>
    <t>Training</t>
  </si>
  <si>
    <t>Shop Drawing Steel Structure - Estimation</t>
  </si>
  <si>
    <t>Shop Drawing Piping - Estimation</t>
  </si>
  <si>
    <t>Spooling Check List</t>
  </si>
  <si>
    <t>Pre-Fabrication System</t>
  </si>
  <si>
    <t>Gioso Alex</t>
  </si>
  <si>
    <t>Schedule</t>
  </si>
  <si>
    <t>Prefabrication Piping Stick Built - Baseline Schedule Review</t>
  </si>
  <si>
    <t>Construction Planning</t>
  </si>
  <si>
    <t>Lopez Flores Jesus Hector</t>
  </si>
  <si>
    <t>Prefabrication Piping Stick Built - Schedule Preparation
included study Direct and Indirect resources</t>
  </si>
  <si>
    <t>Fabrication Module - Baseline Schedule Review</t>
  </si>
  <si>
    <t>Fabrication Module - Schedule Preparation
included study Direct and Indirect resources</t>
  </si>
  <si>
    <t>Dynamic Visual Schedule Setting (Navis+P6, WBS wise) - Plant</t>
  </si>
  <si>
    <t>Setup Execution (only)</t>
  </si>
  <si>
    <t>Dynamic Visual Schedule Setting - Fabrication Yard</t>
  </si>
  <si>
    <t>System Completion</t>
  </si>
  <si>
    <t>Spano Michele</t>
  </si>
  <si>
    <t>Hydro Test Procedure</t>
  </si>
  <si>
    <t>Pneumatic Test Procedure</t>
  </si>
  <si>
    <t>Flange Management Procedure</t>
  </si>
  <si>
    <t>Mechanical Completion Procedure</t>
  </si>
  <si>
    <t>Punch List Procedure</t>
  </si>
  <si>
    <t>Carry Over Procedure</t>
  </si>
  <si>
    <t>Estimated hours
(internal)</t>
  </si>
  <si>
    <t>Estimated hours
(external)</t>
  </si>
  <si>
    <t>after 60% 3D Model Review (not before)</t>
  </si>
  <si>
    <t>DDC (Data Driven Construction) Setting and Maintenance</t>
  </si>
  <si>
    <t>Completion Dossier - Setting and Maintenance</t>
  </si>
  <si>
    <t>Punch List - Setting and Maintenance</t>
  </si>
  <si>
    <t>Digital Test Pack - Setting and Maintenance</t>
  </si>
  <si>
    <t>Support Management - Setting and Maintenance</t>
  </si>
  <si>
    <t>WiTS (Welding Integrated Tracking System) - Setting and Maintenance</t>
  </si>
  <si>
    <t>DPR Piping - Setting and Maintenance</t>
  </si>
  <si>
    <t>GEMAPI SA - Setting and Maintenance</t>
  </si>
  <si>
    <t>MAGA (Material Management) - Training</t>
  </si>
  <si>
    <t>CARP - Setting and Maintenance</t>
  </si>
  <si>
    <t>CARP - Training</t>
  </si>
  <si>
    <t>Support Management - Training</t>
  </si>
  <si>
    <t>Digital Test Pack - Training</t>
  </si>
  <si>
    <t>Punch List - Training</t>
  </si>
  <si>
    <t>STS (Spool Tracking System) - Training</t>
  </si>
  <si>
    <t>WiTS (Welding Integrated Tracking System) - Training</t>
  </si>
  <si>
    <t>Preservation - Setting and Maintenance</t>
  </si>
  <si>
    <t>Preservation - Training</t>
  </si>
  <si>
    <t>Spoolgen Setting - Setting and Maintenance</t>
  </si>
  <si>
    <t>Spoolgen -Training</t>
  </si>
  <si>
    <t>Completion Dossier - Training</t>
  </si>
  <si>
    <t>GEMAPI SA - Training</t>
  </si>
  <si>
    <t>Hold</t>
  </si>
  <si>
    <t>432181_Integrated System Specialist</t>
  </si>
  <si>
    <t>Professional Role</t>
  </si>
  <si>
    <t>430006_System Completion Coordinator</t>
  </si>
  <si>
    <t>432186_Construction Engineer</t>
  </si>
  <si>
    <t>432192_Work Phase Planner</t>
  </si>
  <si>
    <t>COTOS/COWOP</t>
  </si>
  <si>
    <t>Virtual Reality - Setting and Maintenance</t>
  </si>
  <si>
    <t>STS</t>
  </si>
  <si>
    <t>WHM</t>
  </si>
  <si>
    <t>VR</t>
  </si>
  <si>
    <t>Spools estimation: 3 each isometric</t>
  </si>
  <si>
    <t>Mobile Devices: 5/6 each subcontractor/fabrication yard</t>
  </si>
  <si>
    <t>Suggested licences: 3 (2 for the backoffice)</t>
  </si>
  <si>
    <t>Printers/Tag Stations: 1 each subcontractor/fabrication yard</t>
  </si>
  <si>
    <t>HW RFID SOLUTION</t>
  </si>
  <si>
    <t>UNIT COST €</t>
  </si>
  <si>
    <t>HW BARCODE SOLUTION</t>
  </si>
  <si>
    <t>SW License and Subscription</t>
  </si>
  <si>
    <t>Annual Cost per User</t>
  </si>
  <si>
    <t>WHITE TAGS FOR SPOOL TRACKING SYSTEM (RE-USABLE)</t>
  </si>
  <si>
    <t>ATHESI RUGGED SMARTPHONE</t>
  </si>
  <si>
    <t>Autodesk Workshop XR</t>
  </si>
  <si>
    <t>2.000,00 €</t>
  </si>
  <si>
    <t>TAG STATION - CAEN RFID TILE R1250I</t>
  </si>
  <si>
    <t>LABELS WITH PRE-PRINTED BARCODE</t>
  </si>
  <si>
    <t>Meta Quest for Business</t>
  </si>
  <si>
    <t>300,00 €</t>
  </si>
  <si>
    <t>CAEN R1170I QID MINI</t>
  </si>
  <si>
    <t>Hardware</t>
  </si>
  <si>
    <t>PLASTIC LABEL 3M 80X40MM YELLOW ROLL (1000 EACH)</t>
  </si>
  <si>
    <t>Meta Quest 3</t>
  </si>
  <si>
    <t>750,00 €</t>
  </si>
  <si>
    <t>HR2 RESIN RIBBON ROLL (2500 EACH)</t>
  </si>
  <si>
    <t xml:space="preserve">PRINTER HONEYWELL PD45S </t>
  </si>
  <si>
    <t>-</t>
  </si>
  <si>
    <t>Augmented Reality - Setting and Maintenance</t>
  </si>
  <si>
    <t>Analysis of Piping Revisions</t>
  </si>
  <si>
    <t>Shop Drawing Steel Structure - Review</t>
  </si>
  <si>
    <t>Shop Drawing Piping Support - Estimation</t>
  </si>
  <si>
    <t>Estimated hours (internal)</t>
  </si>
  <si>
    <t>Estimated hours (external)</t>
  </si>
  <si>
    <t>ADR Piping - Setting and Maintenance</t>
  </si>
  <si>
    <t>Sandri Juri</t>
  </si>
  <si>
    <t>Feasibility Study - Steel Structure (Prefabrication and Erection)</t>
  </si>
  <si>
    <t>Feasibility Study - Piping  (Prefabrication and Erection)</t>
  </si>
  <si>
    <t>Feasibility Study - Piping support (Prefabrication and Erection)</t>
  </si>
  <si>
    <t xml:space="preserve">Deployment in according to the Org Chart Standard </t>
  </si>
  <si>
    <t>Stick-Built</t>
  </si>
  <si>
    <t>updated data, as of January 2025.</t>
  </si>
  <si>
    <t>optional</t>
  </si>
  <si>
    <t>STS (Spool Tracking System) - Setting and Maintenance</t>
  </si>
  <si>
    <t>MAGA (Material Management) - Setting and Maintenance</t>
  </si>
  <si>
    <t>consider 140 hours/monthly (80%)</t>
  </si>
  <si>
    <t>consider 72 hours/monthly (40%)</t>
  </si>
  <si>
    <t>includes hardware estimate</t>
  </si>
  <si>
    <t>Supervision of Steel Structure Stick-Built (Vendor), only UAE Area</t>
  </si>
  <si>
    <t>XXXXXX_Fabrication Manager</t>
  </si>
  <si>
    <t>Manhours</t>
  </si>
  <si>
    <t>Supervision</t>
  </si>
  <si>
    <t>On Progress</t>
  </si>
  <si>
    <t>Finished</t>
  </si>
  <si>
    <t>Estimated hours</t>
  </si>
  <si>
    <t>XXXXXX_Fabrication Manager (Cannella)</t>
  </si>
  <si>
    <t>Shop Drawing Steel Structure - Review (including TQ)</t>
  </si>
  <si>
    <t>WiTS (Welding Integrated Tracking System) - Setting and Maintenance
STS (Spool Tracking System) - Setting and Maintenance</t>
  </si>
  <si>
    <t>Data entry from remote</t>
  </si>
  <si>
    <t>Tekla PowerFab - Setting and Maintenance</t>
  </si>
  <si>
    <t>Tekla PowerFab - Training</t>
  </si>
  <si>
    <t>Project</t>
  </si>
  <si>
    <t>Anadarko</t>
  </si>
  <si>
    <t>Kutei</t>
  </si>
  <si>
    <t>Shah Gas</t>
  </si>
  <si>
    <t>Venezia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</si>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</sst>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0"/>
      <color rgb="FFC00000"/>
      <name val="Arial"/>
      <family val="2"/>
      <scheme val="minor"/>
    </font>
    <font>
      <sz val="1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19" fillId="0" borderId="0" xfId="0" applyFont="1"/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right" vertical="center"/>
    </xf>
    <xf numFmtId="0" fontId="18" fillId="33" borderId="10" xfId="0" applyFont="1" applyFill="1" applyBorder="1" applyAlignment="1">
      <alignment horizontal="left" vertical="center" wrapText="1"/>
    </xf>
    <xf numFmtId="2" fontId="18" fillId="33" borderId="10" xfId="0" applyNumberFormat="1" applyFont="1" applyFill="1" applyBorder="1" applyAlignment="1">
      <alignment horizontal="left" vertical="center" wrapText="1"/>
    </xf>
    <xf numFmtId="0" fontId="19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  <xf numFmtId="43" fontId="19" fillId="0" borderId="10" xfId="42" applyFont="1" applyBorder="1" applyAlignment="1">
      <alignment vertical="center"/>
    </xf>
    <xf numFmtId="0" fontId="23" fillId="0" borderId="0" xfId="0" applyFont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3" fontId="25" fillId="0" borderId="10" xfId="0" applyNumberFormat="1" applyFont="1" applyBorder="1" applyAlignment="1">
      <alignment vertical="center"/>
    </xf>
    <xf numFmtId="3" fontId="25" fillId="34" borderId="10" xfId="0" applyNumberFormat="1" applyFont="1" applyFill="1" applyBorder="1" applyAlignment="1">
      <alignment vertical="center"/>
    </xf>
    <xf numFmtId="3" fontId="18" fillId="33" borderId="10" xfId="0" applyNumberFormat="1" applyFont="1" applyFill="1" applyBorder="1" applyAlignment="1">
      <alignment horizontal="left" vertical="center" wrapText="1"/>
    </xf>
    <xf numFmtId="3" fontId="19" fillId="0" borderId="10" xfId="0" applyNumberFormat="1" applyFont="1" applyBorder="1" applyAlignment="1">
      <alignment horizontal="right" vertical="center"/>
    </xf>
    <xf numFmtId="3" fontId="25" fillId="0" borderId="10" xfId="0" applyNumberFormat="1" applyFont="1" applyBorder="1" applyAlignment="1">
      <alignment horizontal="right" vertical="center"/>
    </xf>
    <xf numFmtId="3" fontId="24" fillId="0" borderId="10" xfId="0" applyNumberFormat="1" applyFont="1" applyBorder="1" applyAlignment="1">
      <alignment horizontal="right" vertical="center"/>
    </xf>
    <xf numFmtId="3" fontId="19" fillId="0" borderId="0" xfId="0" applyNumberFormat="1" applyFont="1" applyAlignment="1">
      <alignment horizontal="right"/>
    </xf>
    <xf numFmtId="0" fontId="19" fillId="0" borderId="10" xfId="0" applyFont="1" applyBorder="1"/>
    <xf numFmtId="3" fontId="19" fillId="0" borderId="10" xfId="0" applyNumberFormat="1" applyFont="1" applyBorder="1"/>
    <xf numFmtId="3" fontId="19" fillId="0" borderId="0" xfId="0" applyNumberFormat="1" applyFont="1"/>
    <xf numFmtId="0" fontId="19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 wrapText="1"/>
    </xf>
    <xf numFmtId="3" fontId="18" fillId="0" borderId="10" xfId="0" applyNumberFormat="1" applyFont="1" applyBorder="1" applyAlignment="1">
      <alignment horizontal="right"/>
    </xf>
    <xf numFmtId="0" fontId="19" fillId="34" borderId="10" xfId="0" applyFont="1" applyFill="1" applyBorder="1" applyAlignment="1">
      <alignment horizontal="left" vertical="center"/>
    </xf>
    <xf numFmtId="0" fontId="19" fillId="34" borderId="10" xfId="0" applyFont="1" applyFill="1" applyBorder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right"/>
    </xf>
    <xf numFmtId="0" fontId="22" fillId="33" borderId="10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96E820F2-B179-453F-9810-D6BA314635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nella Antonio" id="{92C5682C-2100-408A-9026-6184DC300029}" userId="S::Antonio.Cannella@saipem.com::20285c67-f544-444a-ac96-0aa1dfdb09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4" dT="2025-01-10T13:00:34.59" personId="{92C5682C-2100-408A-9026-6184DC300029}" id="{F86A64D1-8AD6-477C-BD34-84AAA62CF9D8}">
    <text>Estimated for one year.</text>
  </threadedComment>
  <threadedComment ref="J14" dT="2025-01-10T13:01:31.42" personId="{92C5682C-2100-408A-9026-6184DC300029}" id="{9CE8003E-4BE3-4BED-AFC8-008708341A8F}" parentId="{F86A64D1-8AD6-477C-BD34-84AAA62CF9D8}">
    <text>225 setting
720 manutenzione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4" dT="2025-01-10T13:00:34.59" personId="{92C5682C-2100-408A-9026-6184DC300029}" id="{14B8B44A-487F-4DBC-82C2-7881988A0272}">
    <text>Estimated for one year.</text>
  </threadedComment>
  <threadedComment ref="J14" dT="2025-01-10T13:01:31.42" personId="{92C5682C-2100-408A-9026-6184DC300029}" id="{471311C2-E240-4BB1-BB86-B83F2F23CA3F}" parentId="{14B8B44A-487F-4DBC-82C2-7881988A0272}">
    <text>225 setting
720 manutenzione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1EFE-7FF9-4599-808A-CF00655066B5}">
  <dimension ref="A1:O47"/>
  <sheetViews>
    <sheetView zoomScale="70" zoomScaleNormal="70" workbookViewId="0">
      <pane ySplit="1" topLeftCell="A2" activePane="bottomLeft" state="frozen"/>
      <selection pane="bottomLeft" activeCell="F36" sqref="F36"/>
    </sheetView>
  </sheetViews>
  <sheetFormatPr defaultColWidth="9.09765625" defaultRowHeight="13.2" x14ac:dyDescent="0.25"/>
  <cols>
    <col min="1" max="1" width="8.296875" style="1" bestFit="1" customWidth="1"/>
    <col min="2" max="2" width="9.296875" style="1" bestFit="1" customWidth="1"/>
    <col min="3" max="3" width="11.8984375" style="1" bestFit="1" customWidth="1"/>
    <col min="4" max="4" width="69.09765625" style="1" customWidth="1"/>
    <col min="5" max="5" width="17.59765625" style="1" customWidth="1"/>
    <col min="6" max="6" width="13.09765625" style="1" bestFit="1" customWidth="1"/>
    <col min="7" max="7" width="24.3984375" style="1" customWidth="1"/>
    <col min="8" max="8" width="21.8984375" style="1" customWidth="1"/>
    <col min="9" max="9" width="10.69921875" style="1" bestFit="1" customWidth="1"/>
    <col min="10" max="11" width="11.69921875" style="23" bestFit="1" customWidth="1"/>
    <col min="12" max="12" width="11.296875" style="1" bestFit="1" customWidth="1"/>
    <col min="13" max="13" width="10.59765625" style="1" bestFit="1" customWidth="1"/>
    <col min="14" max="14" width="45.3984375" style="1" customWidth="1"/>
    <col min="15" max="15" width="40.09765625" style="1" customWidth="1"/>
    <col min="16" max="16384" width="9.09765625" style="1"/>
  </cols>
  <sheetData>
    <row r="1" spans="1:15" s="6" customFormat="1" ht="39.6" x14ac:dyDescent="0.25">
      <c r="A1" s="4" t="s">
        <v>124</v>
      </c>
      <c r="B1" s="4" t="s">
        <v>10</v>
      </c>
      <c r="C1" s="5" t="s">
        <v>11</v>
      </c>
      <c r="D1" s="4" t="s">
        <v>1</v>
      </c>
      <c r="E1" s="4" t="s">
        <v>0</v>
      </c>
      <c r="F1" s="4" t="s">
        <v>8</v>
      </c>
      <c r="G1" s="4" t="s">
        <v>2</v>
      </c>
      <c r="H1" s="4" t="s">
        <v>6</v>
      </c>
      <c r="I1" s="4" t="s">
        <v>3</v>
      </c>
      <c r="J1" s="19" t="s">
        <v>116</v>
      </c>
      <c r="K1" s="19" t="s">
        <v>117</v>
      </c>
      <c r="L1" s="4" t="s">
        <v>4</v>
      </c>
      <c r="M1" s="4" t="s">
        <v>5</v>
      </c>
      <c r="N1" s="4" t="s">
        <v>7</v>
      </c>
      <c r="O1" s="4" t="s">
        <v>78</v>
      </c>
    </row>
    <row r="2" spans="1:15" x14ac:dyDescent="0.25">
      <c r="A2" s="2" t="s">
        <v>19</v>
      </c>
      <c r="B2" s="2" t="s">
        <v>23</v>
      </c>
      <c r="C2" s="2"/>
      <c r="D2" s="2" t="s">
        <v>21</v>
      </c>
      <c r="E2" s="2" t="s">
        <v>20</v>
      </c>
      <c r="F2" s="2" t="s">
        <v>15</v>
      </c>
      <c r="G2" s="2" t="s">
        <v>17</v>
      </c>
      <c r="H2" s="2" t="s">
        <v>22</v>
      </c>
      <c r="I2" s="2" t="s">
        <v>14</v>
      </c>
      <c r="J2" s="20">
        <v>180</v>
      </c>
      <c r="K2" s="20">
        <v>200</v>
      </c>
      <c r="L2" s="2"/>
      <c r="M2" s="2"/>
      <c r="N2" s="2"/>
      <c r="O2" s="2" t="s">
        <v>133</v>
      </c>
    </row>
    <row r="3" spans="1:15" x14ac:dyDescent="0.25">
      <c r="A3" s="2" t="s">
        <v>23</v>
      </c>
      <c r="B3" s="2" t="s">
        <v>19</v>
      </c>
      <c r="C3" s="2"/>
      <c r="D3" s="2" t="s">
        <v>24</v>
      </c>
      <c r="E3" s="2" t="s">
        <v>20</v>
      </c>
      <c r="F3" s="2" t="s">
        <v>15</v>
      </c>
      <c r="G3" s="2" t="s">
        <v>17</v>
      </c>
      <c r="H3" s="2" t="s">
        <v>22</v>
      </c>
      <c r="I3" s="2" t="s">
        <v>14</v>
      </c>
      <c r="J3" s="20">
        <v>180</v>
      </c>
      <c r="K3" s="20">
        <v>200</v>
      </c>
      <c r="L3" s="2"/>
      <c r="M3" s="2"/>
      <c r="N3" s="2"/>
      <c r="O3" s="2" t="s">
        <v>133</v>
      </c>
    </row>
    <row r="4" spans="1:15" x14ac:dyDescent="0.25">
      <c r="A4" s="2" t="s">
        <v>19</v>
      </c>
      <c r="B4" s="2" t="s">
        <v>23</v>
      </c>
      <c r="C4" s="2"/>
      <c r="D4" s="14" t="s">
        <v>28</v>
      </c>
      <c r="E4" s="2" t="s">
        <v>20</v>
      </c>
      <c r="F4" s="2" t="s">
        <v>15</v>
      </c>
      <c r="G4" s="2" t="s">
        <v>25</v>
      </c>
      <c r="H4" s="2" t="s">
        <v>26</v>
      </c>
      <c r="I4" s="2" t="s">
        <v>14</v>
      </c>
      <c r="J4" s="20">
        <v>18</v>
      </c>
      <c r="K4" s="20">
        <v>20</v>
      </c>
      <c r="L4" s="2"/>
      <c r="M4" s="2"/>
      <c r="N4" s="2"/>
      <c r="O4" s="2" t="s">
        <v>80</v>
      </c>
    </row>
    <row r="5" spans="1:15" x14ac:dyDescent="0.25">
      <c r="A5" s="2" t="s">
        <v>19</v>
      </c>
      <c r="B5" s="2" t="s">
        <v>19</v>
      </c>
      <c r="C5" s="2"/>
      <c r="D5" s="14" t="s">
        <v>29</v>
      </c>
      <c r="E5" s="2" t="s">
        <v>20</v>
      </c>
      <c r="F5" s="2" t="s">
        <v>15</v>
      </c>
      <c r="G5" s="2" t="s">
        <v>25</v>
      </c>
      <c r="H5" s="2" t="s">
        <v>26</v>
      </c>
      <c r="I5" s="2" t="s">
        <v>14</v>
      </c>
      <c r="J5" s="20">
        <v>9</v>
      </c>
      <c r="K5" s="20">
        <v>10</v>
      </c>
      <c r="L5" s="2"/>
      <c r="M5" s="2"/>
      <c r="N5" s="2"/>
      <c r="O5" s="2" t="s">
        <v>80</v>
      </c>
    </row>
    <row r="6" spans="1:15" x14ac:dyDescent="0.25">
      <c r="A6" s="2" t="s">
        <v>19</v>
      </c>
      <c r="B6" s="2" t="s">
        <v>23</v>
      </c>
      <c r="C6" s="2"/>
      <c r="D6" s="14" t="s">
        <v>115</v>
      </c>
      <c r="E6" s="2" t="s">
        <v>20</v>
      </c>
      <c r="F6" s="2" t="s">
        <v>15</v>
      </c>
      <c r="G6" s="2" t="s">
        <v>25</v>
      </c>
      <c r="H6" s="2" t="s">
        <v>26</v>
      </c>
      <c r="I6" s="2" t="s">
        <v>14</v>
      </c>
      <c r="J6" s="20">
        <v>18</v>
      </c>
      <c r="K6" s="20">
        <v>20</v>
      </c>
      <c r="L6" s="2"/>
      <c r="M6" s="2"/>
      <c r="N6" s="2"/>
      <c r="O6" s="2" t="s">
        <v>80</v>
      </c>
    </row>
    <row r="7" spans="1:15" x14ac:dyDescent="0.25">
      <c r="A7" s="2" t="s">
        <v>19</v>
      </c>
      <c r="B7" s="2" t="s">
        <v>19</v>
      </c>
      <c r="C7" s="2"/>
      <c r="D7" s="14" t="s">
        <v>114</v>
      </c>
      <c r="E7" s="2" t="s">
        <v>20</v>
      </c>
      <c r="F7" s="2" t="s">
        <v>15</v>
      </c>
      <c r="G7" s="2" t="s">
        <v>25</v>
      </c>
      <c r="H7" s="2" t="s">
        <v>26</v>
      </c>
      <c r="I7" s="2" t="s">
        <v>14</v>
      </c>
      <c r="J7" s="20" t="s">
        <v>111</v>
      </c>
      <c r="K7" s="20">
        <f>(175*6)*0.8</f>
        <v>840</v>
      </c>
      <c r="L7" s="2"/>
      <c r="M7" s="2"/>
      <c r="N7" s="14" t="s">
        <v>129</v>
      </c>
      <c r="O7" s="2" t="s">
        <v>80</v>
      </c>
    </row>
    <row r="8" spans="1:15" x14ac:dyDescent="0.25">
      <c r="A8" s="2" t="s">
        <v>19</v>
      </c>
      <c r="B8" s="2" t="s">
        <v>19</v>
      </c>
      <c r="C8" s="2"/>
      <c r="D8" s="14" t="s">
        <v>60</v>
      </c>
      <c r="E8" s="2" t="s">
        <v>16</v>
      </c>
      <c r="F8" s="2" t="s">
        <v>15</v>
      </c>
      <c r="G8" s="2" t="s">
        <v>31</v>
      </c>
      <c r="H8" s="2" t="s">
        <v>32</v>
      </c>
      <c r="I8" s="2" t="s">
        <v>14</v>
      </c>
      <c r="J8" s="20">
        <v>54</v>
      </c>
      <c r="K8" s="20">
        <v>60</v>
      </c>
      <c r="L8" s="2"/>
      <c r="M8" s="2"/>
      <c r="N8" s="2"/>
      <c r="O8" s="2" t="s">
        <v>77</v>
      </c>
    </row>
    <row r="9" spans="1:15" x14ac:dyDescent="0.25">
      <c r="A9" s="2" t="s">
        <v>19</v>
      </c>
      <c r="B9" s="2" t="s">
        <v>19</v>
      </c>
      <c r="C9" s="2"/>
      <c r="D9" s="14" t="s">
        <v>118</v>
      </c>
      <c r="E9" s="2" t="s">
        <v>16</v>
      </c>
      <c r="F9" s="2" t="s">
        <v>15</v>
      </c>
      <c r="G9" s="2" t="s">
        <v>31</v>
      </c>
      <c r="H9" s="2" t="s">
        <v>32</v>
      </c>
      <c r="I9" s="2" t="s">
        <v>14</v>
      </c>
      <c r="J9" s="20">
        <v>54</v>
      </c>
      <c r="K9" s="20">
        <v>60</v>
      </c>
      <c r="L9" s="2"/>
      <c r="M9" s="2"/>
      <c r="N9" s="2"/>
      <c r="O9" s="2" t="s">
        <v>77</v>
      </c>
    </row>
    <row r="10" spans="1:15" x14ac:dyDescent="0.25">
      <c r="A10" s="2" t="s">
        <v>19</v>
      </c>
      <c r="B10" s="2" t="s">
        <v>19</v>
      </c>
      <c r="C10" s="2"/>
      <c r="D10" s="14" t="s">
        <v>30</v>
      </c>
      <c r="E10" s="2" t="s">
        <v>20</v>
      </c>
      <c r="F10" s="2" t="s">
        <v>15</v>
      </c>
      <c r="G10" s="2" t="s">
        <v>25</v>
      </c>
      <c r="H10" s="2" t="s">
        <v>26</v>
      </c>
      <c r="I10" s="2" t="s">
        <v>14</v>
      </c>
      <c r="J10" s="20">
        <v>18</v>
      </c>
      <c r="K10" s="20">
        <v>20</v>
      </c>
      <c r="L10" s="2"/>
      <c r="M10" s="2"/>
      <c r="N10" s="2"/>
      <c r="O10" s="2" t="s">
        <v>80</v>
      </c>
    </row>
    <row r="11" spans="1:15" x14ac:dyDescent="0.25">
      <c r="A11" s="2" t="s">
        <v>19</v>
      </c>
      <c r="B11" s="2" t="s">
        <v>19</v>
      </c>
      <c r="C11" s="2"/>
      <c r="D11" s="14" t="s">
        <v>72</v>
      </c>
      <c r="E11" s="2" t="s">
        <v>16</v>
      </c>
      <c r="F11" s="2" t="s">
        <v>15</v>
      </c>
      <c r="G11" s="2" t="s">
        <v>25</v>
      </c>
      <c r="H11" s="2" t="s">
        <v>26</v>
      </c>
      <c r="I11" s="2" t="s">
        <v>14</v>
      </c>
      <c r="J11" s="20">
        <v>108</v>
      </c>
      <c r="K11" s="20">
        <v>120</v>
      </c>
      <c r="L11" s="2"/>
      <c r="M11" s="2"/>
      <c r="N11" s="2"/>
      <c r="O11" s="2" t="s">
        <v>80</v>
      </c>
    </row>
    <row r="12" spans="1:15" x14ac:dyDescent="0.25">
      <c r="A12" s="2" t="s">
        <v>19</v>
      </c>
      <c r="B12" s="2" t="s">
        <v>19</v>
      </c>
      <c r="C12" s="2"/>
      <c r="D12" s="14" t="s">
        <v>73</v>
      </c>
      <c r="E12" s="2" t="s">
        <v>27</v>
      </c>
      <c r="F12" s="2" t="s">
        <v>15</v>
      </c>
      <c r="G12" s="2" t="s">
        <v>25</v>
      </c>
      <c r="H12" s="2" t="s">
        <v>26</v>
      </c>
      <c r="I12" s="2" t="s">
        <v>14</v>
      </c>
      <c r="J12" s="20">
        <v>63</v>
      </c>
      <c r="K12" s="20">
        <v>70</v>
      </c>
      <c r="L12" s="2"/>
      <c r="M12" s="2"/>
      <c r="N12" s="2"/>
      <c r="O12" s="2" t="s">
        <v>80</v>
      </c>
    </row>
    <row r="13" spans="1:15" x14ac:dyDescent="0.25">
      <c r="A13" s="2" t="s">
        <v>19</v>
      </c>
      <c r="B13" s="2" t="s">
        <v>19</v>
      </c>
      <c r="C13" s="2"/>
      <c r="D13" s="14" t="s">
        <v>113</v>
      </c>
      <c r="E13" s="2" t="s">
        <v>12</v>
      </c>
      <c r="F13" s="2" t="s">
        <v>15</v>
      </c>
      <c r="G13" s="2" t="s">
        <v>25</v>
      </c>
      <c r="H13" s="2" t="s">
        <v>26</v>
      </c>
      <c r="I13" s="2" t="s">
        <v>14</v>
      </c>
      <c r="J13" s="20">
        <v>27</v>
      </c>
      <c r="K13" s="20">
        <v>40</v>
      </c>
      <c r="L13" s="2"/>
      <c r="M13" s="2"/>
      <c r="N13" s="2"/>
      <c r="O13" s="2" t="s">
        <v>80</v>
      </c>
    </row>
    <row r="14" spans="1:15" x14ac:dyDescent="0.25">
      <c r="A14" s="2" t="s">
        <v>19</v>
      </c>
      <c r="B14" s="2" t="s">
        <v>19</v>
      </c>
      <c r="C14" s="2"/>
      <c r="D14" s="14" t="s">
        <v>54</v>
      </c>
      <c r="E14" s="2" t="s">
        <v>16</v>
      </c>
      <c r="F14" s="2" t="s">
        <v>15</v>
      </c>
      <c r="G14" s="2" t="s">
        <v>31</v>
      </c>
      <c r="H14" s="2" t="s">
        <v>32</v>
      </c>
      <c r="I14" s="2" t="s">
        <v>14</v>
      </c>
      <c r="J14" s="20">
        <v>945</v>
      </c>
      <c r="K14" s="20">
        <v>2500</v>
      </c>
      <c r="L14" s="2"/>
      <c r="M14" s="2"/>
      <c r="N14" s="2" t="s">
        <v>53</v>
      </c>
      <c r="O14" s="2" t="s">
        <v>77</v>
      </c>
    </row>
    <row r="15" spans="1:15" x14ac:dyDescent="0.25">
      <c r="A15" s="2" t="s">
        <v>19</v>
      </c>
      <c r="B15" s="2" t="s">
        <v>19</v>
      </c>
      <c r="C15" s="2"/>
      <c r="D15" s="14" t="s">
        <v>83</v>
      </c>
      <c r="E15" s="2" t="s">
        <v>16</v>
      </c>
      <c r="F15" s="2" t="s">
        <v>15</v>
      </c>
      <c r="G15" s="2" t="s">
        <v>31</v>
      </c>
      <c r="H15" s="2" t="s">
        <v>32</v>
      </c>
      <c r="I15" s="2" t="s">
        <v>14</v>
      </c>
      <c r="J15" s="21" t="s">
        <v>111</v>
      </c>
      <c r="K15" s="21">
        <v>400</v>
      </c>
      <c r="L15" s="2"/>
      <c r="M15" s="2"/>
      <c r="N15" s="2" t="s">
        <v>126</v>
      </c>
      <c r="O15" s="2" t="s">
        <v>77</v>
      </c>
    </row>
    <row r="16" spans="1:15" x14ac:dyDescent="0.25">
      <c r="A16" s="2" t="s">
        <v>19</v>
      </c>
      <c r="B16" s="2" t="s">
        <v>19</v>
      </c>
      <c r="C16" s="2"/>
      <c r="D16" s="14" t="s">
        <v>112</v>
      </c>
      <c r="E16" s="2" t="s">
        <v>16</v>
      </c>
      <c r="F16" s="2" t="s">
        <v>15</v>
      </c>
      <c r="G16" s="2" t="s">
        <v>31</v>
      </c>
      <c r="H16" s="2" t="s">
        <v>32</v>
      </c>
      <c r="I16" s="2" t="s">
        <v>14</v>
      </c>
      <c r="J16" s="22" t="s">
        <v>76</v>
      </c>
      <c r="K16" s="22" t="s">
        <v>76</v>
      </c>
      <c r="L16" s="2"/>
      <c r="M16" s="2"/>
      <c r="N16" s="2" t="s">
        <v>126</v>
      </c>
      <c r="O16" s="2" t="s">
        <v>77</v>
      </c>
    </row>
    <row r="17" spans="1:15" x14ac:dyDescent="0.25">
      <c r="A17" s="2" t="s">
        <v>19</v>
      </c>
      <c r="B17" s="2" t="s">
        <v>19</v>
      </c>
      <c r="C17" s="2"/>
      <c r="D17" s="14" t="s">
        <v>61</v>
      </c>
      <c r="E17" s="2" t="s">
        <v>16</v>
      </c>
      <c r="F17" s="2" t="s">
        <v>15</v>
      </c>
      <c r="G17" s="2" t="s">
        <v>17</v>
      </c>
      <c r="H17" s="2" t="s">
        <v>18</v>
      </c>
      <c r="I17" s="2" t="s">
        <v>14</v>
      </c>
      <c r="J17" s="20">
        <v>54</v>
      </c>
      <c r="K17" s="20">
        <v>60</v>
      </c>
      <c r="L17" s="2"/>
      <c r="M17" s="2"/>
      <c r="N17" s="2"/>
      <c r="O17" s="2" t="s">
        <v>80</v>
      </c>
    </row>
    <row r="18" spans="1:15" x14ac:dyDescent="0.25">
      <c r="A18" s="2" t="s">
        <v>19</v>
      </c>
      <c r="B18" s="2" t="s">
        <v>19</v>
      </c>
      <c r="C18" s="2"/>
      <c r="D18" s="14" t="s">
        <v>75</v>
      </c>
      <c r="E18" s="2" t="s">
        <v>16</v>
      </c>
      <c r="F18" s="2" t="s">
        <v>15</v>
      </c>
      <c r="G18" s="2" t="s">
        <v>17</v>
      </c>
      <c r="H18" s="2" t="s">
        <v>18</v>
      </c>
      <c r="I18" s="2" t="s">
        <v>14</v>
      </c>
      <c r="J18" s="20">
        <v>63</v>
      </c>
      <c r="K18" s="20">
        <v>70</v>
      </c>
      <c r="L18" s="2"/>
      <c r="M18" s="2"/>
      <c r="N18" s="2"/>
      <c r="O18" s="2" t="s">
        <v>80</v>
      </c>
    </row>
    <row r="19" spans="1:15" x14ac:dyDescent="0.25">
      <c r="A19" s="2" t="s">
        <v>19</v>
      </c>
      <c r="B19" s="2" t="s">
        <v>19</v>
      </c>
      <c r="C19" s="2"/>
      <c r="D19" s="14" t="s">
        <v>128</v>
      </c>
      <c r="E19" s="2" t="s">
        <v>16</v>
      </c>
      <c r="F19" s="2" t="s">
        <v>15</v>
      </c>
      <c r="G19" s="2" t="s">
        <v>31</v>
      </c>
      <c r="H19" s="2" t="s">
        <v>32</v>
      </c>
      <c r="I19" s="2" t="s">
        <v>14</v>
      </c>
      <c r="J19" s="20">
        <v>54</v>
      </c>
      <c r="K19" s="20">
        <v>60</v>
      </c>
      <c r="L19" s="2"/>
      <c r="M19" s="2"/>
      <c r="N19" s="2" t="s">
        <v>131</v>
      </c>
      <c r="O19" s="2" t="s">
        <v>77</v>
      </c>
    </row>
    <row r="20" spans="1:15" x14ac:dyDescent="0.25">
      <c r="A20" s="2" t="s">
        <v>19</v>
      </c>
      <c r="B20" s="2" t="s">
        <v>19</v>
      </c>
      <c r="C20" s="2"/>
      <c r="D20" s="14" t="s">
        <v>62</v>
      </c>
      <c r="E20" s="2" t="s">
        <v>27</v>
      </c>
      <c r="F20" s="2" t="s">
        <v>15</v>
      </c>
      <c r="G20" s="2" t="s">
        <v>31</v>
      </c>
      <c r="H20" s="2" t="s">
        <v>32</v>
      </c>
      <c r="I20" s="2" t="s">
        <v>14</v>
      </c>
      <c r="J20" s="20">
        <v>63</v>
      </c>
      <c r="K20" s="20">
        <v>70</v>
      </c>
      <c r="L20" s="2"/>
      <c r="M20" s="2"/>
      <c r="N20" s="2"/>
      <c r="O20" s="2" t="s">
        <v>77</v>
      </c>
    </row>
    <row r="21" spans="1:15" x14ac:dyDescent="0.25">
      <c r="A21" s="2" t="s">
        <v>19</v>
      </c>
      <c r="B21" s="2" t="s">
        <v>19</v>
      </c>
      <c r="C21" s="2"/>
      <c r="D21" s="14" t="s">
        <v>70</v>
      </c>
      <c r="E21" s="2" t="s">
        <v>16</v>
      </c>
      <c r="F21" s="2" t="s">
        <v>15</v>
      </c>
      <c r="G21" s="2" t="s">
        <v>31</v>
      </c>
      <c r="H21" s="2" t="s">
        <v>32</v>
      </c>
      <c r="I21" s="2" t="s">
        <v>14</v>
      </c>
      <c r="J21" s="20">
        <v>54</v>
      </c>
      <c r="K21" s="20">
        <v>60</v>
      </c>
      <c r="L21" s="2"/>
      <c r="M21" s="2"/>
      <c r="N21" s="2"/>
      <c r="O21" s="2" t="s">
        <v>77</v>
      </c>
    </row>
    <row r="22" spans="1:15" x14ac:dyDescent="0.25">
      <c r="A22" s="2" t="s">
        <v>19</v>
      </c>
      <c r="B22" s="2" t="s">
        <v>19</v>
      </c>
      <c r="C22" s="2"/>
      <c r="D22" s="14" t="s">
        <v>71</v>
      </c>
      <c r="E22" s="2" t="s">
        <v>27</v>
      </c>
      <c r="F22" s="2" t="s">
        <v>15</v>
      </c>
      <c r="G22" s="2" t="s">
        <v>31</v>
      </c>
      <c r="H22" s="2" t="s">
        <v>32</v>
      </c>
      <c r="I22" s="2" t="s">
        <v>14</v>
      </c>
      <c r="J22" s="20">
        <v>63</v>
      </c>
      <c r="K22" s="20">
        <v>70</v>
      </c>
      <c r="L22" s="2"/>
      <c r="M22" s="2"/>
      <c r="N22" s="2"/>
      <c r="O22" s="2" t="s">
        <v>77</v>
      </c>
    </row>
    <row r="23" spans="1:15" x14ac:dyDescent="0.25">
      <c r="A23" s="2" t="s">
        <v>19</v>
      </c>
      <c r="B23" s="2" t="s">
        <v>19</v>
      </c>
      <c r="C23" s="2"/>
      <c r="D23" s="14" t="s">
        <v>63</v>
      </c>
      <c r="E23" s="2" t="s">
        <v>16</v>
      </c>
      <c r="F23" s="2" t="s">
        <v>15</v>
      </c>
      <c r="G23" s="2" t="s">
        <v>31</v>
      </c>
      <c r="H23" s="2" t="s">
        <v>32</v>
      </c>
      <c r="I23" s="2" t="s">
        <v>14</v>
      </c>
      <c r="J23" s="20">
        <v>54</v>
      </c>
      <c r="K23" s="20">
        <v>60</v>
      </c>
      <c r="L23" s="2"/>
      <c r="M23" s="2"/>
      <c r="N23" s="2"/>
      <c r="O23" s="2" t="s">
        <v>77</v>
      </c>
    </row>
    <row r="24" spans="1:15" x14ac:dyDescent="0.25">
      <c r="A24" s="2" t="s">
        <v>19</v>
      </c>
      <c r="B24" s="2" t="s">
        <v>19</v>
      </c>
      <c r="C24" s="2"/>
      <c r="D24" s="14" t="s">
        <v>64</v>
      </c>
      <c r="E24" s="2" t="s">
        <v>27</v>
      </c>
      <c r="F24" s="2" t="s">
        <v>15</v>
      </c>
      <c r="G24" s="2" t="s">
        <v>31</v>
      </c>
      <c r="H24" s="2" t="s">
        <v>32</v>
      </c>
      <c r="I24" s="2" t="s">
        <v>14</v>
      </c>
      <c r="J24" s="20">
        <v>63</v>
      </c>
      <c r="K24" s="20">
        <v>70</v>
      </c>
      <c r="L24" s="2"/>
      <c r="M24" s="2"/>
      <c r="N24" s="2"/>
      <c r="O24" s="2" t="s">
        <v>77</v>
      </c>
    </row>
    <row r="25" spans="1:15" x14ac:dyDescent="0.25">
      <c r="A25" s="2" t="s">
        <v>19</v>
      </c>
      <c r="B25" s="2" t="s">
        <v>19</v>
      </c>
      <c r="C25" s="2"/>
      <c r="D25" s="14" t="s">
        <v>59</v>
      </c>
      <c r="E25" s="2" t="s">
        <v>16</v>
      </c>
      <c r="F25" s="2" t="s">
        <v>15</v>
      </c>
      <c r="G25" s="2" t="s">
        <v>31</v>
      </c>
      <c r="H25" s="2" t="s">
        <v>32</v>
      </c>
      <c r="I25" s="2" t="s">
        <v>14</v>
      </c>
      <c r="J25" s="21">
        <v>54</v>
      </c>
      <c r="K25" s="21">
        <v>120</v>
      </c>
      <c r="L25" s="2"/>
      <c r="M25" s="2"/>
      <c r="N25" s="2"/>
      <c r="O25" s="2" t="s">
        <v>77</v>
      </c>
    </row>
    <row r="26" spans="1:15" x14ac:dyDescent="0.25">
      <c r="A26" s="2" t="s">
        <v>19</v>
      </c>
      <c r="B26" s="2" t="s">
        <v>19</v>
      </c>
      <c r="C26" s="2"/>
      <c r="D26" s="14" t="s">
        <v>69</v>
      </c>
      <c r="E26" s="2" t="s">
        <v>27</v>
      </c>
      <c r="F26" s="2" t="s">
        <v>15</v>
      </c>
      <c r="G26" s="2" t="s">
        <v>31</v>
      </c>
      <c r="H26" s="2" t="s">
        <v>32</v>
      </c>
      <c r="I26" s="2" t="s">
        <v>14</v>
      </c>
      <c r="J26" s="20">
        <v>63</v>
      </c>
      <c r="K26" s="20">
        <v>70</v>
      </c>
      <c r="L26" s="2"/>
      <c r="M26" s="2"/>
      <c r="N26" s="2"/>
      <c r="O26" s="2" t="s">
        <v>77</v>
      </c>
    </row>
    <row r="27" spans="1:15" x14ac:dyDescent="0.25">
      <c r="A27" s="2" t="s">
        <v>19</v>
      </c>
      <c r="B27" s="2" t="s">
        <v>19</v>
      </c>
      <c r="C27" s="2"/>
      <c r="D27" s="14" t="s">
        <v>127</v>
      </c>
      <c r="E27" s="2" t="s">
        <v>16</v>
      </c>
      <c r="F27" s="2" t="s">
        <v>15</v>
      </c>
      <c r="G27" s="2" t="s">
        <v>31</v>
      </c>
      <c r="H27" s="2" t="s">
        <v>32</v>
      </c>
      <c r="I27" s="2" t="s">
        <v>14</v>
      </c>
      <c r="J27" s="20">
        <v>54</v>
      </c>
      <c r="K27" s="20">
        <v>60</v>
      </c>
      <c r="L27" s="2"/>
      <c r="M27" s="2"/>
      <c r="N27" s="2" t="s">
        <v>131</v>
      </c>
      <c r="O27" s="2" t="s">
        <v>77</v>
      </c>
    </row>
    <row r="28" spans="1:15" x14ac:dyDescent="0.25">
      <c r="A28" s="2" t="s">
        <v>19</v>
      </c>
      <c r="B28" s="2" t="s">
        <v>19</v>
      </c>
      <c r="C28" s="2"/>
      <c r="D28" s="14" t="s">
        <v>68</v>
      </c>
      <c r="E28" s="2" t="s">
        <v>27</v>
      </c>
      <c r="F28" s="2" t="s">
        <v>15</v>
      </c>
      <c r="G28" s="2" t="s">
        <v>31</v>
      </c>
      <c r="H28" s="2" t="s">
        <v>32</v>
      </c>
      <c r="I28" s="2" t="s">
        <v>14</v>
      </c>
      <c r="J28" s="20">
        <v>63</v>
      </c>
      <c r="K28" s="20">
        <v>70</v>
      </c>
      <c r="L28" s="2"/>
      <c r="M28" s="2"/>
      <c r="N28" s="2"/>
      <c r="O28" s="2" t="s">
        <v>77</v>
      </c>
    </row>
    <row r="29" spans="1:15" x14ac:dyDescent="0.25">
      <c r="A29" s="2" t="s">
        <v>19</v>
      </c>
      <c r="B29" s="2" t="s">
        <v>19</v>
      </c>
      <c r="C29" s="2"/>
      <c r="D29" s="14" t="s">
        <v>58</v>
      </c>
      <c r="E29" s="2" t="s">
        <v>16</v>
      </c>
      <c r="F29" s="2" t="s">
        <v>15</v>
      </c>
      <c r="G29" s="2" t="s">
        <v>31</v>
      </c>
      <c r="H29" s="2" t="s">
        <v>32</v>
      </c>
      <c r="I29" s="2" t="s">
        <v>14</v>
      </c>
      <c r="J29" s="20">
        <v>54</v>
      </c>
      <c r="K29" s="20">
        <v>60</v>
      </c>
      <c r="L29" s="2"/>
      <c r="M29" s="2"/>
      <c r="N29" s="2"/>
      <c r="O29" s="2" t="s">
        <v>77</v>
      </c>
    </row>
    <row r="30" spans="1:15" x14ac:dyDescent="0.25">
      <c r="A30" s="2" t="s">
        <v>19</v>
      </c>
      <c r="B30" s="2" t="s">
        <v>19</v>
      </c>
      <c r="C30" s="2"/>
      <c r="D30" s="2" t="s">
        <v>65</v>
      </c>
      <c r="E30" s="2" t="s">
        <v>27</v>
      </c>
      <c r="F30" s="2" t="s">
        <v>15</v>
      </c>
      <c r="G30" s="2" t="s">
        <v>31</v>
      </c>
      <c r="H30" s="2" t="s">
        <v>32</v>
      </c>
      <c r="I30" s="2" t="s">
        <v>14</v>
      </c>
      <c r="J30" s="20">
        <v>63</v>
      </c>
      <c r="K30" s="20">
        <v>70</v>
      </c>
      <c r="L30" s="2"/>
      <c r="M30" s="2"/>
      <c r="N30" s="2"/>
      <c r="O30" s="2" t="s">
        <v>77</v>
      </c>
    </row>
    <row r="31" spans="1:15" x14ac:dyDescent="0.25">
      <c r="A31" s="2" t="s">
        <v>19</v>
      </c>
      <c r="B31" s="2" t="s">
        <v>19</v>
      </c>
      <c r="C31" s="2"/>
      <c r="D31" s="2" t="s">
        <v>57</v>
      </c>
      <c r="E31" s="2" t="s">
        <v>16</v>
      </c>
      <c r="F31" s="2" t="s">
        <v>15</v>
      </c>
      <c r="G31" s="2" t="s">
        <v>31</v>
      </c>
      <c r="H31" s="2" t="s">
        <v>32</v>
      </c>
      <c r="I31" s="2" t="s">
        <v>14</v>
      </c>
      <c r="J31" s="20">
        <v>54</v>
      </c>
      <c r="K31" s="20">
        <v>60</v>
      </c>
      <c r="L31" s="2"/>
      <c r="M31" s="2"/>
      <c r="N31" s="2"/>
      <c r="O31" s="2" t="s">
        <v>77</v>
      </c>
    </row>
    <row r="32" spans="1:15" x14ac:dyDescent="0.25">
      <c r="A32" s="2" t="s">
        <v>19</v>
      </c>
      <c r="B32" s="2" t="s">
        <v>19</v>
      </c>
      <c r="C32" s="2"/>
      <c r="D32" s="2" t="s">
        <v>66</v>
      </c>
      <c r="E32" s="2" t="s">
        <v>27</v>
      </c>
      <c r="F32" s="2" t="s">
        <v>15</v>
      </c>
      <c r="G32" s="2" t="s">
        <v>43</v>
      </c>
      <c r="H32" s="2" t="s">
        <v>44</v>
      </c>
      <c r="I32" s="2" t="s">
        <v>14</v>
      </c>
      <c r="J32" s="20">
        <v>63</v>
      </c>
      <c r="K32" s="20">
        <v>70</v>
      </c>
      <c r="L32" s="2"/>
      <c r="M32" s="2"/>
      <c r="N32" s="2"/>
      <c r="O32" s="2" t="s">
        <v>79</v>
      </c>
    </row>
    <row r="33" spans="1:15" x14ac:dyDescent="0.25">
      <c r="A33" s="2" t="s">
        <v>19</v>
      </c>
      <c r="B33" s="2" t="s">
        <v>19</v>
      </c>
      <c r="C33" s="2"/>
      <c r="D33" s="2" t="s">
        <v>55</v>
      </c>
      <c r="E33" s="2" t="s">
        <v>16</v>
      </c>
      <c r="F33" s="2" t="s">
        <v>15</v>
      </c>
      <c r="G33" s="2" t="s">
        <v>31</v>
      </c>
      <c r="H33" s="2" t="s">
        <v>32</v>
      </c>
      <c r="I33" s="2" t="s">
        <v>14</v>
      </c>
      <c r="J33" s="20">
        <v>54</v>
      </c>
      <c r="K33" s="20">
        <v>60</v>
      </c>
      <c r="L33" s="2"/>
      <c r="M33" s="2"/>
      <c r="N33" s="2"/>
      <c r="O33" s="2" t="s">
        <v>77</v>
      </c>
    </row>
    <row r="34" spans="1:15" x14ac:dyDescent="0.25">
      <c r="A34" s="2" t="s">
        <v>19</v>
      </c>
      <c r="B34" s="2" t="s">
        <v>19</v>
      </c>
      <c r="C34" s="2"/>
      <c r="D34" s="2" t="s">
        <v>74</v>
      </c>
      <c r="E34" s="2" t="s">
        <v>27</v>
      </c>
      <c r="F34" s="2" t="s">
        <v>15</v>
      </c>
      <c r="G34" s="2" t="s">
        <v>43</v>
      </c>
      <c r="H34" s="2" t="s">
        <v>44</v>
      </c>
      <c r="I34" s="2" t="s">
        <v>14</v>
      </c>
      <c r="J34" s="20">
        <v>63</v>
      </c>
      <c r="K34" s="20">
        <v>70</v>
      </c>
      <c r="L34" s="2"/>
      <c r="M34" s="2"/>
      <c r="N34" s="2"/>
      <c r="O34" s="2" t="s">
        <v>79</v>
      </c>
    </row>
    <row r="35" spans="1:15" x14ac:dyDescent="0.25">
      <c r="A35" s="2" t="s">
        <v>19</v>
      </c>
      <c r="B35" s="2" t="s">
        <v>19</v>
      </c>
      <c r="C35" s="2"/>
      <c r="D35" s="2" t="s">
        <v>56</v>
      </c>
      <c r="E35" s="2" t="s">
        <v>16</v>
      </c>
      <c r="F35" s="2" t="s">
        <v>15</v>
      </c>
      <c r="G35" s="2" t="s">
        <v>31</v>
      </c>
      <c r="H35" s="2" t="s">
        <v>32</v>
      </c>
      <c r="I35" s="2" t="s">
        <v>14</v>
      </c>
      <c r="J35" s="20">
        <v>54</v>
      </c>
      <c r="K35" s="20">
        <v>60</v>
      </c>
      <c r="L35" s="2"/>
      <c r="M35" s="2"/>
      <c r="N35" s="2"/>
      <c r="O35" s="2" t="s">
        <v>77</v>
      </c>
    </row>
    <row r="36" spans="1:15" x14ac:dyDescent="0.25">
      <c r="A36" s="2" t="s">
        <v>19</v>
      </c>
      <c r="B36" s="2" t="s">
        <v>19</v>
      </c>
      <c r="C36" s="2"/>
      <c r="D36" s="2" t="s">
        <v>67</v>
      </c>
      <c r="E36" s="2" t="s">
        <v>27</v>
      </c>
      <c r="F36" s="2" t="s">
        <v>15</v>
      </c>
      <c r="G36" s="2" t="s">
        <v>43</v>
      </c>
      <c r="H36" s="2" t="s">
        <v>44</v>
      </c>
      <c r="I36" s="2" t="s">
        <v>14</v>
      </c>
      <c r="J36" s="20">
        <v>63</v>
      </c>
      <c r="K36" s="20">
        <v>70</v>
      </c>
      <c r="L36" s="2"/>
      <c r="M36" s="2"/>
      <c r="N36" s="2"/>
      <c r="O36" s="2" t="s">
        <v>79</v>
      </c>
    </row>
    <row r="37" spans="1:15" x14ac:dyDescent="0.25">
      <c r="A37" s="2" t="s">
        <v>19</v>
      </c>
      <c r="B37" s="2" t="s">
        <v>19</v>
      </c>
      <c r="C37" s="2"/>
      <c r="D37" s="2" t="s">
        <v>45</v>
      </c>
      <c r="E37" s="2" t="s">
        <v>12</v>
      </c>
      <c r="F37" s="2" t="s">
        <v>15</v>
      </c>
      <c r="G37" s="2" t="s">
        <v>43</v>
      </c>
      <c r="H37" s="2" t="s">
        <v>44</v>
      </c>
      <c r="I37" s="2" t="s">
        <v>14</v>
      </c>
      <c r="J37" s="20">
        <v>27</v>
      </c>
      <c r="K37" s="20">
        <v>40</v>
      </c>
      <c r="L37" s="2"/>
      <c r="M37" s="2"/>
      <c r="N37" s="2"/>
      <c r="O37" s="2" t="s">
        <v>79</v>
      </c>
    </row>
    <row r="38" spans="1:15" x14ac:dyDescent="0.25">
      <c r="A38" s="2" t="s">
        <v>19</v>
      </c>
      <c r="B38" s="2" t="s">
        <v>19</v>
      </c>
      <c r="C38" s="2"/>
      <c r="D38" s="2" t="s">
        <v>46</v>
      </c>
      <c r="E38" s="2" t="s">
        <v>12</v>
      </c>
      <c r="F38" s="2" t="s">
        <v>15</v>
      </c>
      <c r="G38" s="2" t="s">
        <v>43</v>
      </c>
      <c r="H38" s="2" t="s">
        <v>44</v>
      </c>
      <c r="I38" s="2" t="s">
        <v>14</v>
      </c>
      <c r="J38" s="20">
        <v>27</v>
      </c>
      <c r="K38" s="20">
        <v>40</v>
      </c>
      <c r="L38" s="2"/>
      <c r="M38" s="2"/>
      <c r="N38" s="2"/>
      <c r="O38" s="2" t="s">
        <v>79</v>
      </c>
    </row>
    <row r="39" spans="1:15" x14ac:dyDescent="0.25">
      <c r="A39" s="2" t="s">
        <v>19</v>
      </c>
      <c r="B39" s="2" t="s">
        <v>19</v>
      </c>
      <c r="C39" s="2"/>
      <c r="D39" s="2" t="s">
        <v>47</v>
      </c>
      <c r="E39" s="2" t="s">
        <v>12</v>
      </c>
      <c r="F39" s="2" t="s">
        <v>15</v>
      </c>
      <c r="G39" s="2" t="s">
        <v>43</v>
      </c>
      <c r="H39" s="2" t="s">
        <v>44</v>
      </c>
      <c r="I39" s="2" t="s">
        <v>14</v>
      </c>
      <c r="J39" s="20">
        <v>27</v>
      </c>
      <c r="K39" s="20">
        <v>40</v>
      </c>
      <c r="L39" s="2"/>
      <c r="M39" s="2"/>
      <c r="N39" s="2"/>
      <c r="O39" s="2" t="s">
        <v>79</v>
      </c>
    </row>
    <row r="40" spans="1:15" x14ac:dyDescent="0.25">
      <c r="A40" s="2" t="s">
        <v>19</v>
      </c>
      <c r="B40" s="2" t="s">
        <v>19</v>
      </c>
      <c r="C40" s="2"/>
      <c r="D40" s="2" t="s">
        <v>48</v>
      </c>
      <c r="E40" s="2" t="s">
        <v>12</v>
      </c>
      <c r="F40" s="2" t="s">
        <v>15</v>
      </c>
      <c r="G40" s="2" t="s">
        <v>43</v>
      </c>
      <c r="H40" s="2" t="s">
        <v>44</v>
      </c>
      <c r="I40" s="2" t="s">
        <v>14</v>
      </c>
      <c r="J40" s="20">
        <v>36</v>
      </c>
      <c r="K40" s="20">
        <v>40</v>
      </c>
      <c r="L40" s="2"/>
      <c r="M40" s="2"/>
      <c r="N40" s="2"/>
      <c r="O40" s="2" t="s">
        <v>79</v>
      </c>
    </row>
    <row r="41" spans="1:15" x14ac:dyDescent="0.25">
      <c r="A41" s="2" t="s">
        <v>19</v>
      </c>
      <c r="B41" s="2" t="s">
        <v>19</v>
      </c>
      <c r="C41" s="2"/>
      <c r="D41" s="2" t="s">
        <v>49</v>
      </c>
      <c r="E41" s="2" t="s">
        <v>12</v>
      </c>
      <c r="F41" s="2" t="s">
        <v>15</v>
      </c>
      <c r="G41" s="2" t="s">
        <v>43</v>
      </c>
      <c r="H41" s="2" t="s">
        <v>44</v>
      </c>
      <c r="I41" s="2" t="s">
        <v>14</v>
      </c>
      <c r="J41" s="20">
        <v>27</v>
      </c>
      <c r="K41" s="20">
        <v>40</v>
      </c>
      <c r="L41" s="2"/>
      <c r="M41" s="2"/>
      <c r="N41" s="2"/>
      <c r="O41" s="2" t="s">
        <v>79</v>
      </c>
    </row>
    <row r="42" spans="1:15" x14ac:dyDescent="0.25">
      <c r="A42" s="2" t="s">
        <v>23</v>
      </c>
      <c r="B42" s="2" t="s">
        <v>19</v>
      </c>
      <c r="C42" s="2"/>
      <c r="D42" s="2" t="s">
        <v>50</v>
      </c>
      <c r="E42" s="2" t="s">
        <v>12</v>
      </c>
      <c r="F42" s="2" t="s">
        <v>15</v>
      </c>
      <c r="G42" s="2" t="s">
        <v>43</v>
      </c>
      <c r="H42" s="2" t="s">
        <v>44</v>
      </c>
      <c r="I42" s="2" t="s">
        <v>14</v>
      </c>
      <c r="J42" s="20">
        <v>63</v>
      </c>
      <c r="K42" s="20">
        <v>65</v>
      </c>
      <c r="L42" s="2"/>
      <c r="M42" s="2"/>
      <c r="N42" s="2"/>
      <c r="O42" s="2" t="s">
        <v>79</v>
      </c>
    </row>
    <row r="43" spans="1:15" x14ac:dyDescent="0.25">
      <c r="A43" s="2" t="s">
        <v>19</v>
      </c>
      <c r="B43" s="2" t="s">
        <v>23</v>
      </c>
      <c r="C43" s="2"/>
      <c r="D43" s="2" t="s">
        <v>120</v>
      </c>
      <c r="E43" s="2" t="s">
        <v>12</v>
      </c>
      <c r="F43" s="2" t="s">
        <v>15</v>
      </c>
      <c r="G43" s="2" t="s">
        <v>43</v>
      </c>
      <c r="H43" s="2" t="s">
        <v>119</v>
      </c>
      <c r="I43" s="2" t="s">
        <v>14</v>
      </c>
      <c r="J43" s="21" t="s">
        <v>111</v>
      </c>
      <c r="K43" s="18">
        <f>(182*8)*0.75</f>
        <v>1092</v>
      </c>
      <c r="L43" s="2"/>
      <c r="M43" s="2"/>
      <c r="N43" s="14" t="s">
        <v>123</v>
      </c>
      <c r="O43" s="2" t="s">
        <v>80</v>
      </c>
    </row>
    <row r="44" spans="1:15" x14ac:dyDescent="0.25">
      <c r="A44" s="2" t="s">
        <v>19</v>
      </c>
      <c r="B44" s="2" t="s">
        <v>23</v>
      </c>
      <c r="C44" s="2"/>
      <c r="D44" s="2" t="s">
        <v>121</v>
      </c>
      <c r="E44" s="2" t="s">
        <v>12</v>
      </c>
      <c r="F44" s="2" t="s">
        <v>15</v>
      </c>
      <c r="G44" s="2" t="s">
        <v>43</v>
      </c>
      <c r="H44" s="2" t="s">
        <v>18</v>
      </c>
      <c r="I44" s="2" t="s">
        <v>14</v>
      </c>
      <c r="J44" s="21" t="s">
        <v>111</v>
      </c>
      <c r="K44" s="18">
        <f>(182*18)*0.75</f>
        <v>2457</v>
      </c>
      <c r="L44" s="2"/>
      <c r="M44" s="2"/>
      <c r="N44" s="16" t="s">
        <v>123</v>
      </c>
      <c r="O44" s="2" t="s">
        <v>80</v>
      </c>
    </row>
    <row r="45" spans="1:15" x14ac:dyDescent="0.25">
      <c r="A45" s="2" t="s">
        <v>19</v>
      </c>
      <c r="B45" s="2" t="s">
        <v>23</v>
      </c>
      <c r="C45" s="2"/>
      <c r="D45" s="2" t="s">
        <v>122</v>
      </c>
      <c r="E45" s="2" t="s">
        <v>12</v>
      </c>
      <c r="F45" s="2" t="s">
        <v>15</v>
      </c>
      <c r="G45" s="2" t="s">
        <v>43</v>
      </c>
      <c r="H45" s="2" t="s">
        <v>119</v>
      </c>
      <c r="I45" s="2" t="s">
        <v>14</v>
      </c>
      <c r="J45" s="21" t="s">
        <v>111</v>
      </c>
      <c r="K45" s="18">
        <f>(182*12)*0.75</f>
        <v>1638</v>
      </c>
      <c r="L45" s="2"/>
      <c r="M45" s="2"/>
      <c r="N45" s="14" t="s">
        <v>123</v>
      </c>
      <c r="O45" s="2" t="s">
        <v>80</v>
      </c>
    </row>
    <row r="46" spans="1:15" x14ac:dyDescent="0.25">
      <c r="A46" s="2" t="s">
        <v>19</v>
      </c>
      <c r="B46" s="2" t="s">
        <v>19</v>
      </c>
      <c r="C46" s="2"/>
      <c r="D46" s="2" t="s">
        <v>132</v>
      </c>
      <c r="E46" s="2" t="s">
        <v>135</v>
      </c>
      <c r="F46" s="2" t="s">
        <v>15</v>
      </c>
      <c r="G46" s="2" t="s">
        <v>17</v>
      </c>
      <c r="H46" s="2" t="s">
        <v>119</v>
      </c>
      <c r="I46" s="2" t="s">
        <v>14</v>
      </c>
      <c r="J46" s="21" t="s">
        <v>111</v>
      </c>
      <c r="K46" s="18">
        <f>(72*10)</f>
        <v>720</v>
      </c>
      <c r="L46" s="2"/>
      <c r="M46" s="2"/>
      <c r="N46" s="14" t="s">
        <v>130</v>
      </c>
      <c r="O46" s="2" t="s">
        <v>80</v>
      </c>
    </row>
    <row r="47" spans="1:15" x14ac:dyDescent="0.25">
      <c r="A47" s="2" t="s">
        <v>111</v>
      </c>
      <c r="B47" s="2" t="s">
        <v>111</v>
      </c>
      <c r="C47" s="2"/>
      <c r="D47" s="2" t="s">
        <v>13</v>
      </c>
      <c r="E47" s="2" t="s">
        <v>111</v>
      </c>
      <c r="F47" s="2" t="s">
        <v>111</v>
      </c>
      <c r="G47" s="2" t="s">
        <v>111</v>
      </c>
      <c r="H47" s="2" t="s">
        <v>111</v>
      </c>
      <c r="I47" s="2" t="s">
        <v>111</v>
      </c>
      <c r="J47" s="17"/>
      <c r="K47" s="17"/>
      <c r="L47" s="2"/>
      <c r="M47" s="2"/>
      <c r="N47" s="2"/>
      <c r="O47" s="2"/>
    </row>
  </sheetData>
  <autoFilter ref="A1:O47" xr:uid="{E9AE1EFE-7FF9-4599-808A-CF00655066B5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6F60-3F71-4ABB-88A6-F19660D1C90B}">
  <dimension ref="A1:B5"/>
  <sheetViews>
    <sheetView workbookViewId="0">
      <selection activeCell="C6" sqref="C6"/>
    </sheetView>
  </sheetViews>
  <sheetFormatPr defaultRowHeight="13.8" x14ac:dyDescent="0.25"/>
  <cols>
    <col min="1" max="1" width="32.3984375" style="1" bestFit="1" customWidth="1"/>
    <col min="2" max="2" width="8.69921875" style="26" bestFit="1" customWidth="1"/>
  </cols>
  <sheetData>
    <row r="1" spans="1:2" x14ac:dyDescent="0.25">
      <c r="A1" s="4" t="s">
        <v>78</v>
      </c>
      <c r="B1" s="19" t="s">
        <v>134</v>
      </c>
    </row>
    <row r="2" spans="1:2" x14ac:dyDescent="0.25">
      <c r="A2" s="24" t="s">
        <v>133</v>
      </c>
      <c r="B2" s="25">
        <f>SUMIF('List of Service'!O:O,A2,'List of Service'!K:K)</f>
        <v>400</v>
      </c>
    </row>
    <row r="3" spans="1:2" x14ac:dyDescent="0.25">
      <c r="A3" s="24" t="s">
        <v>80</v>
      </c>
      <c r="B3" s="25">
        <f>SUMIF('List of Service'!O:O,A3,'List of Service'!K:K)</f>
        <v>7177</v>
      </c>
    </row>
    <row r="4" spans="1:2" x14ac:dyDescent="0.25">
      <c r="A4" s="24" t="s">
        <v>77</v>
      </c>
      <c r="B4" s="25">
        <f>SUMIF('List of Service'!O:O,A4,'List of Service'!K:K)</f>
        <v>4040</v>
      </c>
    </row>
    <row r="5" spans="1:2" x14ac:dyDescent="0.25">
      <c r="A5" s="24" t="s">
        <v>79</v>
      </c>
      <c r="B5" s="25">
        <f>SUMIF('List of Service'!O:O,A5,'List of Service'!K:K)</f>
        <v>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D58C-3F06-4094-89B9-166C5E940B9E}">
  <dimension ref="B1:I20"/>
  <sheetViews>
    <sheetView zoomScale="90" zoomScaleNormal="90" workbookViewId="0"/>
  </sheetViews>
  <sheetFormatPr defaultColWidth="9.09765625" defaultRowHeight="13.2" x14ac:dyDescent="0.25"/>
  <cols>
    <col min="1" max="1" width="4.69921875" style="10" customWidth="1"/>
    <col min="2" max="2" width="48.09765625" style="10" bestFit="1" customWidth="1"/>
    <col min="3" max="3" width="10.59765625" style="10" bestFit="1" customWidth="1"/>
    <col min="4" max="4" width="4.69921875" style="10" customWidth="1"/>
    <col min="5" max="5" width="45.3984375" style="10" bestFit="1" customWidth="1"/>
    <col min="6" max="6" width="10.59765625" style="10" bestFit="1" customWidth="1"/>
    <col min="7" max="7" width="4.69921875" style="10" customWidth="1"/>
    <col min="8" max="8" width="34.296875" style="10" bestFit="1" customWidth="1"/>
    <col min="9" max="9" width="17.59765625" style="10" bestFit="1" customWidth="1"/>
    <col min="10" max="16384" width="9.09765625" style="10"/>
  </cols>
  <sheetData>
    <row r="1" spans="2:9" s="13" customFormat="1" ht="21" x14ac:dyDescent="0.25">
      <c r="B1" s="34" t="s">
        <v>84</v>
      </c>
      <c r="C1" s="34"/>
      <c r="E1" s="34" t="s">
        <v>85</v>
      </c>
      <c r="F1" s="34"/>
      <c r="H1" s="34" t="s">
        <v>86</v>
      </c>
      <c r="I1" s="34"/>
    </row>
    <row r="2" spans="2:9" x14ac:dyDescent="0.25">
      <c r="B2" s="10" t="s">
        <v>87</v>
      </c>
      <c r="E2" s="10" t="s">
        <v>88</v>
      </c>
      <c r="H2" s="10" t="s">
        <v>89</v>
      </c>
    </row>
    <row r="3" spans="2:9" x14ac:dyDescent="0.25">
      <c r="B3" s="10" t="s">
        <v>88</v>
      </c>
    </row>
    <row r="4" spans="2:9" x14ac:dyDescent="0.25">
      <c r="B4" s="10" t="s">
        <v>90</v>
      </c>
    </row>
    <row r="6" spans="2:9" ht="26.4" x14ac:dyDescent="0.25">
      <c r="B6" s="4" t="s">
        <v>91</v>
      </c>
      <c r="C6" s="4" t="s">
        <v>92</v>
      </c>
      <c r="E6" s="4" t="s">
        <v>93</v>
      </c>
      <c r="F6" s="4" t="s">
        <v>92</v>
      </c>
      <c r="H6" s="4" t="s">
        <v>94</v>
      </c>
      <c r="I6" s="4" t="s">
        <v>95</v>
      </c>
    </row>
    <row r="7" spans="2:9" x14ac:dyDescent="0.25">
      <c r="B7" s="11" t="s">
        <v>96</v>
      </c>
      <c r="C7" s="12">
        <v>2.2000000000000002</v>
      </c>
      <c r="E7" s="11" t="s">
        <v>97</v>
      </c>
      <c r="F7" s="12">
        <v>1050</v>
      </c>
      <c r="H7" s="8" t="s">
        <v>98</v>
      </c>
      <c r="I7" s="9" t="s">
        <v>99</v>
      </c>
    </row>
    <row r="8" spans="2:9" x14ac:dyDescent="0.25">
      <c r="B8" s="11" t="s">
        <v>100</v>
      </c>
      <c r="C8" s="12">
        <v>650</v>
      </c>
      <c r="E8" s="11" t="s">
        <v>101</v>
      </c>
      <c r="F8" s="12">
        <v>0.55000000000000004</v>
      </c>
      <c r="H8" s="8" t="s">
        <v>102</v>
      </c>
      <c r="I8" s="9" t="s">
        <v>103</v>
      </c>
    </row>
    <row r="9" spans="2:9" x14ac:dyDescent="0.25">
      <c r="B9" s="11" t="s">
        <v>97</v>
      </c>
      <c r="C9" s="12">
        <v>1050</v>
      </c>
    </row>
    <row r="10" spans="2:9" x14ac:dyDescent="0.25">
      <c r="B10" s="11" t="s">
        <v>104</v>
      </c>
      <c r="C10" s="12">
        <v>850</v>
      </c>
      <c r="E10" s="15" t="s">
        <v>125</v>
      </c>
      <c r="H10" s="4" t="s">
        <v>105</v>
      </c>
      <c r="I10" s="4" t="s">
        <v>92</v>
      </c>
    </row>
    <row r="11" spans="2:9" x14ac:dyDescent="0.25">
      <c r="B11" s="11" t="s">
        <v>106</v>
      </c>
      <c r="C11" s="12">
        <v>125</v>
      </c>
      <c r="H11" s="8" t="s">
        <v>107</v>
      </c>
      <c r="I11" s="9" t="s">
        <v>108</v>
      </c>
    </row>
    <row r="12" spans="2:9" x14ac:dyDescent="0.25">
      <c r="B12" s="11" t="s">
        <v>109</v>
      </c>
      <c r="C12" s="12">
        <v>18</v>
      </c>
      <c r="H12" s="7"/>
      <c r="I12" s="7"/>
    </row>
    <row r="13" spans="2:9" x14ac:dyDescent="0.25">
      <c r="B13" s="11" t="s">
        <v>110</v>
      </c>
      <c r="C13" s="12">
        <v>950</v>
      </c>
      <c r="H13" s="15" t="s">
        <v>125</v>
      </c>
    </row>
    <row r="15" spans="2:9" ht="26.4" x14ac:dyDescent="0.25">
      <c r="B15" s="4" t="s">
        <v>93</v>
      </c>
      <c r="C15" s="4" t="s">
        <v>92</v>
      </c>
    </row>
    <row r="16" spans="2:9" x14ac:dyDescent="0.25">
      <c r="B16" s="11" t="s">
        <v>100</v>
      </c>
      <c r="C16" s="12">
        <v>650</v>
      </c>
    </row>
    <row r="17" spans="2:3" x14ac:dyDescent="0.25">
      <c r="B17" s="11" t="s">
        <v>97</v>
      </c>
      <c r="C17" s="12">
        <v>1050</v>
      </c>
    </row>
    <row r="18" spans="2:3" x14ac:dyDescent="0.25">
      <c r="B18" s="11" t="s">
        <v>101</v>
      </c>
      <c r="C18" s="12">
        <v>0.55000000000000004</v>
      </c>
    </row>
    <row r="20" spans="2:3" x14ac:dyDescent="0.25">
      <c r="B20" s="15" t="s">
        <v>125</v>
      </c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  <headerFooter>
    <oddFooter>&amp;C_x000D_&amp;1#&amp;"Trebuchet MS"&amp;8&amp;K22505F Saipem Classification - General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1563-024A-4806-8019-C485BA21091B}">
  <dimension ref="A1:Q47"/>
  <sheetViews>
    <sheetView tabSelected="1" topLeftCell="E1" workbookViewId="0">
      <selection activeCell="Q3" sqref="Q3"/>
    </sheetView>
  </sheetViews>
  <sheetFormatPr defaultRowHeight="13.8" x14ac:dyDescent="0.25"/>
  <cols>
    <col min="1" max="1" width="8.296875" style="1" bestFit="1" customWidth="1"/>
    <col min="2" max="2" width="3.296875" style="1" customWidth="1"/>
    <col min="3" max="3" width="9.296875" style="1" bestFit="1" customWidth="1"/>
    <col min="4" max="4" width="3.296875" customWidth="1"/>
    <col min="5" max="5" width="53.3984375" style="1" bestFit="1" customWidth="1"/>
    <col min="6" max="6" width="3.296875" customWidth="1"/>
    <col min="7" max="7" width="17.59765625" style="1" customWidth="1"/>
    <col min="8" max="8" width="3.296875" style="1" customWidth="1"/>
    <col min="9" max="9" width="24.3984375" style="1" customWidth="1"/>
    <col min="10" max="10" width="3.296875" customWidth="1"/>
    <col min="11" max="11" width="21.8984375" style="1" customWidth="1"/>
    <col min="12" max="12" width="3.296875" customWidth="1"/>
    <col min="13" max="13" width="10.69921875" style="1" bestFit="1" customWidth="1"/>
    <col min="14" max="14" width="3.296875" customWidth="1"/>
    <col min="15" max="15" width="40.09765625" style="1" customWidth="1"/>
    <col min="16" max="16" width="3.296875" customWidth="1"/>
    <col min="17" max="17" width="27.3984375" customWidth="1"/>
  </cols>
  <sheetData>
    <row r="1" spans="1:17" ht="26.4" x14ac:dyDescent="0.25">
      <c r="A1" s="4" t="s">
        <v>124</v>
      </c>
      <c r="B1" s="28"/>
      <c r="C1" s="4" t="s">
        <v>10</v>
      </c>
      <c r="E1" s="4" t="s">
        <v>1</v>
      </c>
      <c r="G1" s="4" t="s">
        <v>0</v>
      </c>
      <c r="H1"/>
      <c r="I1" s="4" t="s">
        <v>2</v>
      </c>
      <c r="K1" s="4" t="s">
        <v>6</v>
      </c>
      <c r="M1" s="4" t="s">
        <v>3</v>
      </c>
      <c r="O1" s="4" t="s">
        <v>78</v>
      </c>
      <c r="Q1" s="4" t="s">
        <v>145</v>
      </c>
    </row>
    <row r="2" spans="1:17" x14ac:dyDescent="0.25">
      <c r="A2" s="2" t="s">
        <v>19</v>
      </c>
      <c r="B2" s="27"/>
      <c r="C2" s="2" t="s">
        <v>23</v>
      </c>
      <c r="E2" s="2" t="s">
        <v>21</v>
      </c>
      <c r="G2" s="2" t="s">
        <v>20</v>
      </c>
      <c r="H2"/>
      <c r="I2" s="2" t="s">
        <v>17</v>
      </c>
      <c r="K2" s="2" t="s">
        <v>22</v>
      </c>
      <c r="M2" s="2" t="s">
        <v>14</v>
      </c>
      <c r="O2" s="2" t="s">
        <v>133</v>
      </c>
      <c r="Q2" s="2" t="s">
        <v>150</v>
      </c>
    </row>
    <row r="3" spans="1:17" x14ac:dyDescent="0.25">
      <c r="A3" s="2" t="s">
        <v>23</v>
      </c>
      <c r="B3" s="27"/>
      <c r="C3" s="2" t="s">
        <v>19</v>
      </c>
      <c r="E3" s="2" t="s">
        <v>24</v>
      </c>
      <c r="G3" s="2" t="s">
        <v>16</v>
      </c>
      <c r="H3"/>
      <c r="I3" s="2" t="s">
        <v>25</v>
      </c>
      <c r="K3" s="2" t="s">
        <v>26</v>
      </c>
      <c r="M3" s="2" t="s">
        <v>136</v>
      </c>
      <c r="O3" s="2" t="s">
        <v>80</v>
      </c>
      <c r="Q3" s="2" t="s">
        <v>146</v>
      </c>
    </row>
    <row r="4" spans="1:17" x14ac:dyDescent="0.25">
      <c r="A4" s="2" t="s">
        <v>111</v>
      </c>
      <c r="B4" s="27"/>
      <c r="C4" s="2" t="s">
        <v>111</v>
      </c>
      <c r="E4" s="14" t="s">
        <v>28</v>
      </c>
      <c r="G4" s="2" t="s">
        <v>27</v>
      </c>
      <c r="H4"/>
      <c r="I4" s="2" t="s">
        <v>31</v>
      </c>
      <c r="K4" s="2" t="s">
        <v>32</v>
      </c>
      <c r="M4" s="2" t="s">
        <v>137</v>
      </c>
      <c r="O4" s="2" t="s">
        <v>77</v>
      </c>
      <c r="Q4" s="2" t="s">
        <v>147</v>
      </c>
    </row>
    <row r="5" spans="1:17" x14ac:dyDescent="0.25">
      <c r="A5"/>
      <c r="B5"/>
      <c r="C5"/>
      <c r="E5" s="14" t="s">
        <v>29</v>
      </c>
      <c r="G5" s="2" t="s">
        <v>12</v>
      </c>
      <c r="H5"/>
      <c r="I5" s="2" t="s">
        <v>43</v>
      </c>
      <c r="K5" s="2" t="s">
        <v>18</v>
      </c>
      <c r="M5"/>
      <c r="O5" s="2" t="s">
        <v>79</v>
      </c>
      <c r="Q5" s="2" t="s">
        <v>148</v>
      </c>
    </row>
    <row r="6" spans="1:17" x14ac:dyDescent="0.25">
      <c r="A6"/>
      <c r="B6"/>
      <c r="C6"/>
      <c r="E6" s="14" t="s">
        <v>115</v>
      </c>
      <c r="G6" s="2" t="s">
        <v>135</v>
      </c>
      <c r="H6"/>
      <c r="I6" s="2" t="s">
        <v>111</v>
      </c>
      <c r="K6" s="2" t="s">
        <v>44</v>
      </c>
      <c r="M6"/>
      <c r="O6" s="2"/>
      <c r="Q6" s="2" t="s">
        <v>149</v>
      </c>
    </row>
    <row r="7" spans="1:17" x14ac:dyDescent="0.25">
      <c r="A7"/>
      <c r="B7"/>
      <c r="C7"/>
      <c r="E7" s="14" t="s">
        <v>114</v>
      </c>
      <c r="G7" s="2" t="s">
        <v>111</v>
      </c>
      <c r="H7"/>
      <c r="I7"/>
      <c r="K7" s="2" t="s">
        <v>119</v>
      </c>
      <c r="M7"/>
      <c r="O7"/>
    </row>
    <row r="8" spans="1:17" x14ac:dyDescent="0.25">
      <c r="A8"/>
      <c r="B8"/>
      <c r="C8"/>
      <c r="E8" s="14" t="s">
        <v>60</v>
      </c>
      <c r="G8"/>
      <c r="H8"/>
      <c r="I8"/>
      <c r="K8" s="2" t="s">
        <v>111</v>
      </c>
      <c r="M8"/>
      <c r="O8"/>
    </row>
    <row r="9" spans="1:17" x14ac:dyDescent="0.25">
      <c r="A9"/>
      <c r="B9"/>
      <c r="C9"/>
      <c r="E9" s="14" t="s">
        <v>118</v>
      </c>
      <c r="G9"/>
      <c r="H9"/>
      <c r="I9"/>
      <c r="K9"/>
      <c r="M9"/>
      <c r="O9"/>
    </row>
    <row r="10" spans="1:17" x14ac:dyDescent="0.25">
      <c r="A10"/>
      <c r="B10"/>
      <c r="C10"/>
      <c r="E10" s="14" t="s">
        <v>30</v>
      </c>
      <c r="G10"/>
      <c r="H10"/>
      <c r="I10"/>
      <c r="K10"/>
      <c r="M10"/>
      <c r="O10"/>
    </row>
    <row r="11" spans="1:17" x14ac:dyDescent="0.25">
      <c r="A11"/>
      <c r="B11"/>
      <c r="C11"/>
      <c r="E11" s="14" t="s">
        <v>72</v>
      </c>
      <c r="G11"/>
      <c r="H11"/>
      <c r="I11"/>
      <c r="K11"/>
      <c r="M11"/>
      <c r="O11"/>
    </row>
    <row r="12" spans="1:17" x14ac:dyDescent="0.25">
      <c r="A12"/>
      <c r="B12"/>
      <c r="C12"/>
      <c r="E12" s="14" t="s">
        <v>73</v>
      </c>
      <c r="G12"/>
      <c r="H12"/>
      <c r="I12"/>
      <c r="K12"/>
      <c r="M12"/>
      <c r="O12"/>
    </row>
    <row r="13" spans="1:17" x14ac:dyDescent="0.25">
      <c r="A13"/>
      <c r="B13"/>
      <c r="C13"/>
      <c r="E13" s="14" t="s">
        <v>113</v>
      </c>
      <c r="G13"/>
      <c r="H13"/>
      <c r="I13"/>
      <c r="K13"/>
      <c r="M13"/>
      <c r="O13"/>
    </row>
    <row r="14" spans="1:17" x14ac:dyDescent="0.25">
      <c r="A14"/>
      <c r="B14"/>
      <c r="C14"/>
      <c r="E14" s="14" t="s">
        <v>54</v>
      </c>
      <c r="G14"/>
      <c r="H14"/>
      <c r="I14"/>
      <c r="K14"/>
      <c r="M14"/>
      <c r="O14"/>
    </row>
    <row r="15" spans="1:17" x14ac:dyDescent="0.25">
      <c r="A15"/>
      <c r="B15"/>
      <c r="C15"/>
      <c r="E15" s="14" t="s">
        <v>83</v>
      </c>
      <c r="G15"/>
      <c r="H15"/>
      <c r="I15"/>
      <c r="K15"/>
      <c r="M15"/>
      <c r="O15"/>
    </row>
    <row r="16" spans="1:17" x14ac:dyDescent="0.25">
      <c r="A16"/>
      <c r="B16"/>
      <c r="C16"/>
      <c r="E16" s="14" t="s">
        <v>112</v>
      </c>
      <c r="G16"/>
      <c r="H16"/>
      <c r="I16"/>
      <c r="K16"/>
      <c r="M16"/>
      <c r="O16"/>
    </row>
    <row r="17" spans="5:5" customFormat="1" x14ac:dyDescent="0.25">
      <c r="E17" s="14" t="s">
        <v>61</v>
      </c>
    </row>
    <row r="18" spans="5:5" customFormat="1" x14ac:dyDescent="0.25">
      <c r="E18" s="14" t="s">
        <v>75</v>
      </c>
    </row>
    <row r="19" spans="5:5" customFormat="1" x14ac:dyDescent="0.25">
      <c r="E19" s="14" t="s">
        <v>128</v>
      </c>
    </row>
    <row r="20" spans="5:5" customFormat="1" x14ac:dyDescent="0.25">
      <c r="E20" s="14" t="s">
        <v>62</v>
      </c>
    </row>
    <row r="21" spans="5:5" customFormat="1" x14ac:dyDescent="0.25">
      <c r="E21" s="14" t="s">
        <v>70</v>
      </c>
    </row>
    <row r="22" spans="5:5" customFormat="1" x14ac:dyDescent="0.25">
      <c r="E22" s="14" t="s">
        <v>71</v>
      </c>
    </row>
    <row r="23" spans="5:5" customFormat="1" x14ac:dyDescent="0.25">
      <c r="E23" s="14" t="s">
        <v>63</v>
      </c>
    </row>
    <row r="24" spans="5:5" customFormat="1" x14ac:dyDescent="0.25">
      <c r="E24" s="14" t="s">
        <v>64</v>
      </c>
    </row>
    <row r="25" spans="5:5" customFormat="1" x14ac:dyDescent="0.25">
      <c r="E25" s="14" t="s">
        <v>59</v>
      </c>
    </row>
    <row r="26" spans="5:5" customFormat="1" x14ac:dyDescent="0.25">
      <c r="E26" s="14" t="s">
        <v>69</v>
      </c>
    </row>
    <row r="27" spans="5:5" customFormat="1" x14ac:dyDescent="0.25">
      <c r="E27" s="14" t="s">
        <v>127</v>
      </c>
    </row>
    <row r="28" spans="5:5" customFormat="1" x14ac:dyDescent="0.25">
      <c r="E28" s="14" t="s">
        <v>68</v>
      </c>
    </row>
    <row r="29" spans="5:5" customFormat="1" x14ac:dyDescent="0.25">
      <c r="E29" s="14" t="s">
        <v>58</v>
      </c>
    </row>
    <row r="30" spans="5:5" customFormat="1" x14ac:dyDescent="0.25">
      <c r="E30" s="2" t="s">
        <v>65</v>
      </c>
    </row>
    <row r="31" spans="5:5" customFormat="1" x14ac:dyDescent="0.25">
      <c r="E31" s="2" t="s">
        <v>57</v>
      </c>
    </row>
    <row r="32" spans="5:5" customFormat="1" x14ac:dyDescent="0.25">
      <c r="E32" s="2" t="s">
        <v>66</v>
      </c>
    </row>
    <row r="33" spans="5:5" customFormat="1" x14ac:dyDescent="0.25">
      <c r="E33" s="2" t="s">
        <v>55</v>
      </c>
    </row>
    <row r="34" spans="5:5" customFormat="1" x14ac:dyDescent="0.25">
      <c r="E34" s="2" t="s">
        <v>74</v>
      </c>
    </row>
    <row r="35" spans="5:5" customFormat="1" x14ac:dyDescent="0.25">
      <c r="E35" s="2" t="s">
        <v>56</v>
      </c>
    </row>
    <row r="36" spans="5:5" customFormat="1" x14ac:dyDescent="0.25">
      <c r="E36" s="2" t="s">
        <v>67</v>
      </c>
    </row>
    <row r="37" spans="5:5" customFormat="1" x14ac:dyDescent="0.25">
      <c r="E37" s="2" t="s">
        <v>45</v>
      </c>
    </row>
    <row r="38" spans="5:5" customFormat="1" x14ac:dyDescent="0.25">
      <c r="E38" s="2" t="s">
        <v>46</v>
      </c>
    </row>
    <row r="39" spans="5:5" customFormat="1" x14ac:dyDescent="0.25">
      <c r="E39" s="2" t="s">
        <v>47</v>
      </c>
    </row>
    <row r="40" spans="5:5" customFormat="1" x14ac:dyDescent="0.25">
      <c r="E40" s="2" t="s">
        <v>48</v>
      </c>
    </row>
    <row r="41" spans="5:5" customFormat="1" x14ac:dyDescent="0.25">
      <c r="E41" s="2" t="s">
        <v>49</v>
      </c>
    </row>
    <row r="42" spans="5:5" customFormat="1" x14ac:dyDescent="0.25">
      <c r="E42" s="2" t="s">
        <v>50</v>
      </c>
    </row>
    <row r="43" spans="5:5" customFormat="1" x14ac:dyDescent="0.25">
      <c r="E43" s="2" t="s">
        <v>120</v>
      </c>
    </row>
    <row r="44" spans="5:5" customFormat="1" x14ac:dyDescent="0.25">
      <c r="E44" s="2" t="s">
        <v>121</v>
      </c>
    </row>
    <row r="45" spans="5:5" customFormat="1" x14ac:dyDescent="0.25">
      <c r="E45" s="2" t="s">
        <v>122</v>
      </c>
    </row>
    <row r="46" spans="5:5" customFormat="1" x14ac:dyDescent="0.25">
      <c r="E46" s="2" t="s">
        <v>132</v>
      </c>
    </row>
    <row r="47" spans="5:5" customFormat="1" x14ac:dyDescent="0.25">
      <c r="E47" s="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98BF-CA38-46A3-83B2-4E9FEC7875C5}">
  <dimension ref="A1:O4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09765625" defaultRowHeight="13.2" x14ac:dyDescent="0.25"/>
  <cols>
    <col min="1" max="1" width="8.296875" style="1" bestFit="1" customWidth="1"/>
    <col min="2" max="2" width="9.296875" style="1" bestFit="1" customWidth="1"/>
    <col min="3" max="3" width="11.8984375" style="1" bestFit="1" customWidth="1"/>
    <col min="4" max="4" width="65.3984375" style="1" bestFit="1" customWidth="1"/>
    <col min="5" max="5" width="9.09765625" style="1" bestFit="1" customWidth="1"/>
    <col min="6" max="6" width="13.09765625" style="1" bestFit="1" customWidth="1"/>
    <col min="7" max="7" width="19.59765625" style="1" bestFit="1" customWidth="1"/>
    <col min="8" max="8" width="17.69921875" style="1" bestFit="1" customWidth="1"/>
    <col min="9" max="9" width="10.69921875" style="1" bestFit="1" customWidth="1"/>
    <col min="10" max="11" width="11.69921875" style="23" bestFit="1" customWidth="1"/>
    <col min="12" max="12" width="11.296875" style="1" bestFit="1" customWidth="1"/>
    <col min="13" max="13" width="10.59765625" style="1" bestFit="1" customWidth="1"/>
    <col min="14" max="14" width="41.296875" style="1" bestFit="1" customWidth="1"/>
    <col min="15" max="15" width="33" style="1" bestFit="1" customWidth="1"/>
    <col min="16" max="16384" width="9.09765625" style="1"/>
  </cols>
  <sheetData>
    <row r="1" spans="1:15" s="6" customFormat="1" ht="39.6" x14ac:dyDescent="0.25">
      <c r="A1" s="4" t="s">
        <v>124</v>
      </c>
      <c r="B1" s="4" t="s">
        <v>10</v>
      </c>
      <c r="C1" s="5" t="s">
        <v>11</v>
      </c>
      <c r="D1" s="4" t="s">
        <v>1</v>
      </c>
      <c r="E1" s="4" t="s">
        <v>0</v>
      </c>
      <c r="F1" s="4" t="s">
        <v>8</v>
      </c>
      <c r="G1" s="4" t="s">
        <v>2</v>
      </c>
      <c r="H1" s="4" t="s">
        <v>6</v>
      </c>
      <c r="I1" s="4" t="s">
        <v>3</v>
      </c>
      <c r="J1" s="19" t="s">
        <v>116</v>
      </c>
      <c r="K1" s="19" t="s">
        <v>117</v>
      </c>
      <c r="L1" s="4" t="s">
        <v>4</v>
      </c>
      <c r="M1" s="4" t="s">
        <v>5</v>
      </c>
      <c r="N1" s="4" t="s">
        <v>7</v>
      </c>
      <c r="O1" s="4" t="s">
        <v>78</v>
      </c>
    </row>
    <row r="2" spans="1:15" x14ac:dyDescent="0.25">
      <c r="A2" s="2" t="s">
        <v>19</v>
      </c>
      <c r="B2" s="2" t="s">
        <v>23</v>
      </c>
      <c r="C2" s="2"/>
      <c r="D2" s="2" t="s">
        <v>21</v>
      </c>
      <c r="E2" s="2" t="s">
        <v>20</v>
      </c>
      <c r="F2" s="2" t="s">
        <v>15</v>
      </c>
      <c r="G2" s="2" t="s">
        <v>17</v>
      </c>
      <c r="H2" s="2" t="s">
        <v>22</v>
      </c>
      <c r="I2" s="2" t="s">
        <v>14</v>
      </c>
      <c r="J2" s="20">
        <v>180</v>
      </c>
      <c r="K2" s="20">
        <v>200</v>
      </c>
      <c r="L2" s="2"/>
      <c r="M2" s="2"/>
      <c r="N2" s="2"/>
      <c r="O2" s="2" t="s">
        <v>133</v>
      </c>
    </row>
    <row r="3" spans="1:15" x14ac:dyDescent="0.25">
      <c r="A3" s="2" t="s">
        <v>23</v>
      </c>
      <c r="B3" s="2" t="s">
        <v>19</v>
      </c>
      <c r="C3" s="2"/>
      <c r="D3" s="2" t="s">
        <v>24</v>
      </c>
      <c r="E3" s="2" t="s">
        <v>20</v>
      </c>
      <c r="F3" s="2" t="s">
        <v>15</v>
      </c>
      <c r="G3" s="2" t="s">
        <v>17</v>
      </c>
      <c r="H3" s="2" t="s">
        <v>22</v>
      </c>
      <c r="I3" s="2" t="s">
        <v>14</v>
      </c>
      <c r="J3" s="20">
        <v>180</v>
      </c>
      <c r="K3" s="20">
        <v>200</v>
      </c>
      <c r="L3" s="2"/>
      <c r="M3" s="2"/>
      <c r="N3" s="2"/>
      <c r="O3" s="2" t="s">
        <v>133</v>
      </c>
    </row>
    <row r="4" spans="1:15" x14ac:dyDescent="0.25">
      <c r="A4" s="2" t="s">
        <v>19</v>
      </c>
      <c r="B4" s="2" t="s">
        <v>23</v>
      </c>
      <c r="C4" s="2"/>
      <c r="D4" s="14" t="s">
        <v>28</v>
      </c>
      <c r="E4" s="2" t="s">
        <v>20</v>
      </c>
      <c r="F4" s="2" t="s">
        <v>15</v>
      </c>
      <c r="G4" s="2" t="s">
        <v>25</v>
      </c>
      <c r="H4" s="2" t="s">
        <v>26</v>
      </c>
      <c r="I4" s="2" t="s">
        <v>14</v>
      </c>
      <c r="J4" s="20">
        <v>18</v>
      </c>
      <c r="K4" s="20">
        <v>20</v>
      </c>
      <c r="L4" s="2"/>
      <c r="M4" s="2"/>
      <c r="N4" s="2"/>
      <c r="O4" s="2" t="s">
        <v>80</v>
      </c>
    </row>
    <row r="5" spans="1:15" x14ac:dyDescent="0.25">
      <c r="A5" s="2" t="s">
        <v>19</v>
      </c>
      <c r="B5" s="2" t="s">
        <v>19</v>
      </c>
      <c r="C5" s="2"/>
      <c r="D5" s="14" t="s">
        <v>29</v>
      </c>
      <c r="E5" s="2" t="s">
        <v>20</v>
      </c>
      <c r="F5" s="2" t="s">
        <v>15</v>
      </c>
      <c r="G5" s="2" t="s">
        <v>25</v>
      </c>
      <c r="H5" s="2" t="s">
        <v>26</v>
      </c>
      <c r="I5" s="2" t="s">
        <v>14</v>
      </c>
      <c r="J5" s="20">
        <v>9</v>
      </c>
      <c r="K5" s="20">
        <v>10</v>
      </c>
      <c r="L5" s="2"/>
      <c r="M5" s="2"/>
      <c r="N5" s="2"/>
      <c r="O5" s="2" t="s">
        <v>80</v>
      </c>
    </row>
    <row r="6" spans="1:15" x14ac:dyDescent="0.25">
      <c r="A6" s="2" t="s">
        <v>19</v>
      </c>
      <c r="B6" s="2" t="s">
        <v>23</v>
      </c>
      <c r="C6" s="2"/>
      <c r="D6" s="14" t="s">
        <v>115</v>
      </c>
      <c r="E6" s="2" t="s">
        <v>20</v>
      </c>
      <c r="F6" s="2" t="s">
        <v>15</v>
      </c>
      <c r="G6" s="2" t="s">
        <v>25</v>
      </c>
      <c r="H6" s="2" t="s">
        <v>26</v>
      </c>
      <c r="I6" s="2" t="s">
        <v>14</v>
      </c>
      <c r="J6" s="20">
        <v>18</v>
      </c>
      <c r="K6" s="20">
        <v>20</v>
      </c>
      <c r="L6" s="2"/>
      <c r="M6" s="2"/>
      <c r="N6" s="2"/>
      <c r="O6" s="2" t="s">
        <v>80</v>
      </c>
    </row>
    <row r="7" spans="1:15" x14ac:dyDescent="0.25">
      <c r="A7" s="2" t="s">
        <v>19</v>
      </c>
      <c r="B7" s="2" t="s">
        <v>19</v>
      </c>
      <c r="C7" s="2"/>
      <c r="D7" s="14" t="s">
        <v>114</v>
      </c>
      <c r="E7" s="2" t="s">
        <v>20</v>
      </c>
      <c r="F7" s="2" t="s">
        <v>15</v>
      </c>
      <c r="G7" s="2" t="s">
        <v>25</v>
      </c>
      <c r="H7" s="2" t="s">
        <v>26</v>
      </c>
      <c r="I7" s="2" t="s">
        <v>14</v>
      </c>
      <c r="J7" s="20" t="s">
        <v>111</v>
      </c>
      <c r="K7" s="20">
        <f>(175*6)*0.8</f>
        <v>840</v>
      </c>
      <c r="L7" s="2"/>
      <c r="M7" s="2"/>
      <c r="N7" s="14" t="s">
        <v>129</v>
      </c>
      <c r="O7" s="2" t="s">
        <v>80</v>
      </c>
    </row>
    <row r="8" spans="1:15" x14ac:dyDescent="0.25">
      <c r="A8" s="2" t="s">
        <v>19</v>
      </c>
      <c r="B8" s="2" t="s">
        <v>19</v>
      </c>
      <c r="C8" s="2"/>
      <c r="D8" s="14" t="s">
        <v>60</v>
      </c>
      <c r="E8" s="2" t="s">
        <v>16</v>
      </c>
      <c r="F8" s="2" t="s">
        <v>15</v>
      </c>
      <c r="G8" s="2" t="s">
        <v>31</v>
      </c>
      <c r="H8" s="2" t="s">
        <v>32</v>
      </c>
      <c r="I8" s="2" t="s">
        <v>14</v>
      </c>
      <c r="J8" s="20">
        <v>54</v>
      </c>
      <c r="K8" s="20">
        <v>60</v>
      </c>
      <c r="L8" s="2"/>
      <c r="M8" s="2"/>
      <c r="N8" s="2"/>
      <c r="O8" s="2" t="s">
        <v>77</v>
      </c>
    </row>
    <row r="9" spans="1:15" x14ac:dyDescent="0.25">
      <c r="A9" s="2" t="s">
        <v>19</v>
      </c>
      <c r="B9" s="2" t="s">
        <v>19</v>
      </c>
      <c r="C9" s="2"/>
      <c r="D9" s="14" t="s">
        <v>118</v>
      </c>
      <c r="E9" s="2" t="s">
        <v>16</v>
      </c>
      <c r="F9" s="2" t="s">
        <v>15</v>
      </c>
      <c r="G9" s="2" t="s">
        <v>31</v>
      </c>
      <c r="H9" s="2" t="s">
        <v>32</v>
      </c>
      <c r="I9" s="2" t="s">
        <v>14</v>
      </c>
      <c r="J9" s="20">
        <v>54</v>
      </c>
      <c r="K9" s="20">
        <v>60</v>
      </c>
      <c r="L9" s="2"/>
      <c r="M9" s="2"/>
      <c r="N9" s="2"/>
      <c r="O9" s="2" t="s">
        <v>77</v>
      </c>
    </row>
    <row r="10" spans="1:15" x14ac:dyDescent="0.25">
      <c r="A10" s="2" t="s">
        <v>19</v>
      </c>
      <c r="B10" s="2" t="s">
        <v>19</v>
      </c>
      <c r="C10" s="2"/>
      <c r="D10" s="14" t="s">
        <v>30</v>
      </c>
      <c r="E10" s="2" t="s">
        <v>20</v>
      </c>
      <c r="F10" s="2" t="s">
        <v>15</v>
      </c>
      <c r="G10" s="2" t="s">
        <v>25</v>
      </c>
      <c r="H10" s="2" t="s">
        <v>26</v>
      </c>
      <c r="I10" s="2" t="s">
        <v>14</v>
      </c>
      <c r="J10" s="20">
        <v>18</v>
      </c>
      <c r="K10" s="20">
        <v>20</v>
      </c>
      <c r="L10" s="2"/>
      <c r="M10" s="2"/>
      <c r="N10" s="2"/>
      <c r="O10" s="2" t="s">
        <v>80</v>
      </c>
    </row>
    <row r="11" spans="1:15" x14ac:dyDescent="0.25">
      <c r="A11" s="2" t="s">
        <v>19</v>
      </c>
      <c r="B11" s="2" t="s">
        <v>19</v>
      </c>
      <c r="C11" s="2"/>
      <c r="D11" s="14" t="s">
        <v>72</v>
      </c>
      <c r="E11" s="2" t="s">
        <v>16</v>
      </c>
      <c r="F11" s="2" t="s">
        <v>15</v>
      </c>
      <c r="G11" s="2" t="s">
        <v>25</v>
      </c>
      <c r="H11" s="2" t="s">
        <v>26</v>
      </c>
      <c r="I11" s="2" t="s">
        <v>14</v>
      </c>
      <c r="J11" s="20">
        <v>108</v>
      </c>
      <c r="K11" s="20">
        <v>120</v>
      </c>
      <c r="L11" s="2"/>
      <c r="M11" s="2"/>
      <c r="N11" s="2"/>
      <c r="O11" s="2" t="s">
        <v>80</v>
      </c>
    </row>
    <row r="12" spans="1:15" x14ac:dyDescent="0.25">
      <c r="A12" s="2" t="s">
        <v>19</v>
      </c>
      <c r="B12" s="2" t="s">
        <v>19</v>
      </c>
      <c r="C12" s="2"/>
      <c r="D12" s="14" t="s">
        <v>73</v>
      </c>
      <c r="E12" s="2" t="s">
        <v>27</v>
      </c>
      <c r="F12" s="2" t="s">
        <v>15</v>
      </c>
      <c r="G12" s="2" t="s">
        <v>25</v>
      </c>
      <c r="H12" s="2" t="s">
        <v>26</v>
      </c>
      <c r="I12" s="2" t="s">
        <v>14</v>
      </c>
      <c r="J12" s="20">
        <v>63</v>
      </c>
      <c r="K12" s="20">
        <v>70</v>
      </c>
      <c r="L12" s="2"/>
      <c r="M12" s="2"/>
      <c r="N12" s="2"/>
      <c r="O12" s="2" t="s">
        <v>80</v>
      </c>
    </row>
    <row r="13" spans="1:15" x14ac:dyDescent="0.25">
      <c r="A13" s="2" t="s">
        <v>19</v>
      </c>
      <c r="B13" s="2" t="s">
        <v>19</v>
      </c>
      <c r="C13" s="2"/>
      <c r="D13" s="14" t="s">
        <v>113</v>
      </c>
      <c r="E13" s="2" t="s">
        <v>12</v>
      </c>
      <c r="F13" s="2" t="s">
        <v>15</v>
      </c>
      <c r="G13" s="2" t="s">
        <v>25</v>
      </c>
      <c r="H13" s="2" t="s">
        <v>26</v>
      </c>
      <c r="I13" s="2" t="s">
        <v>14</v>
      </c>
      <c r="J13" s="20">
        <v>27</v>
      </c>
      <c r="K13" s="20">
        <v>40</v>
      </c>
      <c r="L13" s="2"/>
      <c r="M13" s="2"/>
      <c r="N13" s="2"/>
      <c r="O13" s="2" t="s">
        <v>80</v>
      </c>
    </row>
    <row r="14" spans="1:15" x14ac:dyDescent="0.25">
      <c r="A14" s="2" t="s">
        <v>19</v>
      </c>
      <c r="B14" s="2" t="s">
        <v>19</v>
      </c>
      <c r="C14" s="2"/>
      <c r="D14" s="14" t="s">
        <v>54</v>
      </c>
      <c r="E14" s="2" t="s">
        <v>16</v>
      </c>
      <c r="F14" s="2" t="s">
        <v>15</v>
      </c>
      <c r="G14" s="2" t="s">
        <v>31</v>
      </c>
      <c r="H14" s="2" t="s">
        <v>32</v>
      </c>
      <c r="I14" s="2" t="s">
        <v>14</v>
      </c>
      <c r="J14" s="20">
        <v>945</v>
      </c>
      <c r="K14" s="20">
        <v>2500</v>
      </c>
      <c r="L14" s="2"/>
      <c r="M14" s="2"/>
      <c r="N14" s="2" t="s">
        <v>53</v>
      </c>
      <c r="O14" s="2" t="s">
        <v>77</v>
      </c>
    </row>
    <row r="15" spans="1:15" x14ac:dyDescent="0.25">
      <c r="A15" s="2" t="s">
        <v>19</v>
      </c>
      <c r="B15" s="2" t="s">
        <v>19</v>
      </c>
      <c r="C15" s="2"/>
      <c r="D15" s="14" t="s">
        <v>83</v>
      </c>
      <c r="E15" s="2" t="s">
        <v>16</v>
      </c>
      <c r="F15" s="2" t="s">
        <v>15</v>
      </c>
      <c r="G15" s="2" t="s">
        <v>31</v>
      </c>
      <c r="H15" s="2" t="s">
        <v>32</v>
      </c>
      <c r="I15" s="2" t="s">
        <v>14</v>
      </c>
      <c r="J15" s="21" t="s">
        <v>111</v>
      </c>
      <c r="K15" s="21">
        <v>400</v>
      </c>
      <c r="L15" s="2"/>
      <c r="M15" s="2"/>
      <c r="N15" s="2" t="s">
        <v>126</v>
      </c>
      <c r="O15" s="2" t="s">
        <v>77</v>
      </c>
    </row>
    <row r="16" spans="1:15" x14ac:dyDescent="0.25">
      <c r="A16" s="2" t="s">
        <v>19</v>
      </c>
      <c r="B16" s="2" t="s">
        <v>19</v>
      </c>
      <c r="C16" s="2"/>
      <c r="D16" s="14" t="s">
        <v>112</v>
      </c>
      <c r="E16" s="2" t="s">
        <v>16</v>
      </c>
      <c r="F16" s="2" t="s">
        <v>15</v>
      </c>
      <c r="G16" s="2" t="s">
        <v>31</v>
      </c>
      <c r="H16" s="2" t="s">
        <v>32</v>
      </c>
      <c r="I16" s="2" t="s">
        <v>14</v>
      </c>
      <c r="J16" s="22" t="s">
        <v>76</v>
      </c>
      <c r="K16" s="22" t="s">
        <v>76</v>
      </c>
      <c r="L16" s="2"/>
      <c r="M16" s="2"/>
      <c r="N16" s="2" t="s">
        <v>126</v>
      </c>
      <c r="O16" s="2" t="s">
        <v>77</v>
      </c>
    </row>
    <row r="17" spans="1:15" x14ac:dyDescent="0.25">
      <c r="A17" s="2" t="s">
        <v>19</v>
      </c>
      <c r="B17" s="2" t="s">
        <v>19</v>
      </c>
      <c r="C17" s="2"/>
      <c r="D17" s="14" t="s">
        <v>61</v>
      </c>
      <c r="E17" s="2" t="s">
        <v>16</v>
      </c>
      <c r="F17" s="2" t="s">
        <v>15</v>
      </c>
      <c r="G17" s="2" t="s">
        <v>17</v>
      </c>
      <c r="H17" s="2" t="s">
        <v>18</v>
      </c>
      <c r="I17" s="2" t="s">
        <v>14</v>
      </c>
      <c r="J17" s="20">
        <v>54</v>
      </c>
      <c r="K17" s="20">
        <v>60</v>
      </c>
      <c r="L17" s="2"/>
      <c r="M17" s="2"/>
      <c r="N17" s="2"/>
      <c r="O17" s="2" t="s">
        <v>80</v>
      </c>
    </row>
    <row r="18" spans="1:15" x14ac:dyDescent="0.25">
      <c r="A18" s="2" t="s">
        <v>19</v>
      </c>
      <c r="B18" s="2" t="s">
        <v>19</v>
      </c>
      <c r="C18" s="2"/>
      <c r="D18" s="14" t="s">
        <v>75</v>
      </c>
      <c r="E18" s="2" t="s">
        <v>16</v>
      </c>
      <c r="F18" s="2" t="s">
        <v>15</v>
      </c>
      <c r="G18" s="2" t="s">
        <v>17</v>
      </c>
      <c r="H18" s="2" t="s">
        <v>18</v>
      </c>
      <c r="I18" s="2" t="s">
        <v>14</v>
      </c>
      <c r="J18" s="20">
        <v>63</v>
      </c>
      <c r="K18" s="20">
        <v>70</v>
      </c>
      <c r="L18" s="2"/>
      <c r="M18" s="2"/>
      <c r="N18" s="2"/>
      <c r="O18" s="2" t="s">
        <v>80</v>
      </c>
    </row>
    <row r="19" spans="1:15" x14ac:dyDescent="0.25">
      <c r="A19" s="2" t="s">
        <v>19</v>
      </c>
      <c r="B19" s="2" t="s">
        <v>19</v>
      </c>
      <c r="C19" s="2"/>
      <c r="D19" s="14" t="s">
        <v>128</v>
      </c>
      <c r="E19" s="2" t="s">
        <v>16</v>
      </c>
      <c r="F19" s="2" t="s">
        <v>15</v>
      </c>
      <c r="G19" s="2" t="s">
        <v>31</v>
      </c>
      <c r="H19" s="2" t="s">
        <v>32</v>
      </c>
      <c r="I19" s="2" t="s">
        <v>14</v>
      </c>
      <c r="J19" s="20">
        <v>54</v>
      </c>
      <c r="K19" s="20">
        <v>60</v>
      </c>
      <c r="L19" s="2"/>
      <c r="M19" s="2"/>
      <c r="N19" s="2" t="s">
        <v>131</v>
      </c>
      <c r="O19" s="2" t="s">
        <v>77</v>
      </c>
    </row>
    <row r="20" spans="1:15" x14ac:dyDescent="0.25">
      <c r="A20" s="2" t="s">
        <v>19</v>
      </c>
      <c r="B20" s="2" t="s">
        <v>19</v>
      </c>
      <c r="C20" s="2"/>
      <c r="D20" s="14" t="s">
        <v>62</v>
      </c>
      <c r="E20" s="2" t="s">
        <v>27</v>
      </c>
      <c r="F20" s="2" t="s">
        <v>15</v>
      </c>
      <c r="G20" s="2" t="s">
        <v>31</v>
      </c>
      <c r="H20" s="2" t="s">
        <v>32</v>
      </c>
      <c r="I20" s="2" t="s">
        <v>14</v>
      </c>
      <c r="J20" s="20">
        <v>63</v>
      </c>
      <c r="K20" s="20">
        <v>70</v>
      </c>
      <c r="L20" s="2"/>
      <c r="M20" s="2"/>
      <c r="N20" s="2"/>
      <c r="O20" s="2" t="s">
        <v>77</v>
      </c>
    </row>
    <row r="21" spans="1:15" x14ac:dyDescent="0.25">
      <c r="A21" s="2" t="s">
        <v>19</v>
      </c>
      <c r="B21" s="2" t="s">
        <v>19</v>
      </c>
      <c r="C21" s="2"/>
      <c r="D21" s="14" t="s">
        <v>70</v>
      </c>
      <c r="E21" s="2" t="s">
        <v>16</v>
      </c>
      <c r="F21" s="2" t="s">
        <v>15</v>
      </c>
      <c r="G21" s="2" t="s">
        <v>31</v>
      </c>
      <c r="H21" s="2" t="s">
        <v>32</v>
      </c>
      <c r="I21" s="2" t="s">
        <v>14</v>
      </c>
      <c r="J21" s="20">
        <v>54</v>
      </c>
      <c r="K21" s="20">
        <v>60</v>
      </c>
      <c r="L21" s="2"/>
      <c r="M21" s="2"/>
      <c r="N21" s="2"/>
      <c r="O21" s="2" t="s">
        <v>77</v>
      </c>
    </row>
    <row r="22" spans="1:15" x14ac:dyDescent="0.25">
      <c r="A22" s="2" t="s">
        <v>19</v>
      </c>
      <c r="B22" s="2" t="s">
        <v>19</v>
      </c>
      <c r="C22" s="2"/>
      <c r="D22" s="14" t="s">
        <v>71</v>
      </c>
      <c r="E22" s="2" t="s">
        <v>27</v>
      </c>
      <c r="F22" s="2" t="s">
        <v>15</v>
      </c>
      <c r="G22" s="2" t="s">
        <v>31</v>
      </c>
      <c r="H22" s="2" t="s">
        <v>32</v>
      </c>
      <c r="I22" s="2" t="s">
        <v>14</v>
      </c>
      <c r="J22" s="20">
        <v>63</v>
      </c>
      <c r="K22" s="20">
        <v>70</v>
      </c>
      <c r="L22" s="2"/>
      <c r="M22" s="2"/>
      <c r="N22" s="2"/>
      <c r="O22" s="2" t="s">
        <v>77</v>
      </c>
    </row>
    <row r="23" spans="1:15" x14ac:dyDescent="0.25">
      <c r="A23" s="2" t="s">
        <v>19</v>
      </c>
      <c r="B23" s="2" t="s">
        <v>19</v>
      </c>
      <c r="C23" s="2"/>
      <c r="D23" s="14" t="s">
        <v>63</v>
      </c>
      <c r="E23" s="2" t="s">
        <v>16</v>
      </c>
      <c r="F23" s="2" t="s">
        <v>15</v>
      </c>
      <c r="G23" s="2" t="s">
        <v>31</v>
      </c>
      <c r="H23" s="2" t="s">
        <v>32</v>
      </c>
      <c r="I23" s="2" t="s">
        <v>14</v>
      </c>
      <c r="J23" s="20">
        <v>54</v>
      </c>
      <c r="K23" s="20">
        <v>60</v>
      </c>
      <c r="L23" s="2"/>
      <c r="M23" s="2"/>
      <c r="N23" s="2"/>
      <c r="O23" s="2" t="s">
        <v>77</v>
      </c>
    </row>
    <row r="24" spans="1:15" x14ac:dyDescent="0.25">
      <c r="A24" s="2" t="s">
        <v>19</v>
      </c>
      <c r="B24" s="2" t="s">
        <v>19</v>
      </c>
      <c r="C24" s="2"/>
      <c r="D24" s="14" t="s">
        <v>64</v>
      </c>
      <c r="E24" s="2" t="s">
        <v>27</v>
      </c>
      <c r="F24" s="2" t="s">
        <v>15</v>
      </c>
      <c r="G24" s="2" t="s">
        <v>31</v>
      </c>
      <c r="H24" s="2" t="s">
        <v>32</v>
      </c>
      <c r="I24" s="2" t="s">
        <v>14</v>
      </c>
      <c r="J24" s="20">
        <v>63</v>
      </c>
      <c r="K24" s="20">
        <v>70</v>
      </c>
      <c r="L24" s="2"/>
      <c r="M24" s="2"/>
      <c r="N24" s="2"/>
      <c r="O24" s="2" t="s">
        <v>77</v>
      </c>
    </row>
    <row r="25" spans="1:15" x14ac:dyDescent="0.25">
      <c r="A25" s="2" t="s">
        <v>19</v>
      </c>
      <c r="B25" s="2" t="s">
        <v>19</v>
      </c>
      <c r="C25" s="2"/>
      <c r="D25" s="14" t="s">
        <v>59</v>
      </c>
      <c r="E25" s="2" t="s">
        <v>16</v>
      </c>
      <c r="F25" s="2" t="s">
        <v>15</v>
      </c>
      <c r="G25" s="2" t="s">
        <v>31</v>
      </c>
      <c r="H25" s="2" t="s">
        <v>32</v>
      </c>
      <c r="I25" s="2" t="s">
        <v>14</v>
      </c>
      <c r="J25" s="21">
        <v>54</v>
      </c>
      <c r="K25" s="21">
        <v>120</v>
      </c>
      <c r="L25" s="2"/>
      <c r="M25" s="2"/>
      <c r="N25" s="2"/>
      <c r="O25" s="2" t="s">
        <v>77</v>
      </c>
    </row>
    <row r="26" spans="1:15" x14ac:dyDescent="0.25">
      <c r="A26" s="2" t="s">
        <v>19</v>
      </c>
      <c r="B26" s="2" t="s">
        <v>19</v>
      </c>
      <c r="C26" s="2"/>
      <c r="D26" s="14" t="s">
        <v>69</v>
      </c>
      <c r="E26" s="2" t="s">
        <v>27</v>
      </c>
      <c r="F26" s="2" t="s">
        <v>15</v>
      </c>
      <c r="G26" s="2" t="s">
        <v>31</v>
      </c>
      <c r="H26" s="2" t="s">
        <v>32</v>
      </c>
      <c r="I26" s="2" t="s">
        <v>14</v>
      </c>
      <c r="J26" s="20">
        <v>63</v>
      </c>
      <c r="K26" s="20">
        <v>70</v>
      </c>
      <c r="L26" s="2"/>
      <c r="M26" s="2"/>
      <c r="N26" s="2"/>
      <c r="O26" s="2" t="s">
        <v>77</v>
      </c>
    </row>
    <row r="27" spans="1:15" x14ac:dyDescent="0.25">
      <c r="A27" s="2" t="s">
        <v>19</v>
      </c>
      <c r="B27" s="2" t="s">
        <v>19</v>
      </c>
      <c r="C27" s="2"/>
      <c r="D27" s="14" t="s">
        <v>127</v>
      </c>
      <c r="E27" s="2" t="s">
        <v>16</v>
      </c>
      <c r="F27" s="2" t="s">
        <v>15</v>
      </c>
      <c r="G27" s="2" t="s">
        <v>31</v>
      </c>
      <c r="H27" s="2" t="s">
        <v>32</v>
      </c>
      <c r="I27" s="2" t="s">
        <v>14</v>
      </c>
      <c r="J27" s="20">
        <v>54</v>
      </c>
      <c r="K27" s="20">
        <v>60</v>
      </c>
      <c r="L27" s="2"/>
      <c r="M27" s="2"/>
      <c r="N27" s="2" t="s">
        <v>131</v>
      </c>
      <c r="O27" s="2" t="s">
        <v>77</v>
      </c>
    </row>
    <row r="28" spans="1:15" x14ac:dyDescent="0.25">
      <c r="A28" s="2" t="s">
        <v>19</v>
      </c>
      <c r="B28" s="2" t="s">
        <v>19</v>
      </c>
      <c r="C28" s="2"/>
      <c r="D28" s="14" t="s">
        <v>68</v>
      </c>
      <c r="E28" s="2" t="s">
        <v>27</v>
      </c>
      <c r="F28" s="2" t="s">
        <v>15</v>
      </c>
      <c r="G28" s="2" t="s">
        <v>31</v>
      </c>
      <c r="H28" s="2" t="s">
        <v>32</v>
      </c>
      <c r="I28" s="2" t="s">
        <v>14</v>
      </c>
      <c r="J28" s="20">
        <v>63</v>
      </c>
      <c r="K28" s="20">
        <v>70</v>
      </c>
      <c r="L28" s="2"/>
      <c r="M28" s="2"/>
      <c r="N28" s="2"/>
      <c r="O28" s="2" t="s">
        <v>77</v>
      </c>
    </row>
    <row r="29" spans="1:15" x14ac:dyDescent="0.25">
      <c r="A29" s="2" t="s">
        <v>19</v>
      </c>
      <c r="B29" s="2" t="s">
        <v>19</v>
      </c>
      <c r="C29" s="2"/>
      <c r="D29" s="14" t="s">
        <v>58</v>
      </c>
      <c r="E29" s="2" t="s">
        <v>16</v>
      </c>
      <c r="F29" s="2" t="s">
        <v>15</v>
      </c>
      <c r="G29" s="2" t="s">
        <v>31</v>
      </c>
      <c r="H29" s="2" t="s">
        <v>32</v>
      </c>
      <c r="I29" s="2" t="s">
        <v>14</v>
      </c>
      <c r="J29" s="20">
        <v>54</v>
      </c>
      <c r="K29" s="20">
        <v>60</v>
      </c>
      <c r="L29" s="2"/>
      <c r="M29" s="2"/>
      <c r="N29" s="2"/>
      <c r="O29" s="2" t="s">
        <v>77</v>
      </c>
    </row>
    <row r="30" spans="1:15" x14ac:dyDescent="0.25">
      <c r="A30" s="2" t="s">
        <v>19</v>
      </c>
      <c r="B30" s="2" t="s">
        <v>19</v>
      </c>
      <c r="C30" s="2"/>
      <c r="D30" s="2" t="s">
        <v>65</v>
      </c>
      <c r="E30" s="2" t="s">
        <v>27</v>
      </c>
      <c r="F30" s="2" t="s">
        <v>15</v>
      </c>
      <c r="G30" s="2" t="s">
        <v>31</v>
      </c>
      <c r="H30" s="2" t="s">
        <v>32</v>
      </c>
      <c r="I30" s="2" t="s">
        <v>14</v>
      </c>
      <c r="J30" s="20">
        <v>63</v>
      </c>
      <c r="K30" s="20">
        <v>70</v>
      </c>
      <c r="L30" s="2"/>
      <c r="M30" s="2"/>
      <c r="N30" s="2"/>
      <c r="O30" s="2" t="s">
        <v>77</v>
      </c>
    </row>
    <row r="31" spans="1:15" x14ac:dyDescent="0.25">
      <c r="A31" s="2" t="s">
        <v>19</v>
      </c>
      <c r="B31" s="2" t="s">
        <v>19</v>
      </c>
      <c r="C31" s="2"/>
      <c r="D31" s="2" t="s">
        <v>57</v>
      </c>
      <c r="E31" s="2" t="s">
        <v>16</v>
      </c>
      <c r="F31" s="2" t="s">
        <v>15</v>
      </c>
      <c r="G31" s="2" t="s">
        <v>31</v>
      </c>
      <c r="H31" s="2" t="s">
        <v>32</v>
      </c>
      <c r="I31" s="2" t="s">
        <v>14</v>
      </c>
      <c r="J31" s="20">
        <v>54</v>
      </c>
      <c r="K31" s="20">
        <v>60</v>
      </c>
      <c r="L31" s="2"/>
      <c r="M31" s="2"/>
      <c r="N31" s="2"/>
      <c r="O31" s="2" t="s">
        <v>77</v>
      </c>
    </row>
    <row r="32" spans="1:15" x14ac:dyDescent="0.25">
      <c r="A32" s="2" t="s">
        <v>19</v>
      </c>
      <c r="B32" s="2" t="s">
        <v>19</v>
      </c>
      <c r="C32" s="2"/>
      <c r="D32" s="2" t="s">
        <v>66</v>
      </c>
      <c r="E32" s="2" t="s">
        <v>27</v>
      </c>
      <c r="F32" s="2" t="s">
        <v>15</v>
      </c>
      <c r="G32" s="2" t="s">
        <v>43</v>
      </c>
      <c r="H32" s="2" t="s">
        <v>44</v>
      </c>
      <c r="I32" s="2" t="s">
        <v>14</v>
      </c>
      <c r="J32" s="20">
        <v>63</v>
      </c>
      <c r="K32" s="20">
        <v>70</v>
      </c>
      <c r="L32" s="2"/>
      <c r="M32" s="2"/>
      <c r="N32" s="2"/>
      <c r="O32" s="2" t="s">
        <v>79</v>
      </c>
    </row>
    <row r="33" spans="1:15" x14ac:dyDescent="0.25">
      <c r="A33" s="2" t="s">
        <v>19</v>
      </c>
      <c r="B33" s="2" t="s">
        <v>19</v>
      </c>
      <c r="C33" s="2"/>
      <c r="D33" s="2" t="s">
        <v>55</v>
      </c>
      <c r="E33" s="2" t="s">
        <v>16</v>
      </c>
      <c r="F33" s="2" t="s">
        <v>15</v>
      </c>
      <c r="G33" s="2" t="s">
        <v>31</v>
      </c>
      <c r="H33" s="2" t="s">
        <v>32</v>
      </c>
      <c r="I33" s="2" t="s">
        <v>14</v>
      </c>
      <c r="J33" s="20">
        <v>54</v>
      </c>
      <c r="K33" s="20">
        <v>60</v>
      </c>
      <c r="L33" s="2"/>
      <c r="M33" s="2"/>
      <c r="N33" s="2"/>
      <c r="O33" s="2" t="s">
        <v>77</v>
      </c>
    </row>
    <row r="34" spans="1:15" x14ac:dyDescent="0.25">
      <c r="A34" s="2" t="s">
        <v>19</v>
      </c>
      <c r="B34" s="2" t="s">
        <v>19</v>
      </c>
      <c r="C34" s="2"/>
      <c r="D34" s="2" t="s">
        <v>74</v>
      </c>
      <c r="E34" s="2" t="s">
        <v>27</v>
      </c>
      <c r="F34" s="2" t="s">
        <v>15</v>
      </c>
      <c r="G34" s="2" t="s">
        <v>43</v>
      </c>
      <c r="H34" s="2" t="s">
        <v>44</v>
      </c>
      <c r="I34" s="2" t="s">
        <v>14</v>
      </c>
      <c r="J34" s="20">
        <v>63</v>
      </c>
      <c r="K34" s="20">
        <v>70</v>
      </c>
      <c r="L34" s="2"/>
      <c r="M34" s="2"/>
      <c r="N34" s="2"/>
      <c r="O34" s="2" t="s">
        <v>79</v>
      </c>
    </row>
    <row r="35" spans="1:15" x14ac:dyDescent="0.25">
      <c r="A35" s="2" t="s">
        <v>19</v>
      </c>
      <c r="B35" s="2" t="s">
        <v>19</v>
      </c>
      <c r="C35" s="2"/>
      <c r="D35" s="2" t="s">
        <v>56</v>
      </c>
      <c r="E35" s="2" t="s">
        <v>16</v>
      </c>
      <c r="F35" s="2" t="s">
        <v>15</v>
      </c>
      <c r="G35" s="2" t="s">
        <v>31</v>
      </c>
      <c r="H35" s="2" t="s">
        <v>32</v>
      </c>
      <c r="I35" s="2" t="s">
        <v>14</v>
      </c>
      <c r="J35" s="20">
        <v>54</v>
      </c>
      <c r="K35" s="20">
        <v>60</v>
      </c>
      <c r="L35" s="2"/>
      <c r="M35" s="2"/>
      <c r="N35" s="2"/>
      <c r="O35" s="2" t="s">
        <v>77</v>
      </c>
    </row>
    <row r="36" spans="1:15" x14ac:dyDescent="0.25">
      <c r="A36" s="2" t="s">
        <v>19</v>
      </c>
      <c r="B36" s="2" t="s">
        <v>19</v>
      </c>
      <c r="C36" s="2"/>
      <c r="D36" s="2" t="s">
        <v>67</v>
      </c>
      <c r="E36" s="2" t="s">
        <v>27</v>
      </c>
      <c r="F36" s="2" t="s">
        <v>15</v>
      </c>
      <c r="G36" s="2" t="s">
        <v>43</v>
      </c>
      <c r="H36" s="2" t="s">
        <v>44</v>
      </c>
      <c r="I36" s="2" t="s">
        <v>14</v>
      </c>
      <c r="J36" s="20">
        <v>63</v>
      </c>
      <c r="K36" s="20">
        <v>70</v>
      </c>
      <c r="L36" s="2"/>
      <c r="M36" s="2"/>
      <c r="N36" s="2"/>
      <c r="O36" s="2" t="s">
        <v>79</v>
      </c>
    </row>
    <row r="37" spans="1:15" x14ac:dyDescent="0.25">
      <c r="A37" s="2" t="s">
        <v>19</v>
      </c>
      <c r="B37" s="2" t="s">
        <v>19</v>
      </c>
      <c r="C37" s="2"/>
      <c r="D37" s="2" t="s">
        <v>45</v>
      </c>
      <c r="E37" s="2" t="s">
        <v>12</v>
      </c>
      <c r="F37" s="2" t="s">
        <v>15</v>
      </c>
      <c r="G37" s="2" t="s">
        <v>43</v>
      </c>
      <c r="H37" s="2" t="s">
        <v>44</v>
      </c>
      <c r="I37" s="2" t="s">
        <v>14</v>
      </c>
      <c r="J37" s="20">
        <v>27</v>
      </c>
      <c r="K37" s="20">
        <v>40</v>
      </c>
      <c r="L37" s="2"/>
      <c r="M37" s="2"/>
      <c r="N37" s="2"/>
      <c r="O37" s="2" t="s">
        <v>79</v>
      </c>
    </row>
    <row r="38" spans="1:15" x14ac:dyDescent="0.25">
      <c r="A38" s="2" t="s">
        <v>19</v>
      </c>
      <c r="B38" s="2" t="s">
        <v>19</v>
      </c>
      <c r="C38" s="2"/>
      <c r="D38" s="2" t="s">
        <v>46</v>
      </c>
      <c r="E38" s="2" t="s">
        <v>12</v>
      </c>
      <c r="F38" s="2" t="s">
        <v>15</v>
      </c>
      <c r="G38" s="2" t="s">
        <v>43</v>
      </c>
      <c r="H38" s="2" t="s">
        <v>44</v>
      </c>
      <c r="I38" s="2" t="s">
        <v>14</v>
      </c>
      <c r="J38" s="20">
        <v>27</v>
      </c>
      <c r="K38" s="20">
        <v>40</v>
      </c>
      <c r="L38" s="2"/>
      <c r="M38" s="2"/>
      <c r="N38" s="2"/>
      <c r="O38" s="2" t="s">
        <v>79</v>
      </c>
    </row>
    <row r="39" spans="1:15" x14ac:dyDescent="0.25">
      <c r="A39" s="2" t="s">
        <v>19</v>
      </c>
      <c r="B39" s="2" t="s">
        <v>19</v>
      </c>
      <c r="C39" s="2"/>
      <c r="D39" s="2" t="s">
        <v>47</v>
      </c>
      <c r="E39" s="2" t="s">
        <v>12</v>
      </c>
      <c r="F39" s="2" t="s">
        <v>15</v>
      </c>
      <c r="G39" s="2" t="s">
        <v>43</v>
      </c>
      <c r="H39" s="2" t="s">
        <v>44</v>
      </c>
      <c r="I39" s="2" t="s">
        <v>14</v>
      </c>
      <c r="J39" s="20">
        <v>27</v>
      </c>
      <c r="K39" s="20">
        <v>40</v>
      </c>
      <c r="L39" s="2"/>
      <c r="M39" s="2"/>
      <c r="N39" s="2"/>
      <c r="O39" s="2" t="s">
        <v>79</v>
      </c>
    </row>
    <row r="40" spans="1:15" x14ac:dyDescent="0.25">
      <c r="A40" s="2" t="s">
        <v>19</v>
      </c>
      <c r="B40" s="2" t="s">
        <v>19</v>
      </c>
      <c r="C40" s="2"/>
      <c r="D40" s="2" t="s">
        <v>48</v>
      </c>
      <c r="E40" s="2" t="s">
        <v>12</v>
      </c>
      <c r="F40" s="2" t="s">
        <v>15</v>
      </c>
      <c r="G40" s="2" t="s">
        <v>43</v>
      </c>
      <c r="H40" s="2" t="s">
        <v>44</v>
      </c>
      <c r="I40" s="2" t="s">
        <v>14</v>
      </c>
      <c r="J40" s="20">
        <v>36</v>
      </c>
      <c r="K40" s="20">
        <v>40</v>
      </c>
      <c r="L40" s="2"/>
      <c r="M40" s="2"/>
      <c r="N40" s="2"/>
      <c r="O40" s="2" t="s">
        <v>79</v>
      </c>
    </row>
    <row r="41" spans="1:15" x14ac:dyDescent="0.25">
      <c r="A41" s="2" t="s">
        <v>19</v>
      </c>
      <c r="B41" s="2" t="s">
        <v>19</v>
      </c>
      <c r="C41" s="2"/>
      <c r="D41" s="2" t="s">
        <v>49</v>
      </c>
      <c r="E41" s="2" t="s">
        <v>12</v>
      </c>
      <c r="F41" s="2" t="s">
        <v>15</v>
      </c>
      <c r="G41" s="2" t="s">
        <v>43</v>
      </c>
      <c r="H41" s="2" t="s">
        <v>44</v>
      </c>
      <c r="I41" s="2" t="s">
        <v>14</v>
      </c>
      <c r="J41" s="20">
        <v>27</v>
      </c>
      <c r="K41" s="20">
        <v>40</v>
      </c>
      <c r="L41" s="2"/>
      <c r="M41" s="2"/>
      <c r="N41" s="2"/>
      <c r="O41" s="2" t="s">
        <v>79</v>
      </c>
    </row>
    <row r="42" spans="1:15" x14ac:dyDescent="0.25">
      <c r="A42" s="2" t="s">
        <v>23</v>
      </c>
      <c r="B42" s="2" t="s">
        <v>19</v>
      </c>
      <c r="C42" s="2"/>
      <c r="D42" s="2" t="s">
        <v>50</v>
      </c>
      <c r="E42" s="2" t="s">
        <v>12</v>
      </c>
      <c r="F42" s="2" t="s">
        <v>15</v>
      </c>
      <c r="G42" s="2" t="s">
        <v>43</v>
      </c>
      <c r="H42" s="2" t="s">
        <v>44</v>
      </c>
      <c r="I42" s="2" t="s">
        <v>14</v>
      </c>
      <c r="J42" s="20">
        <v>63</v>
      </c>
      <c r="K42" s="20">
        <v>65</v>
      </c>
      <c r="L42" s="2"/>
      <c r="M42" s="2"/>
      <c r="N42" s="2"/>
      <c r="O42" s="2" t="s">
        <v>79</v>
      </c>
    </row>
    <row r="43" spans="1:15" x14ac:dyDescent="0.25">
      <c r="A43" s="2" t="s">
        <v>19</v>
      </c>
      <c r="B43" s="2" t="s">
        <v>23</v>
      </c>
      <c r="C43" s="2"/>
      <c r="D43" s="2" t="s">
        <v>120</v>
      </c>
      <c r="E43" s="2" t="s">
        <v>12</v>
      </c>
      <c r="F43" s="2" t="s">
        <v>15</v>
      </c>
      <c r="G43" s="2" t="s">
        <v>43</v>
      </c>
      <c r="H43" s="2" t="s">
        <v>119</v>
      </c>
      <c r="I43" s="2" t="s">
        <v>14</v>
      </c>
      <c r="J43" s="21" t="s">
        <v>111</v>
      </c>
      <c r="K43" s="18">
        <f>(182*8)*0.75</f>
        <v>1092</v>
      </c>
      <c r="L43" s="2"/>
      <c r="M43" s="2"/>
      <c r="N43" s="14" t="s">
        <v>123</v>
      </c>
      <c r="O43" s="2" t="s">
        <v>80</v>
      </c>
    </row>
    <row r="44" spans="1:15" x14ac:dyDescent="0.25">
      <c r="A44" s="2" t="s">
        <v>19</v>
      </c>
      <c r="B44" s="2" t="s">
        <v>23</v>
      </c>
      <c r="C44" s="2"/>
      <c r="D44" s="2" t="s">
        <v>121</v>
      </c>
      <c r="E44" s="2" t="s">
        <v>12</v>
      </c>
      <c r="F44" s="2" t="s">
        <v>15</v>
      </c>
      <c r="G44" s="2" t="s">
        <v>43</v>
      </c>
      <c r="H44" s="2" t="s">
        <v>18</v>
      </c>
      <c r="I44" s="2" t="s">
        <v>14</v>
      </c>
      <c r="J44" s="21" t="s">
        <v>111</v>
      </c>
      <c r="K44" s="18">
        <f>(182*18)*0.75</f>
        <v>2457</v>
      </c>
      <c r="L44" s="2"/>
      <c r="M44" s="2"/>
      <c r="N44" s="16" t="s">
        <v>123</v>
      </c>
      <c r="O44" s="2" t="s">
        <v>80</v>
      </c>
    </row>
    <row r="45" spans="1:15" x14ac:dyDescent="0.25">
      <c r="A45" s="2" t="s">
        <v>19</v>
      </c>
      <c r="B45" s="2" t="s">
        <v>23</v>
      </c>
      <c r="C45" s="2"/>
      <c r="D45" s="2" t="s">
        <v>122</v>
      </c>
      <c r="E45" s="2" t="s">
        <v>12</v>
      </c>
      <c r="F45" s="2" t="s">
        <v>15</v>
      </c>
      <c r="G45" s="2" t="s">
        <v>43</v>
      </c>
      <c r="H45" s="2" t="s">
        <v>119</v>
      </c>
      <c r="I45" s="2" t="s">
        <v>14</v>
      </c>
      <c r="J45" s="21" t="s">
        <v>111</v>
      </c>
      <c r="K45" s="18">
        <f>(182*12)*0.75</f>
        <v>1638</v>
      </c>
      <c r="L45" s="2"/>
      <c r="M45" s="2"/>
      <c r="N45" s="14" t="s">
        <v>123</v>
      </c>
      <c r="O45" s="2" t="s">
        <v>80</v>
      </c>
    </row>
    <row r="46" spans="1:15" x14ac:dyDescent="0.25">
      <c r="A46" s="2" t="s">
        <v>19</v>
      </c>
      <c r="B46" s="2" t="s">
        <v>19</v>
      </c>
      <c r="C46" s="2"/>
      <c r="D46" s="2" t="s">
        <v>132</v>
      </c>
      <c r="E46" s="2" t="s">
        <v>135</v>
      </c>
      <c r="F46" s="2" t="s">
        <v>15</v>
      </c>
      <c r="G46" s="2" t="s">
        <v>17</v>
      </c>
      <c r="H46" s="2" t="s">
        <v>119</v>
      </c>
      <c r="I46" s="2" t="s">
        <v>14</v>
      </c>
      <c r="J46" s="21" t="s">
        <v>111</v>
      </c>
      <c r="K46" s="18">
        <f>(72*10)</f>
        <v>720</v>
      </c>
      <c r="L46" s="2"/>
      <c r="M46" s="2"/>
      <c r="N46" s="14" t="s">
        <v>130</v>
      </c>
      <c r="O46" s="2" t="s">
        <v>80</v>
      </c>
    </row>
    <row r="47" spans="1:15" x14ac:dyDescent="0.25">
      <c r="A47" s="2" t="s">
        <v>111</v>
      </c>
      <c r="B47" s="2" t="s">
        <v>111</v>
      </c>
      <c r="C47" s="2"/>
      <c r="D47" s="2" t="s">
        <v>13</v>
      </c>
      <c r="E47" s="2" t="s">
        <v>111</v>
      </c>
      <c r="F47" s="2" t="s">
        <v>111</v>
      </c>
      <c r="G47" s="2" t="s">
        <v>111</v>
      </c>
      <c r="H47" s="2" t="s">
        <v>111</v>
      </c>
      <c r="I47" s="2" t="s">
        <v>111</v>
      </c>
      <c r="J47" s="17"/>
      <c r="K47" s="17"/>
      <c r="L47" s="2"/>
      <c r="M47" s="2"/>
      <c r="N47" s="2"/>
      <c r="O47" s="2"/>
    </row>
  </sheetData>
  <autoFilter ref="A1:O47" xr:uid="{E9AE1EFE-7FF9-4599-808A-CF00655066B5}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2084-D503-4180-999D-65F51EEFC53C}">
  <dimension ref="A1:M38"/>
  <sheetViews>
    <sheetView zoomScaleNormal="100" workbookViewId="0">
      <pane ySplit="1" topLeftCell="A2" activePane="bottomLeft" state="frozen"/>
      <selection pane="bottomLeft"/>
    </sheetView>
  </sheetViews>
  <sheetFormatPr defaultColWidth="9.09765625" defaultRowHeight="13.2" x14ac:dyDescent="0.25"/>
  <cols>
    <col min="1" max="1" width="9.296875" style="1" bestFit="1" customWidth="1"/>
    <col min="2" max="2" width="11.296875" style="1" bestFit="1" customWidth="1"/>
    <col min="3" max="3" width="53.3984375" style="1" bestFit="1" customWidth="1"/>
    <col min="4" max="4" width="8.8984375" style="1" bestFit="1" customWidth="1"/>
    <col min="5" max="5" width="12.3984375" style="1" bestFit="1" customWidth="1"/>
    <col min="6" max="6" width="18.8984375" style="1" bestFit="1" customWidth="1"/>
    <col min="7" max="7" width="16.69921875" style="1" bestFit="1" customWidth="1"/>
    <col min="8" max="8" width="10" style="1" bestFit="1" customWidth="1"/>
    <col min="9" max="9" width="11" style="23" bestFit="1" customWidth="1"/>
    <col min="10" max="10" width="10.59765625" style="1" bestFit="1" customWidth="1"/>
    <col min="11" max="11" width="10.09765625" style="1" bestFit="1" customWidth="1"/>
    <col min="12" max="12" width="30.69921875" style="1" bestFit="1" customWidth="1"/>
    <col min="13" max="13" width="32.3984375" style="1" bestFit="1" customWidth="1"/>
    <col min="14" max="16384" width="9.09765625" style="1"/>
  </cols>
  <sheetData>
    <row r="1" spans="1:13" s="6" customFormat="1" ht="26.4" x14ac:dyDescent="0.25">
      <c r="A1" s="4" t="s">
        <v>10</v>
      </c>
      <c r="B1" s="5" t="s">
        <v>11</v>
      </c>
      <c r="C1" s="4" t="s">
        <v>1</v>
      </c>
      <c r="D1" s="4" t="s">
        <v>0</v>
      </c>
      <c r="E1" s="4" t="s">
        <v>8</v>
      </c>
      <c r="F1" s="4" t="s">
        <v>2</v>
      </c>
      <c r="G1" s="4" t="s">
        <v>6</v>
      </c>
      <c r="H1" s="4" t="s">
        <v>3</v>
      </c>
      <c r="I1" s="19" t="s">
        <v>138</v>
      </c>
      <c r="J1" s="4" t="s">
        <v>4</v>
      </c>
      <c r="K1" s="4" t="s">
        <v>5</v>
      </c>
      <c r="L1" s="4" t="s">
        <v>7</v>
      </c>
      <c r="M1" s="4" t="s">
        <v>78</v>
      </c>
    </row>
    <row r="2" spans="1:13" x14ac:dyDescent="0.25">
      <c r="A2" s="2" t="s">
        <v>19</v>
      </c>
      <c r="B2" s="2"/>
      <c r="C2" s="2" t="s">
        <v>24</v>
      </c>
      <c r="D2" s="2" t="s">
        <v>20</v>
      </c>
      <c r="E2" s="2" t="s">
        <v>15</v>
      </c>
      <c r="F2" s="2" t="s">
        <v>17</v>
      </c>
      <c r="G2" s="2" t="s">
        <v>22</v>
      </c>
      <c r="H2" s="2" t="s">
        <v>14</v>
      </c>
      <c r="I2" s="20">
        <v>200</v>
      </c>
      <c r="J2" s="2"/>
      <c r="K2" s="2"/>
      <c r="L2" s="2"/>
      <c r="M2" s="2" t="s">
        <v>139</v>
      </c>
    </row>
    <row r="3" spans="1:13" x14ac:dyDescent="0.25">
      <c r="A3" s="2" t="s">
        <v>19</v>
      </c>
      <c r="B3" s="2"/>
      <c r="C3" s="14" t="s">
        <v>28</v>
      </c>
      <c r="D3" s="2" t="s">
        <v>20</v>
      </c>
      <c r="E3" s="2" t="s">
        <v>15</v>
      </c>
      <c r="F3" s="2" t="s">
        <v>25</v>
      </c>
      <c r="G3" s="2" t="s">
        <v>26</v>
      </c>
      <c r="H3" s="2" t="s">
        <v>14</v>
      </c>
      <c r="I3" s="20">
        <v>20</v>
      </c>
      <c r="J3" s="2"/>
      <c r="K3" s="2"/>
      <c r="L3" s="2"/>
      <c r="M3" s="2" t="s">
        <v>80</v>
      </c>
    </row>
    <row r="4" spans="1:13" x14ac:dyDescent="0.25">
      <c r="A4" s="2" t="s">
        <v>19</v>
      </c>
      <c r="B4" s="2"/>
      <c r="C4" s="14" t="s">
        <v>29</v>
      </c>
      <c r="D4" s="2" t="s">
        <v>20</v>
      </c>
      <c r="E4" s="2" t="s">
        <v>15</v>
      </c>
      <c r="F4" s="2" t="s">
        <v>25</v>
      </c>
      <c r="G4" s="2" t="s">
        <v>26</v>
      </c>
      <c r="H4" s="2" t="s">
        <v>14</v>
      </c>
      <c r="I4" s="20">
        <v>10</v>
      </c>
      <c r="J4" s="2"/>
      <c r="K4" s="2"/>
      <c r="L4" s="2"/>
      <c r="M4" s="2" t="s">
        <v>80</v>
      </c>
    </row>
    <row r="5" spans="1:13" x14ac:dyDescent="0.25">
      <c r="A5" s="2" t="s">
        <v>19</v>
      </c>
      <c r="B5" s="2"/>
      <c r="C5" s="14" t="s">
        <v>115</v>
      </c>
      <c r="D5" s="2" t="s">
        <v>20</v>
      </c>
      <c r="E5" s="2" t="s">
        <v>15</v>
      </c>
      <c r="F5" s="2" t="s">
        <v>25</v>
      </c>
      <c r="G5" s="2" t="s">
        <v>26</v>
      </c>
      <c r="H5" s="2" t="s">
        <v>14</v>
      </c>
      <c r="I5" s="20">
        <v>20</v>
      </c>
      <c r="J5" s="2"/>
      <c r="K5" s="2"/>
      <c r="L5" s="2"/>
      <c r="M5" s="2" t="s">
        <v>80</v>
      </c>
    </row>
    <row r="6" spans="1:13" x14ac:dyDescent="0.25">
      <c r="A6" s="2" t="s">
        <v>19</v>
      </c>
      <c r="B6" s="2"/>
      <c r="C6" s="14" t="s">
        <v>140</v>
      </c>
      <c r="D6" s="2" t="s">
        <v>20</v>
      </c>
      <c r="E6" s="2" t="s">
        <v>15</v>
      </c>
      <c r="F6" s="2" t="s">
        <v>25</v>
      </c>
      <c r="G6" s="2" t="s">
        <v>26</v>
      </c>
      <c r="H6" s="2" t="s">
        <v>14</v>
      </c>
      <c r="I6" s="20">
        <f>140*12</f>
        <v>1680</v>
      </c>
      <c r="J6" s="2"/>
      <c r="K6" s="2"/>
      <c r="L6" s="14" t="s">
        <v>129</v>
      </c>
      <c r="M6" s="2" t="s">
        <v>80</v>
      </c>
    </row>
    <row r="7" spans="1:13" x14ac:dyDescent="0.25">
      <c r="A7" s="2" t="s">
        <v>19</v>
      </c>
      <c r="B7" s="2"/>
      <c r="C7" s="14" t="s">
        <v>60</v>
      </c>
      <c r="D7" s="2" t="s">
        <v>16</v>
      </c>
      <c r="E7" s="2" t="s">
        <v>15</v>
      </c>
      <c r="F7" s="2" t="s">
        <v>31</v>
      </c>
      <c r="G7" s="2" t="s">
        <v>32</v>
      </c>
      <c r="H7" s="2" t="s">
        <v>14</v>
      </c>
      <c r="I7" s="20">
        <v>60</v>
      </c>
      <c r="J7" s="2"/>
      <c r="K7" s="2"/>
      <c r="L7" s="2"/>
      <c r="M7" s="2" t="s">
        <v>77</v>
      </c>
    </row>
    <row r="8" spans="1:13" x14ac:dyDescent="0.25">
      <c r="A8" s="2" t="s">
        <v>19</v>
      </c>
      <c r="B8" s="2"/>
      <c r="C8" s="14" t="s">
        <v>118</v>
      </c>
      <c r="D8" s="2" t="s">
        <v>16</v>
      </c>
      <c r="E8" s="2" t="s">
        <v>15</v>
      </c>
      <c r="F8" s="2" t="s">
        <v>31</v>
      </c>
      <c r="G8" s="2" t="s">
        <v>32</v>
      </c>
      <c r="H8" s="2" t="s">
        <v>14</v>
      </c>
      <c r="I8" s="20">
        <v>60</v>
      </c>
      <c r="J8" s="2"/>
      <c r="K8" s="2"/>
      <c r="L8" s="2"/>
      <c r="M8" s="2" t="s">
        <v>77</v>
      </c>
    </row>
    <row r="9" spans="1:13" x14ac:dyDescent="0.25">
      <c r="A9" s="2" t="s">
        <v>19</v>
      </c>
      <c r="B9" s="2"/>
      <c r="C9" s="14" t="s">
        <v>30</v>
      </c>
      <c r="D9" s="2" t="s">
        <v>20</v>
      </c>
      <c r="E9" s="2" t="s">
        <v>15</v>
      </c>
      <c r="F9" s="2" t="s">
        <v>25</v>
      </c>
      <c r="G9" s="2" t="s">
        <v>26</v>
      </c>
      <c r="H9" s="2" t="s">
        <v>14</v>
      </c>
      <c r="I9" s="20">
        <v>20</v>
      </c>
      <c r="J9" s="2"/>
      <c r="K9" s="2"/>
      <c r="L9" s="2"/>
      <c r="M9" s="2" t="s">
        <v>80</v>
      </c>
    </row>
    <row r="10" spans="1:13" x14ac:dyDescent="0.25">
      <c r="A10" s="2" t="s">
        <v>19</v>
      </c>
      <c r="B10" s="2"/>
      <c r="C10" s="14" t="s">
        <v>72</v>
      </c>
      <c r="D10" s="2" t="s">
        <v>16</v>
      </c>
      <c r="E10" s="2" t="s">
        <v>15</v>
      </c>
      <c r="F10" s="2" t="s">
        <v>25</v>
      </c>
      <c r="G10" s="2" t="s">
        <v>26</v>
      </c>
      <c r="H10" s="2" t="s">
        <v>14</v>
      </c>
      <c r="I10" s="20">
        <v>120</v>
      </c>
      <c r="J10" s="2"/>
      <c r="K10" s="2"/>
      <c r="L10" s="2"/>
      <c r="M10" s="2" t="s">
        <v>80</v>
      </c>
    </row>
    <row r="11" spans="1:13" x14ac:dyDescent="0.25">
      <c r="A11" s="2" t="s">
        <v>19</v>
      </c>
      <c r="B11" s="2"/>
      <c r="C11" s="14" t="s">
        <v>73</v>
      </c>
      <c r="D11" s="2" t="s">
        <v>27</v>
      </c>
      <c r="E11" s="2" t="s">
        <v>15</v>
      </c>
      <c r="F11" s="2" t="s">
        <v>25</v>
      </c>
      <c r="G11" s="2" t="s">
        <v>26</v>
      </c>
      <c r="H11" s="2" t="s">
        <v>14</v>
      </c>
      <c r="I11" s="20">
        <v>70</v>
      </c>
      <c r="J11" s="2"/>
      <c r="K11" s="2"/>
      <c r="L11" s="2"/>
      <c r="M11" s="2" t="s">
        <v>80</v>
      </c>
    </row>
    <row r="12" spans="1:13" x14ac:dyDescent="0.25">
      <c r="A12" s="2" t="s">
        <v>19</v>
      </c>
      <c r="B12" s="2"/>
      <c r="C12" s="14" t="s">
        <v>113</v>
      </c>
      <c r="D12" s="2" t="s">
        <v>12</v>
      </c>
      <c r="E12" s="2" t="s">
        <v>15</v>
      </c>
      <c r="F12" s="2" t="s">
        <v>25</v>
      </c>
      <c r="G12" s="2" t="s">
        <v>26</v>
      </c>
      <c r="H12" s="2" t="s">
        <v>14</v>
      </c>
      <c r="I12" s="20">
        <v>40</v>
      </c>
      <c r="J12" s="2"/>
      <c r="K12" s="2"/>
      <c r="L12" s="2"/>
      <c r="M12" s="2" t="s">
        <v>80</v>
      </c>
    </row>
    <row r="13" spans="1:13" x14ac:dyDescent="0.25">
      <c r="A13" s="2" t="s">
        <v>19</v>
      </c>
      <c r="B13" s="2"/>
      <c r="C13" s="14" t="s">
        <v>54</v>
      </c>
      <c r="D13" s="2" t="s">
        <v>16</v>
      </c>
      <c r="E13" s="2" t="s">
        <v>15</v>
      </c>
      <c r="F13" s="2" t="s">
        <v>31</v>
      </c>
      <c r="G13" s="2" t="s">
        <v>32</v>
      </c>
      <c r="H13" s="2" t="s">
        <v>14</v>
      </c>
      <c r="I13" s="20">
        <v>2000</v>
      </c>
      <c r="J13" s="2"/>
      <c r="K13" s="2"/>
      <c r="L13" s="2" t="s">
        <v>53</v>
      </c>
      <c r="M13" s="2" t="s">
        <v>77</v>
      </c>
    </row>
    <row r="14" spans="1:13" x14ac:dyDescent="0.25">
      <c r="A14" s="2" t="s">
        <v>19</v>
      </c>
      <c r="B14" s="2"/>
      <c r="C14" s="14" t="s">
        <v>83</v>
      </c>
      <c r="D14" s="2" t="s">
        <v>16</v>
      </c>
      <c r="E14" s="2" t="s">
        <v>15</v>
      </c>
      <c r="F14" s="2" t="s">
        <v>31</v>
      </c>
      <c r="G14" s="2" t="s">
        <v>32</v>
      </c>
      <c r="H14" s="2" t="s">
        <v>14</v>
      </c>
      <c r="I14" s="21">
        <v>800</v>
      </c>
      <c r="J14" s="2"/>
      <c r="K14" s="2"/>
      <c r="L14" s="2" t="s">
        <v>126</v>
      </c>
      <c r="M14" s="2" t="s">
        <v>77</v>
      </c>
    </row>
    <row r="15" spans="1:13" x14ac:dyDescent="0.25">
      <c r="A15" s="2" t="s">
        <v>19</v>
      </c>
      <c r="B15" s="2"/>
      <c r="C15" s="14" t="s">
        <v>61</v>
      </c>
      <c r="D15" s="2" t="s">
        <v>16</v>
      </c>
      <c r="E15" s="2" t="s">
        <v>15</v>
      </c>
      <c r="F15" s="2" t="s">
        <v>17</v>
      </c>
      <c r="G15" s="2" t="s">
        <v>18</v>
      </c>
      <c r="H15" s="2" t="s">
        <v>14</v>
      </c>
      <c r="I15" s="20">
        <f>(180*3)</f>
        <v>540</v>
      </c>
      <c r="J15" s="2"/>
      <c r="K15" s="2"/>
      <c r="L15" s="2"/>
      <c r="M15" s="2" t="s">
        <v>80</v>
      </c>
    </row>
    <row r="16" spans="1:13" x14ac:dyDescent="0.25">
      <c r="A16" s="2" t="s">
        <v>19</v>
      </c>
      <c r="B16" s="2"/>
      <c r="C16" s="14" t="s">
        <v>75</v>
      </c>
      <c r="D16" s="2" t="s">
        <v>16</v>
      </c>
      <c r="E16" s="2" t="s">
        <v>15</v>
      </c>
      <c r="F16" s="2" t="s">
        <v>17</v>
      </c>
      <c r="G16" s="2" t="s">
        <v>18</v>
      </c>
      <c r="H16" s="2" t="s">
        <v>14</v>
      </c>
      <c r="I16" s="20">
        <v>70</v>
      </c>
      <c r="J16" s="2"/>
      <c r="K16" s="2"/>
      <c r="L16" s="2"/>
      <c r="M16" s="2" t="s">
        <v>80</v>
      </c>
    </row>
    <row r="17" spans="1:13" x14ac:dyDescent="0.25">
      <c r="A17" s="2" t="s">
        <v>19</v>
      </c>
      <c r="B17" s="2"/>
      <c r="C17" s="14" t="s">
        <v>128</v>
      </c>
      <c r="D17" s="2" t="s">
        <v>16</v>
      </c>
      <c r="E17" s="2" t="s">
        <v>15</v>
      </c>
      <c r="F17" s="2" t="s">
        <v>31</v>
      </c>
      <c r="G17" s="2" t="s">
        <v>32</v>
      </c>
      <c r="H17" s="2" t="s">
        <v>14</v>
      </c>
      <c r="I17" s="20">
        <v>60</v>
      </c>
      <c r="J17" s="2"/>
      <c r="K17" s="2"/>
      <c r="L17" s="2" t="s">
        <v>131</v>
      </c>
      <c r="M17" s="2" t="s">
        <v>77</v>
      </c>
    </row>
    <row r="18" spans="1:13" x14ac:dyDescent="0.25">
      <c r="A18" s="2" t="s">
        <v>19</v>
      </c>
      <c r="B18" s="2"/>
      <c r="C18" s="14" t="s">
        <v>62</v>
      </c>
      <c r="D18" s="2" t="s">
        <v>27</v>
      </c>
      <c r="E18" s="2" t="s">
        <v>15</v>
      </c>
      <c r="F18" s="2" t="s">
        <v>31</v>
      </c>
      <c r="G18" s="2" t="s">
        <v>32</v>
      </c>
      <c r="H18" s="2" t="s">
        <v>14</v>
      </c>
      <c r="I18" s="20">
        <v>70</v>
      </c>
      <c r="J18" s="2"/>
      <c r="K18" s="2"/>
      <c r="L18" s="2"/>
      <c r="M18" s="2" t="s">
        <v>77</v>
      </c>
    </row>
    <row r="19" spans="1:13" x14ac:dyDescent="0.25">
      <c r="A19" s="2" t="s">
        <v>19</v>
      </c>
      <c r="B19" s="2"/>
      <c r="C19" s="14" t="s">
        <v>70</v>
      </c>
      <c r="D19" s="2" t="s">
        <v>16</v>
      </c>
      <c r="E19" s="2" t="s">
        <v>15</v>
      </c>
      <c r="F19" s="2" t="s">
        <v>31</v>
      </c>
      <c r="G19" s="2" t="s">
        <v>32</v>
      </c>
      <c r="H19" s="2" t="s">
        <v>14</v>
      </c>
      <c r="I19" s="20">
        <v>60</v>
      </c>
      <c r="J19" s="2"/>
      <c r="K19" s="2"/>
      <c r="L19" s="2"/>
      <c r="M19" s="2" t="s">
        <v>77</v>
      </c>
    </row>
    <row r="20" spans="1:13" x14ac:dyDescent="0.25">
      <c r="A20" s="2" t="s">
        <v>19</v>
      </c>
      <c r="B20" s="2"/>
      <c r="C20" s="14" t="s">
        <v>71</v>
      </c>
      <c r="D20" s="2" t="s">
        <v>27</v>
      </c>
      <c r="E20" s="2" t="s">
        <v>15</v>
      </c>
      <c r="F20" s="2" t="s">
        <v>31</v>
      </c>
      <c r="G20" s="2" t="s">
        <v>32</v>
      </c>
      <c r="H20" s="2" t="s">
        <v>14</v>
      </c>
      <c r="I20" s="20">
        <v>70</v>
      </c>
      <c r="J20" s="2"/>
      <c r="K20" s="2"/>
      <c r="L20" s="2"/>
      <c r="M20" s="2" t="s">
        <v>77</v>
      </c>
    </row>
    <row r="21" spans="1:13" x14ac:dyDescent="0.25">
      <c r="A21" s="2" t="s">
        <v>19</v>
      </c>
      <c r="B21" s="2"/>
      <c r="C21" s="14" t="s">
        <v>63</v>
      </c>
      <c r="D21" s="2" t="s">
        <v>16</v>
      </c>
      <c r="E21" s="2" t="s">
        <v>15</v>
      </c>
      <c r="F21" s="2" t="s">
        <v>31</v>
      </c>
      <c r="G21" s="2" t="s">
        <v>32</v>
      </c>
      <c r="H21" s="2" t="s">
        <v>14</v>
      </c>
      <c r="I21" s="20">
        <v>60</v>
      </c>
      <c r="J21" s="2"/>
      <c r="K21" s="2"/>
      <c r="L21" s="2"/>
      <c r="M21" s="2" t="s">
        <v>77</v>
      </c>
    </row>
    <row r="22" spans="1:13" x14ac:dyDescent="0.25">
      <c r="A22" s="2" t="s">
        <v>19</v>
      </c>
      <c r="B22" s="2"/>
      <c r="C22" s="14" t="s">
        <v>64</v>
      </c>
      <c r="D22" s="2" t="s">
        <v>27</v>
      </c>
      <c r="E22" s="2" t="s">
        <v>15</v>
      </c>
      <c r="F22" s="2" t="s">
        <v>31</v>
      </c>
      <c r="G22" s="2" t="s">
        <v>32</v>
      </c>
      <c r="H22" s="2" t="s">
        <v>14</v>
      </c>
      <c r="I22" s="20">
        <v>70</v>
      </c>
      <c r="J22" s="2"/>
      <c r="K22" s="2"/>
      <c r="L22" s="2"/>
      <c r="M22" s="2" t="s">
        <v>77</v>
      </c>
    </row>
    <row r="23" spans="1:13" ht="39.6" x14ac:dyDescent="0.25">
      <c r="A23" s="2" t="s">
        <v>19</v>
      </c>
      <c r="B23" s="2"/>
      <c r="C23" s="16" t="s">
        <v>141</v>
      </c>
      <c r="D23" s="2" t="s">
        <v>16</v>
      </c>
      <c r="E23" s="2" t="s">
        <v>15</v>
      </c>
      <c r="F23" s="2" t="s">
        <v>31</v>
      </c>
      <c r="G23" s="2" t="s">
        <v>32</v>
      </c>
      <c r="H23" s="2" t="s">
        <v>14</v>
      </c>
      <c r="I23" s="21">
        <f>240*19</f>
        <v>4560</v>
      </c>
      <c r="J23" s="2"/>
      <c r="K23" s="2"/>
      <c r="L23" s="2" t="s">
        <v>142</v>
      </c>
      <c r="M23" s="2" t="s">
        <v>77</v>
      </c>
    </row>
    <row r="24" spans="1:13" x14ac:dyDescent="0.25">
      <c r="A24" s="2" t="s">
        <v>19</v>
      </c>
      <c r="B24" s="2"/>
      <c r="C24" s="14" t="s">
        <v>58</v>
      </c>
      <c r="D24" s="2" t="s">
        <v>16</v>
      </c>
      <c r="E24" s="2" t="s">
        <v>15</v>
      </c>
      <c r="F24" s="2" t="s">
        <v>31</v>
      </c>
      <c r="G24" s="2" t="s">
        <v>32</v>
      </c>
      <c r="H24" s="2" t="s">
        <v>14</v>
      </c>
      <c r="I24" s="20">
        <f>(180*3)</f>
        <v>540</v>
      </c>
      <c r="J24" s="2"/>
      <c r="K24" s="2"/>
      <c r="L24" s="2"/>
      <c r="M24" s="2" t="s">
        <v>77</v>
      </c>
    </row>
    <row r="25" spans="1:13" x14ac:dyDescent="0.25">
      <c r="A25" s="2" t="s">
        <v>19</v>
      </c>
      <c r="B25" s="2"/>
      <c r="C25" s="2" t="s">
        <v>65</v>
      </c>
      <c r="D25" s="2" t="s">
        <v>27</v>
      </c>
      <c r="E25" s="2" t="s">
        <v>15</v>
      </c>
      <c r="F25" s="2" t="s">
        <v>31</v>
      </c>
      <c r="G25" s="2" t="s">
        <v>32</v>
      </c>
      <c r="H25" s="2" t="s">
        <v>14</v>
      </c>
      <c r="I25" s="20">
        <v>70</v>
      </c>
      <c r="J25" s="2"/>
      <c r="K25" s="2"/>
      <c r="L25" s="2"/>
      <c r="M25" s="2" t="s">
        <v>77</v>
      </c>
    </row>
    <row r="26" spans="1:13" x14ac:dyDescent="0.25">
      <c r="A26" s="2" t="s">
        <v>19</v>
      </c>
      <c r="B26" s="2"/>
      <c r="C26" s="2" t="s">
        <v>57</v>
      </c>
      <c r="D26" s="2" t="s">
        <v>16</v>
      </c>
      <c r="E26" s="2" t="s">
        <v>15</v>
      </c>
      <c r="F26" s="2" t="s">
        <v>31</v>
      </c>
      <c r="G26" s="2" t="s">
        <v>32</v>
      </c>
      <c r="H26" s="2" t="s">
        <v>14</v>
      </c>
      <c r="I26" s="20">
        <v>60</v>
      </c>
      <c r="J26" s="2"/>
      <c r="K26" s="2"/>
      <c r="L26" s="2"/>
      <c r="M26" s="2" t="s">
        <v>77</v>
      </c>
    </row>
    <row r="27" spans="1:13" x14ac:dyDescent="0.25">
      <c r="A27" s="2" t="s">
        <v>19</v>
      </c>
      <c r="B27" s="2"/>
      <c r="C27" s="2" t="s">
        <v>66</v>
      </c>
      <c r="D27" s="2" t="s">
        <v>27</v>
      </c>
      <c r="E27" s="2" t="s">
        <v>15</v>
      </c>
      <c r="F27" s="2" t="s">
        <v>43</v>
      </c>
      <c r="G27" s="2" t="s">
        <v>44</v>
      </c>
      <c r="H27" s="2" t="s">
        <v>14</v>
      </c>
      <c r="I27" s="20">
        <v>70</v>
      </c>
      <c r="J27" s="2"/>
      <c r="K27" s="2"/>
      <c r="L27" s="2"/>
      <c r="M27" s="2" t="s">
        <v>79</v>
      </c>
    </row>
    <row r="28" spans="1:13" x14ac:dyDescent="0.25">
      <c r="A28" s="2" t="s">
        <v>19</v>
      </c>
      <c r="B28" s="2"/>
      <c r="C28" s="2" t="s">
        <v>55</v>
      </c>
      <c r="D28" s="2" t="s">
        <v>16</v>
      </c>
      <c r="E28" s="2" t="s">
        <v>15</v>
      </c>
      <c r="F28" s="2" t="s">
        <v>31</v>
      </c>
      <c r="G28" s="2" t="s">
        <v>32</v>
      </c>
      <c r="H28" s="2" t="s">
        <v>14</v>
      </c>
      <c r="I28" s="20">
        <v>60</v>
      </c>
      <c r="J28" s="2"/>
      <c r="K28" s="2"/>
      <c r="L28" s="2"/>
      <c r="M28" s="2" t="s">
        <v>77</v>
      </c>
    </row>
    <row r="29" spans="1:13" x14ac:dyDescent="0.25">
      <c r="A29" s="2" t="s">
        <v>19</v>
      </c>
      <c r="B29" s="2"/>
      <c r="C29" s="2" t="s">
        <v>74</v>
      </c>
      <c r="D29" s="2" t="s">
        <v>27</v>
      </c>
      <c r="E29" s="2" t="s">
        <v>15</v>
      </c>
      <c r="F29" s="2" t="s">
        <v>43</v>
      </c>
      <c r="G29" s="2" t="s">
        <v>44</v>
      </c>
      <c r="H29" s="2" t="s">
        <v>14</v>
      </c>
      <c r="I29" s="20">
        <v>70</v>
      </c>
      <c r="J29" s="2"/>
      <c r="K29" s="2"/>
      <c r="L29" s="2"/>
      <c r="M29" s="2" t="s">
        <v>79</v>
      </c>
    </row>
    <row r="30" spans="1:13" x14ac:dyDescent="0.25">
      <c r="A30" s="2" t="s">
        <v>19</v>
      </c>
      <c r="B30" s="2"/>
      <c r="C30" s="2" t="s">
        <v>56</v>
      </c>
      <c r="D30" s="2" t="s">
        <v>16</v>
      </c>
      <c r="E30" s="2" t="s">
        <v>15</v>
      </c>
      <c r="F30" s="2" t="s">
        <v>31</v>
      </c>
      <c r="G30" s="2" t="s">
        <v>32</v>
      </c>
      <c r="H30" s="2" t="s">
        <v>14</v>
      </c>
      <c r="I30" s="20">
        <v>60</v>
      </c>
      <c r="J30" s="2"/>
      <c r="K30" s="2"/>
      <c r="L30" s="2"/>
      <c r="M30" s="2" t="s">
        <v>77</v>
      </c>
    </row>
    <row r="31" spans="1:13" x14ac:dyDescent="0.25">
      <c r="A31" s="2" t="s">
        <v>19</v>
      </c>
      <c r="B31" s="2"/>
      <c r="C31" s="2" t="s">
        <v>67</v>
      </c>
      <c r="D31" s="2" t="s">
        <v>27</v>
      </c>
      <c r="E31" s="2" t="s">
        <v>15</v>
      </c>
      <c r="F31" s="2" t="s">
        <v>43</v>
      </c>
      <c r="G31" s="2" t="s">
        <v>44</v>
      </c>
      <c r="H31" s="2" t="s">
        <v>14</v>
      </c>
      <c r="I31" s="20">
        <v>70</v>
      </c>
      <c r="J31" s="2"/>
      <c r="K31" s="2"/>
      <c r="L31" s="2"/>
      <c r="M31" s="2" t="s">
        <v>79</v>
      </c>
    </row>
    <row r="32" spans="1:13" x14ac:dyDescent="0.25">
      <c r="A32" s="2" t="s">
        <v>19</v>
      </c>
      <c r="B32" s="2"/>
      <c r="C32" s="2" t="s">
        <v>45</v>
      </c>
      <c r="D32" s="2" t="s">
        <v>12</v>
      </c>
      <c r="E32" s="2" t="s">
        <v>15</v>
      </c>
      <c r="F32" s="2" t="s">
        <v>43</v>
      </c>
      <c r="G32" s="2" t="s">
        <v>44</v>
      </c>
      <c r="H32" s="2" t="s">
        <v>14</v>
      </c>
      <c r="I32" s="20">
        <v>40</v>
      </c>
      <c r="J32" s="2"/>
      <c r="K32" s="2"/>
      <c r="L32" s="2"/>
      <c r="M32" s="2" t="s">
        <v>79</v>
      </c>
    </row>
    <row r="33" spans="1:13" x14ac:dyDescent="0.25">
      <c r="A33" s="2" t="s">
        <v>19</v>
      </c>
      <c r="B33" s="2"/>
      <c r="C33" s="2" t="s">
        <v>46</v>
      </c>
      <c r="D33" s="2" t="s">
        <v>12</v>
      </c>
      <c r="E33" s="2" t="s">
        <v>15</v>
      </c>
      <c r="F33" s="2" t="s">
        <v>43</v>
      </c>
      <c r="G33" s="2" t="s">
        <v>44</v>
      </c>
      <c r="H33" s="2" t="s">
        <v>14</v>
      </c>
      <c r="I33" s="20">
        <v>40</v>
      </c>
      <c r="J33" s="2"/>
      <c r="K33" s="2"/>
      <c r="L33" s="2"/>
      <c r="M33" s="2" t="s">
        <v>79</v>
      </c>
    </row>
    <row r="34" spans="1:13" x14ac:dyDescent="0.25">
      <c r="A34" s="2" t="s">
        <v>19</v>
      </c>
      <c r="B34" s="2"/>
      <c r="C34" s="2" t="s">
        <v>47</v>
      </c>
      <c r="D34" s="2" t="s">
        <v>12</v>
      </c>
      <c r="E34" s="2" t="s">
        <v>15</v>
      </c>
      <c r="F34" s="2" t="s">
        <v>43</v>
      </c>
      <c r="G34" s="2" t="s">
        <v>44</v>
      </c>
      <c r="H34" s="2" t="s">
        <v>14</v>
      </c>
      <c r="I34" s="20">
        <v>40</v>
      </c>
      <c r="J34" s="2"/>
      <c r="K34" s="2"/>
      <c r="L34" s="2"/>
      <c r="M34" s="2" t="s">
        <v>79</v>
      </c>
    </row>
    <row r="35" spans="1:13" x14ac:dyDescent="0.25">
      <c r="A35" s="2" t="s">
        <v>19</v>
      </c>
      <c r="B35" s="2"/>
      <c r="C35" s="2" t="s">
        <v>48</v>
      </c>
      <c r="D35" s="2" t="s">
        <v>12</v>
      </c>
      <c r="E35" s="2" t="s">
        <v>15</v>
      </c>
      <c r="F35" s="2" t="s">
        <v>43</v>
      </c>
      <c r="G35" s="2" t="s">
        <v>44</v>
      </c>
      <c r="H35" s="2" t="s">
        <v>14</v>
      </c>
      <c r="I35" s="20">
        <v>40</v>
      </c>
      <c r="J35" s="2"/>
      <c r="K35" s="2"/>
      <c r="L35" s="2"/>
      <c r="M35" s="2" t="s">
        <v>79</v>
      </c>
    </row>
    <row r="36" spans="1:13" x14ac:dyDescent="0.25">
      <c r="A36" s="2" t="s">
        <v>19</v>
      </c>
      <c r="B36" s="2"/>
      <c r="C36" s="2" t="s">
        <v>49</v>
      </c>
      <c r="D36" s="2" t="s">
        <v>12</v>
      </c>
      <c r="E36" s="2" t="s">
        <v>15</v>
      </c>
      <c r="F36" s="2" t="s">
        <v>43</v>
      </c>
      <c r="G36" s="2" t="s">
        <v>44</v>
      </c>
      <c r="H36" s="2" t="s">
        <v>14</v>
      </c>
      <c r="I36" s="20">
        <v>40</v>
      </c>
      <c r="J36" s="2"/>
      <c r="K36" s="2"/>
      <c r="L36" s="2"/>
      <c r="M36" s="2" t="s">
        <v>79</v>
      </c>
    </row>
    <row r="37" spans="1:13" x14ac:dyDescent="0.25">
      <c r="A37" s="2" t="s">
        <v>19</v>
      </c>
      <c r="B37" s="2"/>
      <c r="C37" s="2" t="s">
        <v>50</v>
      </c>
      <c r="D37" s="2" t="s">
        <v>12</v>
      </c>
      <c r="E37" s="2" t="s">
        <v>15</v>
      </c>
      <c r="F37" s="2" t="s">
        <v>43</v>
      </c>
      <c r="G37" s="2" t="s">
        <v>44</v>
      </c>
      <c r="H37" s="2" t="s">
        <v>14</v>
      </c>
      <c r="I37" s="20">
        <v>65</v>
      </c>
      <c r="J37" s="2"/>
      <c r="K37" s="2"/>
      <c r="L37" s="2"/>
      <c r="M37" s="2" t="s">
        <v>79</v>
      </c>
    </row>
    <row r="38" spans="1:13" x14ac:dyDescent="0.25">
      <c r="I38" s="29">
        <f>SUM(I2:I37)</f>
        <v>11925</v>
      </c>
    </row>
  </sheetData>
  <autoFilter ref="A1:M37" xr:uid="{E9AE1EFE-7FF9-4599-808A-CF00655066B5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47F3-1E73-442C-A6E2-72AE4474904C}">
  <dimension ref="A1:M46"/>
  <sheetViews>
    <sheetView zoomScaleNormal="100" workbookViewId="0">
      <pane ySplit="1" topLeftCell="A2" activePane="bottomLeft" state="frozen"/>
      <selection pane="bottomLeft" activeCell="L5" sqref="L5"/>
    </sheetView>
  </sheetViews>
  <sheetFormatPr defaultColWidth="9.09765625" defaultRowHeight="13.2" x14ac:dyDescent="0.25"/>
  <cols>
    <col min="1" max="1" width="8.296875" style="1" bestFit="1" customWidth="1"/>
    <col min="2" max="2" width="11.8984375" style="1" bestFit="1" customWidth="1"/>
    <col min="3" max="3" width="65.3984375" style="1" bestFit="1" customWidth="1"/>
    <col min="4" max="4" width="9.09765625" style="1" bestFit="1" customWidth="1"/>
    <col min="5" max="5" width="13.09765625" style="1" bestFit="1" customWidth="1"/>
    <col min="6" max="6" width="19.59765625" style="1" bestFit="1" customWidth="1"/>
    <col min="7" max="7" width="17.69921875" style="1" bestFit="1" customWidth="1"/>
    <col min="8" max="8" width="10.69921875" style="1" bestFit="1" customWidth="1"/>
    <col min="9" max="9" width="11.69921875" style="23" bestFit="1" customWidth="1"/>
    <col min="10" max="10" width="11.296875" style="1" bestFit="1" customWidth="1"/>
    <col min="11" max="11" width="10.59765625" style="1" bestFit="1" customWidth="1"/>
    <col min="12" max="12" width="41.296875" style="1" bestFit="1" customWidth="1"/>
    <col min="13" max="13" width="33" style="1" bestFit="1" customWidth="1"/>
    <col min="14" max="16384" width="9.09765625" style="1"/>
  </cols>
  <sheetData>
    <row r="1" spans="1:13" s="6" customFormat="1" ht="39.6" x14ac:dyDescent="0.25">
      <c r="A1" s="4" t="s">
        <v>124</v>
      </c>
      <c r="B1" s="5" t="s">
        <v>11</v>
      </c>
      <c r="C1" s="4" t="s">
        <v>1</v>
      </c>
      <c r="D1" s="4" t="s">
        <v>0</v>
      </c>
      <c r="E1" s="4" t="s">
        <v>8</v>
      </c>
      <c r="F1" s="4" t="s">
        <v>2</v>
      </c>
      <c r="G1" s="4" t="s">
        <v>6</v>
      </c>
      <c r="H1" s="4" t="s">
        <v>3</v>
      </c>
      <c r="I1" s="19" t="s">
        <v>117</v>
      </c>
      <c r="J1" s="4" t="s">
        <v>4</v>
      </c>
      <c r="K1" s="4" t="s">
        <v>5</v>
      </c>
      <c r="L1" s="4" t="s">
        <v>7</v>
      </c>
      <c r="M1" s="4" t="s">
        <v>78</v>
      </c>
    </row>
    <row r="2" spans="1:13" x14ac:dyDescent="0.25">
      <c r="A2" s="2" t="s">
        <v>19</v>
      </c>
      <c r="B2" s="2"/>
      <c r="C2" s="2" t="s">
        <v>21</v>
      </c>
      <c r="D2" s="2" t="s">
        <v>20</v>
      </c>
      <c r="E2" s="2" t="s">
        <v>15</v>
      </c>
      <c r="F2" s="2" t="s">
        <v>17</v>
      </c>
      <c r="G2" s="2" t="s">
        <v>22</v>
      </c>
      <c r="H2" s="2" t="s">
        <v>14</v>
      </c>
      <c r="I2" s="20">
        <v>200</v>
      </c>
      <c r="J2" s="2"/>
      <c r="K2" s="2"/>
      <c r="L2" s="2"/>
      <c r="M2" s="2" t="s">
        <v>133</v>
      </c>
    </row>
    <row r="3" spans="1:13" x14ac:dyDescent="0.25">
      <c r="A3" s="2" t="s">
        <v>19</v>
      </c>
      <c r="B3" s="2"/>
      <c r="C3" s="14" t="s">
        <v>28</v>
      </c>
      <c r="D3" s="2" t="s">
        <v>20</v>
      </c>
      <c r="E3" s="2" t="s">
        <v>15</v>
      </c>
      <c r="F3" s="2" t="s">
        <v>25</v>
      </c>
      <c r="G3" s="2" t="s">
        <v>26</v>
      </c>
      <c r="H3" s="2" t="s">
        <v>14</v>
      </c>
      <c r="I3" s="20">
        <v>20</v>
      </c>
      <c r="J3" s="2"/>
      <c r="K3" s="2"/>
      <c r="L3" s="2"/>
      <c r="M3" s="2" t="s">
        <v>80</v>
      </c>
    </row>
    <row r="4" spans="1:13" x14ac:dyDescent="0.25">
      <c r="A4" s="2" t="s">
        <v>19</v>
      </c>
      <c r="B4" s="2"/>
      <c r="C4" s="14" t="s">
        <v>29</v>
      </c>
      <c r="D4" s="2" t="s">
        <v>20</v>
      </c>
      <c r="E4" s="2" t="s">
        <v>15</v>
      </c>
      <c r="F4" s="2" t="s">
        <v>25</v>
      </c>
      <c r="G4" s="2" t="s">
        <v>26</v>
      </c>
      <c r="H4" s="2" t="s">
        <v>14</v>
      </c>
      <c r="I4" s="20">
        <v>10</v>
      </c>
      <c r="J4" s="2"/>
      <c r="K4" s="2"/>
      <c r="L4" s="2"/>
      <c r="M4" s="2" t="s">
        <v>80</v>
      </c>
    </row>
    <row r="5" spans="1:13" x14ac:dyDescent="0.25">
      <c r="A5" s="2" t="s">
        <v>19</v>
      </c>
      <c r="B5" s="2"/>
      <c r="C5" s="14" t="s">
        <v>115</v>
      </c>
      <c r="D5" s="2" t="s">
        <v>20</v>
      </c>
      <c r="E5" s="2" t="s">
        <v>15</v>
      </c>
      <c r="F5" s="2" t="s">
        <v>25</v>
      </c>
      <c r="G5" s="2" t="s">
        <v>26</v>
      </c>
      <c r="H5" s="2" t="s">
        <v>14</v>
      </c>
      <c r="I5" s="20">
        <v>20</v>
      </c>
      <c r="J5" s="2"/>
      <c r="K5" s="2"/>
      <c r="L5" s="2"/>
      <c r="M5" s="2" t="s">
        <v>80</v>
      </c>
    </row>
    <row r="6" spans="1:13" x14ac:dyDescent="0.25">
      <c r="A6" s="2" t="s">
        <v>19</v>
      </c>
      <c r="B6" s="2"/>
      <c r="C6" s="14" t="s">
        <v>114</v>
      </c>
      <c r="D6" s="2" t="s">
        <v>20</v>
      </c>
      <c r="E6" s="2" t="s">
        <v>15</v>
      </c>
      <c r="F6" s="2" t="s">
        <v>25</v>
      </c>
      <c r="G6" s="2" t="s">
        <v>26</v>
      </c>
      <c r="H6" s="2" t="s">
        <v>14</v>
      </c>
      <c r="I6" s="20">
        <f>(175*6)*0.8</f>
        <v>840</v>
      </c>
      <c r="J6" s="2"/>
      <c r="K6" s="2"/>
      <c r="L6" s="14" t="s">
        <v>129</v>
      </c>
      <c r="M6" s="2" t="s">
        <v>80</v>
      </c>
    </row>
    <row r="7" spans="1:13" x14ac:dyDescent="0.25">
      <c r="A7" s="2" t="s">
        <v>19</v>
      </c>
      <c r="B7" s="2"/>
      <c r="C7" s="14" t="s">
        <v>60</v>
      </c>
      <c r="D7" s="2" t="s">
        <v>16</v>
      </c>
      <c r="E7" s="2" t="s">
        <v>15</v>
      </c>
      <c r="F7" s="2" t="s">
        <v>31</v>
      </c>
      <c r="G7" s="2" t="s">
        <v>32</v>
      </c>
      <c r="H7" s="2" t="s">
        <v>14</v>
      </c>
      <c r="I7" s="20">
        <v>60</v>
      </c>
      <c r="J7" s="2"/>
      <c r="K7" s="2"/>
      <c r="L7" s="2"/>
      <c r="M7" s="2" t="s">
        <v>77</v>
      </c>
    </row>
    <row r="8" spans="1:13" x14ac:dyDescent="0.25">
      <c r="A8" s="2" t="s">
        <v>19</v>
      </c>
      <c r="B8" s="2"/>
      <c r="C8" s="14" t="s">
        <v>118</v>
      </c>
      <c r="D8" s="2" t="s">
        <v>16</v>
      </c>
      <c r="E8" s="2" t="s">
        <v>15</v>
      </c>
      <c r="F8" s="2" t="s">
        <v>31</v>
      </c>
      <c r="G8" s="2" t="s">
        <v>32</v>
      </c>
      <c r="H8" s="2" t="s">
        <v>14</v>
      </c>
      <c r="I8" s="20">
        <v>60</v>
      </c>
      <c r="J8" s="2"/>
      <c r="K8" s="2"/>
      <c r="L8" s="2"/>
      <c r="M8" s="2" t="s">
        <v>77</v>
      </c>
    </row>
    <row r="9" spans="1:13" x14ac:dyDescent="0.25">
      <c r="A9" s="2" t="s">
        <v>19</v>
      </c>
      <c r="B9" s="2"/>
      <c r="C9" s="14" t="s">
        <v>30</v>
      </c>
      <c r="D9" s="2" t="s">
        <v>20</v>
      </c>
      <c r="E9" s="2" t="s">
        <v>15</v>
      </c>
      <c r="F9" s="2" t="s">
        <v>25</v>
      </c>
      <c r="G9" s="2" t="s">
        <v>26</v>
      </c>
      <c r="H9" s="2" t="s">
        <v>14</v>
      </c>
      <c r="I9" s="20">
        <v>20</v>
      </c>
      <c r="J9" s="2"/>
      <c r="K9" s="2"/>
      <c r="L9" s="2"/>
      <c r="M9" s="2" t="s">
        <v>80</v>
      </c>
    </row>
    <row r="10" spans="1:13" x14ac:dyDescent="0.25">
      <c r="A10" s="2" t="s">
        <v>19</v>
      </c>
      <c r="B10" s="2"/>
      <c r="C10" s="14" t="s">
        <v>72</v>
      </c>
      <c r="D10" s="2" t="s">
        <v>16</v>
      </c>
      <c r="E10" s="2" t="s">
        <v>15</v>
      </c>
      <c r="F10" s="2" t="s">
        <v>25</v>
      </c>
      <c r="G10" s="2" t="s">
        <v>26</v>
      </c>
      <c r="H10" s="2" t="s">
        <v>14</v>
      </c>
      <c r="I10" s="20">
        <v>120</v>
      </c>
      <c r="J10" s="2"/>
      <c r="K10" s="2"/>
      <c r="L10" s="2"/>
      <c r="M10" s="2" t="s">
        <v>80</v>
      </c>
    </row>
    <row r="11" spans="1:13" x14ac:dyDescent="0.25">
      <c r="A11" s="2" t="s">
        <v>19</v>
      </c>
      <c r="B11" s="2"/>
      <c r="C11" s="14" t="s">
        <v>73</v>
      </c>
      <c r="D11" s="2" t="s">
        <v>27</v>
      </c>
      <c r="E11" s="2" t="s">
        <v>15</v>
      </c>
      <c r="F11" s="2" t="s">
        <v>25</v>
      </c>
      <c r="G11" s="2" t="s">
        <v>26</v>
      </c>
      <c r="H11" s="2" t="s">
        <v>14</v>
      </c>
      <c r="I11" s="20">
        <v>70</v>
      </c>
      <c r="J11" s="2"/>
      <c r="K11" s="2"/>
      <c r="L11" s="2"/>
      <c r="M11" s="2" t="s">
        <v>80</v>
      </c>
    </row>
    <row r="12" spans="1:13" x14ac:dyDescent="0.25">
      <c r="A12" s="2" t="s">
        <v>19</v>
      </c>
      <c r="B12" s="2"/>
      <c r="C12" s="14" t="s">
        <v>113</v>
      </c>
      <c r="D12" s="2" t="s">
        <v>12</v>
      </c>
      <c r="E12" s="2" t="s">
        <v>15</v>
      </c>
      <c r="F12" s="2" t="s">
        <v>25</v>
      </c>
      <c r="G12" s="2" t="s">
        <v>26</v>
      </c>
      <c r="H12" s="2" t="s">
        <v>14</v>
      </c>
      <c r="I12" s="20">
        <v>40</v>
      </c>
      <c r="J12" s="2"/>
      <c r="K12" s="2"/>
      <c r="L12" s="2"/>
      <c r="M12" s="2" t="s">
        <v>80</v>
      </c>
    </row>
    <row r="13" spans="1:13" x14ac:dyDescent="0.25">
      <c r="A13" s="2" t="s">
        <v>19</v>
      </c>
      <c r="B13" s="2"/>
      <c r="C13" s="14" t="s">
        <v>54</v>
      </c>
      <c r="D13" s="2" t="s">
        <v>16</v>
      </c>
      <c r="E13" s="2" t="s">
        <v>15</v>
      </c>
      <c r="F13" s="2" t="s">
        <v>31</v>
      </c>
      <c r="G13" s="2" t="s">
        <v>32</v>
      </c>
      <c r="H13" s="2" t="s">
        <v>14</v>
      </c>
      <c r="I13" s="20">
        <v>2000</v>
      </c>
      <c r="J13" s="2"/>
      <c r="K13" s="2"/>
      <c r="L13" s="2" t="s">
        <v>53</v>
      </c>
      <c r="M13" s="2" t="s">
        <v>77</v>
      </c>
    </row>
    <row r="14" spans="1:13" x14ac:dyDescent="0.25">
      <c r="A14" s="2" t="s">
        <v>19</v>
      </c>
      <c r="B14" s="2"/>
      <c r="C14" s="14" t="s">
        <v>83</v>
      </c>
      <c r="D14" s="2" t="s">
        <v>16</v>
      </c>
      <c r="E14" s="2" t="s">
        <v>15</v>
      </c>
      <c r="F14" s="2" t="s">
        <v>31</v>
      </c>
      <c r="G14" s="2" t="s">
        <v>32</v>
      </c>
      <c r="H14" s="2" t="s">
        <v>14</v>
      </c>
      <c r="I14" s="22" t="s">
        <v>76</v>
      </c>
      <c r="J14" s="2"/>
      <c r="K14" s="2"/>
      <c r="L14" s="2" t="s">
        <v>126</v>
      </c>
      <c r="M14" s="2" t="s">
        <v>77</v>
      </c>
    </row>
    <row r="15" spans="1:13" x14ac:dyDescent="0.25">
      <c r="A15" s="2" t="s">
        <v>19</v>
      </c>
      <c r="B15" s="2"/>
      <c r="C15" s="14" t="s">
        <v>112</v>
      </c>
      <c r="D15" s="2" t="s">
        <v>16</v>
      </c>
      <c r="E15" s="2" t="s">
        <v>15</v>
      </c>
      <c r="F15" s="2" t="s">
        <v>31</v>
      </c>
      <c r="G15" s="2" t="s">
        <v>32</v>
      </c>
      <c r="H15" s="2" t="s">
        <v>14</v>
      </c>
      <c r="I15" s="22" t="s">
        <v>76</v>
      </c>
      <c r="J15" s="2"/>
      <c r="K15" s="2"/>
      <c r="L15" s="2" t="s">
        <v>126</v>
      </c>
      <c r="M15" s="2" t="s">
        <v>77</v>
      </c>
    </row>
    <row r="16" spans="1:13" x14ac:dyDescent="0.25">
      <c r="A16" s="2" t="s">
        <v>19</v>
      </c>
      <c r="B16" s="2"/>
      <c r="C16" s="14" t="s">
        <v>61</v>
      </c>
      <c r="D16" s="2" t="s">
        <v>16</v>
      </c>
      <c r="E16" s="2" t="s">
        <v>15</v>
      </c>
      <c r="F16" s="2" t="s">
        <v>17</v>
      </c>
      <c r="G16" s="2" t="s">
        <v>18</v>
      </c>
      <c r="H16" s="2" t="s">
        <v>14</v>
      </c>
      <c r="I16" s="20">
        <v>60</v>
      </c>
      <c r="J16" s="2"/>
      <c r="K16" s="2"/>
      <c r="L16" s="2"/>
      <c r="M16" s="2" t="s">
        <v>80</v>
      </c>
    </row>
    <row r="17" spans="1:13" x14ac:dyDescent="0.25">
      <c r="A17" s="2" t="s">
        <v>19</v>
      </c>
      <c r="B17" s="2"/>
      <c r="C17" s="14" t="s">
        <v>75</v>
      </c>
      <c r="D17" s="2" t="s">
        <v>16</v>
      </c>
      <c r="E17" s="2" t="s">
        <v>15</v>
      </c>
      <c r="F17" s="2" t="s">
        <v>17</v>
      </c>
      <c r="G17" s="2" t="s">
        <v>18</v>
      </c>
      <c r="H17" s="2" t="s">
        <v>14</v>
      </c>
      <c r="I17" s="20">
        <v>70</v>
      </c>
      <c r="J17" s="2"/>
      <c r="K17" s="2"/>
      <c r="L17" s="2"/>
      <c r="M17" s="2" t="s">
        <v>80</v>
      </c>
    </row>
    <row r="18" spans="1:13" x14ac:dyDescent="0.25">
      <c r="A18" s="2" t="s">
        <v>19</v>
      </c>
      <c r="B18" s="2"/>
      <c r="C18" s="14" t="s">
        <v>128</v>
      </c>
      <c r="D18" s="2" t="s">
        <v>16</v>
      </c>
      <c r="E18" s="2" t="s">
        <v>15</v>
      </c>
      <c r="F18" s="2" t="s">
        <v>31</v>
      </c>
      <c r="G18" s="2" t="s">
        <v>32</v>
      </c>
      <c r="H18" s="2" t="s">
        <v>14</v>
      </c>
      <c r="I18" s="20">
        <v>60</v>
      </c>
      <c r="J18" s="2"/>
      <c r="K18" s="2"/>
      <c r="L18" s="2" t="s">
        <v>131</v>
      </c>
      <c r="M18" s="2" t="s">
        <v>77</v>
      </c>
    </row>
    <row r="19" spans="1:13" x14ac:dyDescent="0.25">
      <c r="A19" s="2" t="s">
        <v>19</v>
      </c>
      <c r="B19" s="2"/>
      <c r="C19" s="14" t="s">
        <v>62</v>
      </c>
      <c r="D19" s="2" t="s">
        <v>27</v>
      </c>
      <c r="E19" s="2" t="s">
        <v>15</v>
      </c>
      <c r="F19" s="2" t="s">
        <v>31</v>
      </c>
      <c r="G19" s="2" t="s">
        <v>32</v>
      </c>
      <c r="H19" s="2" t="s">
        <v>14</v>
      </c>
      <c r="I19" s="20">
        <v>70</v>
      </c>
      <c r="J19" s="2"/>
      <c r="K19" s="2"/>
      <c r="L19" s="2"/>
      <c r="M19" s="2" t="s">
        <v>77</v>
      </c>
    </row>
    <row r="20" spans="1:13" x14ac:dyDescent="0.25">
      <c r="A20" s="2" t="s">
        <v>19</v>
      </c>
      <c r="B20" s="2"/>
      <c r="C20" s="14" t="s">
        <v>70</v>
      </c>
      <c r="D20" s="2" t="s">
        <v>16</v>
      </c>
      <c r="E20" s="2" t="s">
        <v>15</v>
      </c>
      <c r="F20" s="2" t="s">
        <v>31</v>
      </c>
      <c r="G20" s="2" t="s">
        <v>32</v>
      </c>
      <c r="H20" s="2" t="s">
        <v>14</v>
      </c>
      <c r="I20" s="20">
        <v>60</v>
      </c>
      <c r="J20" s="2"/>
      <c r="K20" s="2"/>
      <c r="L20" s="2"/>
      <c r="M20" s="2" t="s">
        <v>77</v>
      </c>
    </row>
    <row r="21" spans="1:13" x14ac:dyDescent="0.25">
      <c r="A21" s="2" t="s">
        <v>19</v>
      </c>
      <c r="B21" s="2"/>
      <c r="C21" s="14" t="s">
        <v>71</v>
      </c>
      <c r="D21" s="2" t="s">
        <v>27</v>
      </c>
      <c r="E21" s="2" t="s">
        <v>15</v>
      </c>
      <c r="F21" s="2" t="s">
        <v>31</v>
      </c>
      <c r="G21" s="2" t="s">
        <v>32</v>
      </c>
      <c r="H21" s="2" t="s">
        <v>14</v>
      </c>
      <c r="I21" s="20">
        <v>70</v>
      </c>
      <c r="J21" s="2"/>
      <c r="K21" s="2"/>
      <c r="L21" s="2"/>
      <c r="M21" s="2" t="s">
        <v>77</v>
      </c>
    </row>
    <row r="22" spans="1:13" x14ac:dyDescent="0.25">
      <c r="A22" s="2" t="s">
        <v>19</v>
      </c>
      <c r="B22" s="2"/>
      <c r="C22" s="14" t="s">
        <v>63</v>
      </c>
      <c r="D22" s="2" t="s">
        <v>16</v>
      </c>
      <c r="E22" s="2" t="s">
        <v>15</v>
      </c>
      <c r="F22" s="2" t="s">
        <v>31</v>
      </c>
      <c r="G22" s="2" t="s">
        <v>32</v>
      </c>
      <c r="H22" s="2" t="s">
        <v>14</v>
      </c>
      <c r="I22" s="20">
        <v>60</v>
      </c>
      <c r="J22" s="2"/>
      <c r="K22" s="2"/>
      <c r="L22" s="2"/>
      <c r="M22" s="2" t="s">
        <v>77</v>
      </c>
    </row>
    <row r="23" spans="1:13" x14ac:dyDescent="0.25">
      <c r="A23" s="2" t="s">
        <v>19</v>
      </c>
      <c r="B23" s="2"/>
      <c r="C23" s="14" t="s">
        <v>64</v>
      </c>
      <c r="D23" s="2" t="s">
        <v>27</v>
      </c>
      <c r="E23" s="2" t="s">
        <v>15</v>
      </c>
      <c r="F23" s="2" t="s">
        <v>31</v>
      </c>
      <c r="G23" s="2" t="s">
        <v>32</v>
      </c>
      <c r="H23" s="2" t="s">
        <v>14</v>
      </c>
      <c r="I23" s="20">
        <v>70</v>
      </c>
      <c r="J23" s="2"/>
      <c r="K23" s="2"/>
      <c r="L23" s="2"/>
      <c r="M23" s="2" t="s">
        <v>77</v>
      </c>
    </row>
    <row r="24" spans="1:13" x14ac:dyDescent="0.25">
      <c r="A24" s="2" t="s">
        <v>19</v>
      </c>
      <c r="B24" s="2"/>
      <c r="C24" s="14" t="s">
        <v>59</v>
      </c>
      <c r="D24" s="2" t="s">
        <v>16</v>
      </c>
      <c r="E24" s="2" t="s">
        <v>15</v>
      </c>
      <c r="F24" s="2" t="s">
        <v>31</v>
      </c>
      <c r="G24" s="2" t="s">
        <v>32</v>
      </c>
      <c r="H24" s="2" t="s">
        <v>14</v>
      </c>
      <c r="I24" s="21">
        <v>120</v>
      </c>
      <c r="J24" s="2"/>
      <c r="K24" s="2"/>
      <c r="L24" s="2"/>
      <c r="M24" s="2" t="s">
        <v>77</v>
      </c>
    </row>
    <row r="25" spans="1:13" x14ac:dyDescent="0.25">
      <c r="A25" s="2" t="s">
        <v>19</v>
      </c>
      <c r="B25" s="2"/>
      <c r="C25" s="14" t="s">
        <v>69</v>
      </c>
      <c r="D25" s="2" t="s">
        <v>27</v>
      </c>
      <c r="E25" s="2" t="s">
        <v>15</v>
      </c>
      <c r="F25" s="2" t="s">
        <v>31</v>
      </c>
      <c r="G25" s="2" t="s">
        <v>32</v>
      </c>
      <c r="H25" s="2" t="s">
        <v>14</v>
      </c>
      <c r="I25" s="20">
        <v>70</v>
      </c>
      <c r="J25" s="2"/>
      <c r="K25" s="2"/>
      <c r="L25" s="2"/>
      <c r="M25" s="2" t="s">
        <v>77</v>
      </c>
    </row>
    <row r="26" spans="1:13" x14ac:dyDescent="0.25">
      <c r="A26" s="2" t="s">
        <v>19</v>
      </c>
      <c r="B26" s="2"/>
      <c r="C26" s="14" t="s">
        <v>127</v>
      </c>
      <c r="D26" s="2" t="s">
        <v>16</v>
      </c>
      <c r="E26" s="2" t="s">
        <v>15</v>
      </c>
      <c r="F26" s="2" t="s">
        <v>31</v>
      </c>
      <c r="G26" s="2" t="s">
        <v>32</v>
      </c>
      <c r="H26" s="2" t="s">
        <v>14</v>
      </c>
      <c r="I26" s="20">
        <v>60</v>
      </c>
      <c r="J26" s="2"/>
      <c r="K26" s="2"/>
      <c r="L26" s="2" t="s">
        <v>131</v>
      </c>
      <c r="M26" s="2" t="s">
        <v>77</v>
      </c>
    </row>
    <row r="27" spans="1:13" x14ac:dyDescent="0.25">
      <c r="A27" s="2" t="s">
        <v>19</v>
      </c>
      <c r="B27" s="2"/>
      <c r="C27" s="14" t="s">
        <v>68</v>
      </c>
      <c r="D27" s="2" t="s">
        <v>27</v>
      </c>
      <c r="E27" s="2" t="s">
        <v>15</v>
      </c>
      <c r="F27" s="2" t="s">
        <v>31</v>
      </c>
      <c r="G27" s="2" t="s">
        <v>32</v>
      </c>
      <c r="H27" s="2" t="s">
        <v>14</v>
      </c>
      <c r="I27" s="20">
        <v>70</v>
      </c>
      <c r="J27" s="2"/>
      <c r="K27" s="2"/>
      <c r="L27" s="2"/>
      <c r="M27" s="2" t="s">
        <v>77</v>
      </c>
    </row>
    <row r="28" spans="1:13" x14ac:dyDescent="0.25">
      <c r="A28" s="2" t="s">
        <v>19</v>
      </c>
      <c r="B28" s="2"/>
      <c r="C28" s="14" t="s">
        <v>58</v>
      </c>
      <c r="D28" s="2" t="s">
        <v>16</v>
      </c>
      <c r="E28" s="2" t="s">
        <v>15</v>
      </c>
      <c r="F28" s="2" t="s">
        <v>31</v>
      </c>
      <c r="G28" s="2" t="s">
        <v>32</v>
      </c>
      <c r="H28" s="2" t="s">
        <v>14</v>
      </c>
      <c r="I28" s="20">
        <v>60</v>
      </c>
      <c r="J28" s="2"/>
      <c r="K28" s="2"/>
      <c r="L28" s="2"/>
      <c r="M28" s="2" t="s">
        <v>77</v>
      </c>
    </row>
    <row r="29" spans="1:13" x14ac:dyDescent="0.25">
      <c r="A29" s="2" t="s">
        <v>19</v>
      </c>
      <c r="B29" s="2"/>
      <c r="C29" s="2" t="s">
        <v>65</v>
      </c>
      <c r="D29" s="2" t="s">
        <v>27</v>
      </c>
      <c r="E29" s="2" t="s">
        <v>15</v>
      </c>
      <c r="F29" s="2" t="s">
        <v>31</v>
      </c>
      <c r="G29" s="2" t="s">
        <v>32</v>
      </c>
      <c r="H29" s="2" t="s">
        <v>14</v>
      </c>
      <c r="I29" s="20">
        <v>70</v>
      </c>
      <c r="J29" s="2"/>
      <c r="K29" s="2"/>
      <c r="L29" s="2"/>
      <c r="M29" s="2" t="s">
        <v>77</v>
      </c>
    </row>
    <row r="30" spans="1:13" x14ac:dyDescent="0.25">
      <c r="A30" s="2" t="s">
        <v>19</v>
      </c>
      <c r="B30" s="2"/>
      <c r="C30" s="2" t="s">
        <v>57</v>
      </c>
      <c r="D30" s="2" t="s">
        <v>16</v>
      </c>
      <c r="E30" s="2" t="s">
        <v>15</v>
      </c>
      <c r="F30" s="2" t="s">
        <v>31</v>
      </c>
      <c r="G30" s="2" t="s">
        <v>32</v>
      </c>
      <c r="H30" s="2" t="s">
        <v>14</v>
      </c>
      <c r="I30" s="20">
        <v>60</v>
      </c>
      <c r="J30" s="2"/>
      <c r="K30" s="2"/>
      <c r="L30" s="2"/>
      <c r="M30" s="2" t="s">
        <v>77</v>
      </c>
    </row>
    <row r="31" spans="1:13" x14ac:dyDescent="0.25">
      <c r="A31" s="2" t="s">
        <v>19</v>
      </c>
      <c r="B31" s="2"/>
      <c r="C31" s="2" t="s">
        <v>66</v>
      </c>
      <c r="D31" s="2" t="s">
        <v>27</v>
      </c>
      <c r="E31" s="2" t="s">
        <v>15</v>
      </c>
      <c r="F31" s="2" t="s">
        <v>43</v>
      </c>
      <c r="G31" s="2" t="s">
        <v>44</v>
      </c>
      <c r="H31" s="2" t="s">
        <v>14</v>
      </c>
      <c r="I31" s="20">
        <v>70</v>
      </c>
      <c r="J31" s="2"/>
      <c r="K31" s="2"/>
      <c r="L31" s="2"/>
      <c r="M31" s="2" t="s">
        <v>79</v>
      </c>
    </row>
    <row r="32" spans="1:13" x14ac:dyDescent="0.25">
      <c r="A32" s="2" t="s">
        <v>19</v>
      </c>
      <c r="B32" s="2"/>
      <c r="C32" s="2" t="s">
        <v>55</v>
      </c>
      <c r="D32" s="2" t="s">
        <v>16</v>
      </c>
      <c r="E32" s="2" t="s">
        <v>15</v>
      </c>
      <c r="F32" s="2" t="s">
        <v>31</v>
      </c>
      <c r="G32" s="2" t="s">
        <v>32</v>
      </c>
      <c r="H32" s="2" t="s">
        <v>14</v>
      </c>
      <c r="I32" s="20">
        <v>60</v>
      </c>
      <c r="J32" s="2"/>
      <c r="K32" s="2"/>
      <c r="L32" s="2"/>
      <c r="M32" s="2" t="s">
        <v>77</v>
      </c>
    </row>
    <row r="33" spans="1:13" x14ac:dyDescent="0.25">
      <c r="A33" s="2" t="s">
        <v>19</v>
      </c>
      <c r="B33" s="2"/>
      <c r="C33" s="2" t="s">
        <v>74</v>
      </c>
      <c r="D33" s="2" t="s">
        <v>27</v>
      </c>
      <c r="E33" s="2" t="s">
        <v>15</v>
      </c>
      <c r="F33" s="2" t="s">
        <v>43</v>
      </c>
      <c r="G33" s="2" t="s">
        <v>44</v>
      </c>
      <c r="H33" s="2" t="s">
        <v>14</v>
      </c>
      <c r="I33" s="20">
        <v>70</v>
      </c>
      <c r="J33" s="2"/>
      <c r="K33" s="2"/>
      <c r="L33" s="2"/>
      <c r="M33" s="2" t="s">
        <v>79</v>
      </c>
    </row>
    <row r="34" spans="1:13" x14ac:dyDescent="0.25">
      <c r="A34" s="2" t="s">
        <v>19</v>
      </c>
      <c r="B34" s="2"/>
      <c r="C34" s="2" t="s">
        <v>56</v>
      </c>
      <c r="D34" s="2" t="s">
        <v>16</v>
      </c>
      <c r="E34" s="2" t="s">
        <v>15</v>
      </c>
      <c r="F34" s="2" t="s">
        <v>31</v>
      </c>
      <c r="G34" s="2" t="s">
        <v>32</v>
      </c>
      <c r="H34" s="2" t="s">
        <v>14</v>
      </c>
      <c r="I34" s="20">
        <v>60</v>
      </c>
      <c r="J34" s="2"/>
      <c r="K34" s="2"/>
      <c r="L34" s="2"/>
      <c r="M34" s="2" t="s">
        <v>77</v>
      </c>
    </row>
    <row r="35" spans="1:13" x14ac:dyDescent="0.25">
      <c r="A35" s="2" t="s">
        <v>19</v>
      </c>
      <c r="B35" s="2"/>
      <c r="C35" s="2" t="s">
        <v>67</v>
      </c>
      <c r="D35" s="2" t="s">
        <v>27</v>
      </c>
      <c r="E35" s="2" t="s">
        <v>15</v>
      </c>
      <c r="F35" s="2" t="s">
        <v>43</v>
      </c>
      <c r="G35" s="2" t="s">
        <v>44</v>
      </c>
      <c r="H35" s="2" t="s">
        <v>14</v>
      </c>
      <c r="I35" s="20">
        <v>70</v>
      </c>
      <c r="J35" s="2"/>
      <c r="K35" s="2"/>
      <c r="L35" s="2"/>
      <c r="M35" s="2" t="s">
        <v>79</v>
      </c>
    </row>
    <row r="36" spans="1:13" x14ac:dyDescent="0.25">
      <c r="A36" s="2" t="s">
        <v>19</v>
      </c>
      <c r="B36" s="2"/>
      <c r="C36" s="2" t="s">
        <v>45</v>
      </c>
      <c r="D36" s="2" t="s">
        <v>12</v>
      </c>
      <c r="E36" s="2" t="s">
        <v>15</v>
      </c>
      <c r="F36" s="2" t="s">
        <v>43</v>
      </c>
      <c r="G36" s="2" t="s">
        <v>44</v>
      </c>
      <c r="H36" s="2" t="s">
        <v>14</v>
      </c>
      <c r="I36" s="20">
        <v>40</v>
      </c>
      <c r="J36" s="2"/>
      <c r="K36" s="2"/>
      <c r="L36" s="2"/>
      <c r="M36" s="2" t="s">
        <v>79</v>
      </c>
    </row>
    <row r="37" spans="1:13" x14ac:dyDescent="0.25">
      <c r="A37" s="2" t="s">
        <v>19</v>
      </c>
      <c r="B37" s="2"/>
      <c r="C37" s="2" t="s">
        <v>46</v>
      </c>
      <c r="D37" s="2" t="s">
        <v>12</v>
      </c>
      <c r="E37" s="2" t="s">
        <v>15</v>
      </c>
      <c r="F37" s="2" t="s">
        <v>43</v>
      </c>
      <c r="G37" s="2" t="s">
        <v>44</v>
      </c>
      <c r="H37" s="2" t="s">
        <v>14</v>
      </c>
      <c r="I37" s="20">
        <v>40</v>
      </c>
      <c r="J37" s="2"/>
      <c r="K37" s="2"/>
      <c r="L37" s="2"/>
      <c r="M37" s="2" t="s">
        <v>79</v>
      </c>
    </row>
    <row r="38" spans="1:13" x14ac:dyDescent="0.25">
      <c r="A38" s="2" t="s">
        <v>19</v>
      </c>
      <c r="B38" s="2"/>
      <c r="C38" s="2" t="s">
        <v>47</v>
      </c>
      <c r="D38" s="2" t="s">
        <v>12</v>
      </c>
      <c r="E38" s="2" t="s">
        <v>15</v>
      </c>
      <c r="F38" s="2" t="s">
        <v>43</v>
      </c>
      <c r="G38" s="2" t="s">
        <v>44</v>
      </c>
      <c r="H38" s="2" t="s">
        <v>14</v>
      </c>
      <c r="I38" s="20">
        <v>40</v>
      </c>
      <c r="J38" s="2"/>
      <c r="K38" s="2"/>
      <c r="L38" s="2"/>
      <c r="M38" s="2" t="s">
        <v>79</v>
      </c>
    </row>
    <row r="39" spans="1:13" x14ac:dyDescent="0.25">
      <c r="A39" s="2" t="s">
        <v>19</v>
      </c>
      <c r="B39" s="2"/>
      <c r="C39" s="2" t="s">
        <v>48</v>
      </c>
      <c r="D39" s="2" t="s">
        <v>12</v>
      </c>
      <c r="E39" s="2" t="s">
        <v>15</v>
      </c>
      <c r="F39" s="2" t="s">
        <v>43</v>
      </c>
      <c r="G39" s="2" t="s">
        <v>44</v>
      </c>
      <c r="H39" s="2" t="s">
        <v>14</v>
      </c>
      <c r="I39" s="20">
        <v>40</v>
      </c>
      <c r="J39" s="2"/>
      <c r="K39" s="2"/>
      <c r="L39" s="2"/>
      <c r="M39" s="2" t="s">
        <v>79</v>
      </c>
    </row>
    <row r="40" spans="1:13" x14ac:dyDescent="0.25">
      <c r="A40" s="2" t="s">
        <v>19</v>
      </c>
      <c r="B40" s="2"/>
      <c r="C40" s="2" t="s">
        <v>49</v>
      </c>
      <c r="D40" s="2" t="s">
        <v>12</v>
      </c>
      <c r="E40" s="2" t="s">
        <v>15</v>
      </c>
      <c r="F40" s="2" t="s">
        <v>43</v>
      </c>
      <c r="G40" s="2" t="s">
        <v>44</v>
      </c>
      <c r="H40" s="2" t="s">
        <v>14</v>
      </c>
      <c r="I40" s="20">
        <v>40</v>
      </c>
      <c r="J40" s="2"/>
      <c r="K40" s="2"/>
      <c r="L40" s="2"/>
      <c r="M40" s="2" t="s">
        <v>79</v>
      </c>
    </row>
    <row r="41" spans="1:13" x14ac:dyDescent="0.25">
      <c r="A41" s="2" t="s">
        <v>19</v>
      </c>
      <c r="B41" s="2"/>
      <c r="C41" s="2" t="s">
        <v>120</v>
      </c>
      <c r="D41" s="2" t="s">
        <v>12</v>
      </c>
      <c r="E41" s="2" t="s">
        <v>15</v>
      </c>
      <c r="F41" s="2" t="s">
        <v>43</v>
      </c>
      <c r="G41" s="2" t="s">
        <v>119</v>
      </c>
      <c r="H41" s="2" t="s">
        <v>14</v>
      </c>
      <c r="I41" s="17">
        <f>(182*8)*0.75</f>
        <v>1092</v>
      </c>
      <c r="J41" s="2"/>
      <c r="K41" s="2"/>
      <c r="L41" s="14" t="s">
        <v>123</v>
      </c>
      <c r="M41" s="2" t="s">
        <v>80</v>
      </c>
    </row>
    <row r="42" spans="1:13" x14ac:dyDescent="0.25">
      <c r="A42" s="2" t="s">
        <v>19</v>
      </c>
      <c r="B42" s="2"/>
      <c r="C42" s="2" t="s">
        <v>121</v>
      </c>
      <c r="D42" s="2" t="s">
        <v>12</v>
      </c>
      <c r="E42" s="2" t="s">
        <v>15</v>
      </c>
      <c r="F42" s="2" t="s">
        <v>43</v>
      </c>
      <c r="G42" s="2" t="s">
        <v>18</v>
      </c>
      <c r="H42" s="2" t="s">
        <v>14</v>
      </c>
      <c r="I42" s="17">
        <f>(182*18)*0.75</f>
        <v>2457</v>
      </c>
      <c r="J42" s="2"/>
      <c r="K42" s="2"/>
      <c r="L42" s="16" t="s">
        <v>123</v>
      </c>
      <c r="M42" s="2" t="s">
        <v>80</v>
      </c>
    </row>
    <row r="43" spans="1:13" x14ac:dyDescent="0.25">
      <c r="A43" s="2" t="s">
        <v>19</v>
      </c>
      <c r="B43" s="2"/>
      <c r="C43" s="2" t="s">
        <v>122</v>
      </c>
      <c r="D43" s="2" t="s">
        <v>12</v>
      </c>
      <c r="E43" s="2" t="s">
        <v>15</v>
      </c>
      <c r="F43" s="2" t="s">
        <v>43</v>
      </c>
      <c r="G43" s="2" t="s">
        <v>119</v>
      </c>
      <c r="H43" s="2" t="s">
        <v>14</v>
      </c>
      <c r="I43" s="17">
        <f>(182*12)*0.75</f>
        <v>1638</v>
      </c>
      <c r="J43" s="2"/>
      <c r="K43" s="2"/>
      <c r="L43" s="14" t="s">
        <v>123</v>
      </c>
      <c r="M43" s="2" t="s">
        <v>80</v>
      </c>
    </row>
    <row r="44" spans="1:13" x14ac:dyDescent="0.25">
      <c r="A44" s="2" t="s">
        <v>19</v>
      </c>
      <c r="B44" s="2"/>
      <c r="C44" s="2" t="s">
        <v>132</v>
      </c>
      <c r="D44" s="2" t="s">
        <v>12</v>
      </c>
      <c r="E44" s="2" t="s">
        <v>15</v>
      </c>
      <c r="F44" s="2" t="s">
        <v>43</v>
      </c>
      <c r="G44" s="2" t="s">
        <v>119</v>
      </c>
      <c r="H44" s="2" t="s">
        <v>14</v>
      </c>
      <c r="I44" s="17">
        <f>(72*10)</f>
        <v>720</v>
      </c>
      <c r="J44" s="2"/>
      <c r="K44" s="2"/>
      <c r="L44" s="14" t="s">
        <v>130</v>
      </c>
      <c r="M44" s="2" t="s">
        <v>80</v>
      </c>
    </row>
    <row r="45" spans="1:13" x14ac:dyDescent="0.25">
      <c r="A45" s="2" t="s">
        <v>111</v>
      </c>
      <c r="B45" s="2"/>
      <c r="C45" s="2" t="s">
        <v>13</v>
      </c>
      <c r="D45" s="2" t="s">
        <v>111</v>
      </c>
      <c r="E45" s="2" t="s">
        <v>111</v>
      </c>
      <c r="F45" s="2" t="s">
        <v>111</v>
      </c>
      <c r="G45" s="2" t="s">
        <v>111</v>
      </c>
      <c r="H45" s="2" t="s">
        <v>111</v>
      </c>
      <c r="I45" s="17" t="s">
        <v>111</v>
      </c>
      <c r="J45" s="2"/>
      <c r="K45" s="2"/>
      <c r="L45" s="2"/>
      <c r="M45" s="2"/>
    </row>
    <row r="46" spans="1:13" x14ac:dyDescent="0.25">
      <c r="I46" s="29">
        <f>SUM(I2:I45)</f>
        <v>10927</v>
      </c>
    </row>
  </sheetData>
  <autoFilter ref="A1:M46" xr:uid="{E9AE1EFE-7FF9-4599-808A-CF00655066B5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AB82-5286-45ED-A5C1-B8D829E215C6}">
  <sheetPr filterMode="1"/>
  <dimension ref="A1:N47"/>
  <sheetViews>
    <sheetView zoomScaleNormal="100" workbookViewId="0">
      <pane ySplit="1" topLeftCell="A3" activePane="bottomLeft" state="frozen"/>
      <selection pane="bottomLeft"/>
    </sheetView>
  </sheetViews>
  <sheetFormatPr defaultColWidth="9.09765625" defaultRowHeight="13.2" x14ac:dyDescent="0.25"/>
  <cols>
    <col min="1" max="1" width="7" style="1" customWidth="1"/>
    <col min="2" max="2" width="9.296875" style="1" hidden="1" customWidth="1"/>
    <col min="3" max="3" width="11.296875" style="1" hidden="1" customWidth="1"/>
    <col min="4" max="4" width="48" style="1" customWidth="1"/>
    <col min="5" max="5" width="8.8984375" style="1" customWidth="1"/>
    <col min="6" max="6" width="13.59765625" style="1" bestFit="1" customWidth="1"/>
    <col min="7" max="7" width="18.8984375" style="1" customWidth="1"/>
    <col min="8" max="8" width="20.296875" style="1" customWidth="1"/>
    <col min="9" max="9" width="10" style="1" customWidth="1"/>
    <col min="10" max="10" width="11" style="33" bestFit="1" customWidth="1"/>
    <col min="11" max="11" width="10.59765625" style="1" customWidth="1"/>
    <col min="12" max="12" width="10.09765625" style="1" customWidth="1"/>
    <col min="13" max="13" width="30.69921875" style="1" customWidth="1"/>
    <col min="14" max="14" width="32.3984375" style="1" bestFit="1" customWidth="1"/>
    <col min="15" max="16384" width="9.09765625" style="1"/>
  </cols>
  <sheetData>
    <row r="1" spans="1:14" s="6" customFormat="1" ht="39.6" x14ac:dyDescent="0.25">
      <c r="A1" s="4" t="s">
        <v>9</v>
      </c>
      <c r="B1" s="4" t="s">
        <v>10</v>
      </c>
      <c r="C1" s="5" t="s">
        <v>11</v>
      </c>
      <c r="D1" s="4" t="s">
        <v>1</v>
      </c>
      <c r="E1" s="4" t="s">
        <v>0</v>
      </c>
      <c r="F1" s="4" t="s">
        <v>8</v>
      </c>
      <c r="G1" s="4" t="s">
        <v>2</v>
      </c>
      <c r="H1" s="4" t="s">
        <v>6</v>
      </c>
      <c r="I1" s="4" t="s">
        <v>3</v>
      </c>
      <c r="J1" s="4" t="s">
        <v>52</v>
      </c>
      <c r="K1" s="4" t="s">
        <v>4</v>
      </c>
      <c r="L1" s="4" t="s">
        <v>5</v>
      </c>
      <c r="M1" s="4" t="s">
        <v>7</v>
      </c>
      <c r="N1" s="4" t="s">
        <v>78</v>
      </c>
    </row>
    <row r="2" spans="1:14" hidden="1" x14ac:dyDescent="0.25">
      <c r="A2" s="30"/>
      <c r="B2" s="30"/>
      <c r="C2" s="30"/>
      <c r="D2" s="30" t="s">
        <v>13</v>
      </c>
      <c r="E2" s="30" t="s">
        <v>12</v>
      </c>
      <c r="F2" s="30" t="s">
        <v>15</v>
      </c>
      <c r="G2" s="30"/>
      <c r="H2" s="30"/>
      <c r="I2" s="30" t="s">
        <v>14</v>
      </c>
      <c r="J2" s="31">
        <v>40</v>
      </c>
      <c r="K2" s="30"/>
      <c r="L2" s="30"/>
      <c r="M2" s="30"/>
      <c r="N2" s="30"/>
    </row>
    <row r="3" spans="1:14" x14ac:dyDescent="0.25">
      <c r="A3" s="2" t="s">
        <v>19</v>
      </c>
      <c r="B3" s="2" t="s">
        <v>23</v>
      </c>
      <c r="C3" s="2"/>
      <c r="D3" s="2" t="s">
        <v>21</v>
      </c>
      <c r="E3" s="2" t="s">
        <v>20</v>
      </c>
      <c r="F3" s="2" t="s">
        <v>15</v>
      </c>
      <c r="G3" s="2" t="s">
        <v>17</v>
      </c>
      <c r="H3" s="2" t="s">
        <v>22</v>
      </c>
      <c r="I3" s="2" t="s">
        <v>14</v>
      </c>
      <c r="J3" s="32">
        <v>100</v>
      </c>
      <c r="K3" s="2"/>
      <c r="L3" s="2"/>
      <c r="M3" s="2"/>
      <c r="N3" s="2" t="s">
        <v>139</v>
      </c>
    </row>
    <row r="4" spans="1:14" hidden="1" x14ac:dyDescent="0.25">
      <c r="A4" s="2" t="s">
        <v>23</v>
      </c>
      <c r="B4" s="2" t="s">
        <v>19</v>
      </c>
      <c r="C4" s="2"/>
      <c r="D4" s="2" t="s">
        <v>24</v>
      </c>
      <c r="E4" s="2" t="s">
        <v>20</v>
      </c>
      <c r="F4" s="2" t="s">
        <v>15</v>
      </c>
      <c r="G4" s="2" t="s">
        <v>17</v>
      </c>
      <c r="H4" s="2" t="s">
        <v>22</v>
      </c>
      <c r="I4" s="2" t="s">
        <v>14</v>
      </c>
      <c r="J4" s="3">
        <v>200</v>
      </c>
      <c r="K4" s="2"/>
      <c r="L4" s="2"/>
      <c r="M4" s="2"/>
      <c r="N4" s="2" t="s">
        <v>139</v>
      </c>
    </row>
    <row r="5" spans="1:14" hidden="1" x14ac:dyDescent="0.25">
      <c r="A5" s="2" t="s">
        <v>19</v>
      </c>
      <c r="B5" s="2" t="s">
        <v>19</v>
      </c>
      <c r="C5" s="2"/>
      <c r="D5" s="2" t="s">
        <v>28</v>
      </c>
      <c r="E5" s="2" t="s">
        <v>20</v>
      </c>
      <c r="F5" s="2" t="s">
        <v>15</v>
      </c>
      <c r="G5" s="2" t="s">
        <v>25</v>
      </c>
      <c r="H5" s="2" t="s">
        <v>26</v>
      </c>
      <c r="I5" s="2" t="s">
        <v>14</v>
      </c>
      <c r="J5" s="32" t="s">
        <v>111</v>
      </c>
      <c r="K5" s="2"/>
      <c r="L5" s="2"/>
      <c r="M5" s="2"/>
      <c r="N5" s="2" t="s">
        <v>80</v>
      </c>
    </row>
    <row r="6" spans="1:14" hidden="1" x14ac:dyDescent="0.25">
      <c r="A6" s="2" t="s">
        <v>19</v>
      </c>
      <c r="B6" s="2" t="s">
        <v>19</v>
      </c>
      <c r="C6" s="2"/>
      <c r="D6" s="2" t="s">
        <v>29</v>
      </c>
      <c r="E6" s="2" t="s">
        <v>20</v>
      </c>
      <c r="F6" s="2" t="s">
        <v>15</v>
      </c>
      <c r="G6" s="2" t="s">
        <v>25</v>
      </c>
      <c r="H6" s="2" t="s">
        <v>26</v>
      </c>
      <c r="I6" s="2" t="s">
        <v>14</v>
      </c>
      <c r="J6" s="32" t="s">
        <v>111</v>
      </c>
      <c r="K6" s="2"/>
      <c r="L6" s="2"/>
      <c r="M6" s="2"/>
      <c r="N6" s="2" t="s">
        <v>80</v>
      </c>
    </row>
    <row r="7" spans="1:14" x14ac:dyDescent="0.25">
      <c r="A7" s="2" t="s">
        <v>19</v>
      </c>
      <c r="B7" s="2" t="s">
        <v>19</v>
      </c>
      <c r="C7" s="2"/>
      <c r="D7" s="2" t="s">
        <v>60</v>
      </c>
      <c r="E7" s="2" t="s">
        <v>16</v>
      </c>
      <c r="F7" s="2" t="s">
        <v>15</v>
      </c>
      <c r="G7" s="2" t="s">
        <v>31</v>
      </c>
      <c r="H7" s="2" t="s">
        <v>32</v>
      </c>
      <c r="I7" s="2" t="s">
        <v>14</v>
      </c>
      <c r="J7" s="3">
        <v>60</v>
      </c>
      <c r="K7" s="2"/>
      <c r="L7" s="2"/>
      <c r="M7" s="2"/>
      <c r="N7" s="2" t="s">
        <v>77</v>
      </c>
    </row>
    <row r="8" spans="1:14" x14ac:dyDescent="0.25">
      <c r="A8" s="2" t="s">
        <v>19</v>
      </c>
      <c r="B8" s="2" t="s">
        <v>19</v>
      </c>
      <c r="C8" s="2"/>
      <c r="D8" s="2" t="s">
        <v>30</v>
      </c>
      <c r="E8" s="2" t="s">
        <v>20</v>
      </c>
      <c r="F8" s="2" t="s">
        <v>15</v>
      </c>
      <c r="G8" s="2" t="s">
        <v>25</v>
      </c>
      <c r="H8" s="2" t="s">
        <v>26</v>
      </c>
      <c r="I8" s="2" t="s">
        <v>14</v>
      </c>
      <c r="J8" s="3">
        <v>20</v>
      </c>
      <c r="K8" s="2"/>
      <c r="L8" s="2"/>
      <c r="M8" s="2"/>
      <c r="N8" s="2" t="s">
        <v>80</v>
      </c>
    </row>
    <row r="9" spans="1:14" x14ac:dyDescent="0.25">
      <c r="A9" s="2" t="s">
        <v>19</v>
      </c>
      <c r="B9" s="2" t="s">
        <v>19</v>
      </c>
      <c r="C9" s="2"/>
      <c r="D9" s="2" t="s">
        <v>72</v>
      </c>
      <c r="E9" s="2" t="s">
        <v>16</v>
      </c>
      <c r="F9" s="2" t="s">
        <v>15</v>
      </c>
      <c r="G9" s="2" t="s">
        <v>25</v>
      </c>
      <c r="H9" s="2" t="s">
        <v>26</v>
      </c>
      <c r="I9" s="2" t="s">
        <v>14</v>
      </c>
      <c r="J9" s="3">
        <v>120</v>
      </c>
      <c r="K9" s="2"/>
      <c r="L9" s="2"/>
      <c r="M9" s="2"/>
      <c r="N9" s="2" t="s">
        <v>80</v>
      </c>
    </row>
    <row r="10" spans="1:14" hidden="1" x14ac:dyDescent="0.25">
      <c r="A10" s="2" t="s">
        <v>19</v>
      </c>
      <c r="B10" s="2" t="s">
        <v>19</v>
      </c>
      <c r="C10" s="2"/>
      <c r="D10" s="2" t="s">
        <v>73</v>
      </c>
      <c r="E10" s="2" t="s">
        <v>27</v>
      </c>
      <c r="F10" s="2" t="s">
        <v>15</v>
      </c>
      <c r="G10" s="2" t="s">
        <v>25</v>
      </c>
      <c r="H10" s="2" t="s">
        <v>26</v>
      </c>
      <c r="I10" s="2" t="s">
        <v>14</v>
      </c>
      <c r="J10" s="32" t="s">
        <v>111</v>
      </c>
      <c r="K10" s="2"/>
      <c r="L10" s="2"/>
      <c r="M10" s="2"/>
      <c r="N10" s="2" t="s">
        <v>80</v>
      </c>
    </row>
    <row r="11" spans="1:14" hidden="1" x14ac:dyDescent="0.25">
      <c r="A11" s="2" t="s">
        <v>19</v>
      </c>
      <c r="B11" s="2" t="s">
        <v>19</v>
      </c>
      <c r="C11" s="2"/>
      <c r="D11" s="2" t="s">
        <v>54</v>
      </c>
      <c r="E11" s="2" t="s">
        <v>16</v>
      </c>
      <c r="F11" s="2" t="s">
        <v>15</v>
      </c>
      <c r="G11" s="2" t="s">
        <v>31</v>
      </c>
      <c r="H11" s="2" t="s">
        <v>32</v>
      </c>
      <c r="I11" s="2" t="s">
        <v>14</v>
      </c>
      <c r="J11" s="32" t="s">
        <v>111</v>
      </c>
      <c r="K11" s="2"/>
      <c r="L11" s="2"/>
      <c r="M11" s="2" t="s">
        <v>53</v>
      </c>
      <c r="N11" s="2" t="s">
        <v>77</v>
      </c>
    </row>
    <row r="12" spans="1:14" hidden="1" x14ac:dyDescent="0.25">
      <c r="A12" s="2" t="s">
        <v>19</v>
      </c>
      <c r="B12" s="2" t="s">
        <v>19</v>
      </c>
      <c r="C12" s="2"/>
      <c r="D12" s="2" t="s">
        <v>83</v>
      </c>
      <c r="E12" s="2" t="s">
        <v>16</v>
      </c>
      <c r="F12" s="2" t="s">
        <v>15</v>
      </c>
      <c r="G12" s="2" t="s">
        <v>31</v>
      </c>
      <c r="H12" s="2" t="s">
        <v>32</v>
      </c>
      <c r="I12" s="2" t="s">
        <v>14</v>
      </c>
      <c r="J12" s="32" t="s">
        <v>111</v>
      </c>
      <c r="K12" s="2"/>
      <c r="L12" s="2"/>
      <c r="M12" s="2"/>
      <c r="N12" s="2" t="s">
        <v>77</v>
      </c>
    </row>
    <row r="13" spans="1:14" hidden="1" x14ac:dyDescent="0.25">
      <c r="A13" s="2" t="s">
        <v>19</v>
      </c>
      <c r="B13" s="2" t="s">
        <v>19</v>
      </c>
      <c r="C13" s="2"/>
      <c r="D13" s="2" t="s">
        <v>112</v>
      </c>
      <c r="E13" s="2" t="s">
        <v>16</v>
      </c>
      <c r="F13" s="2" t="s">
        <v>15</v>
      </c>
      <c r="G13" s="2" t="s">
        <v>31</v>
      </c>
      <c r="H13" s="2" t="s">
        <v>32</v>
      </c>
      <c r="I13" s="2" t="s">
        <v>14</v>
      </c>
      <c r="J13" s="32" t="s">
        <v>111</v>
      </c>
      <c r="K13" s="2"/>
      <c r="L13" s="2"/>
      <c r="M13" s="2"/>
      <c r="N13" s="2" t="s">
        <v>77</v>
      </c>
    </row>
    <row r="14" spans="1:14" x14ac:dyDescent="0.25">
      <c r="A14" s="2" t="s">
        <v>19</v>
      </c>
      <c r="B14" s="2" t="s">
        <v>19</v>
      </c>
      <c r="C14" s="2"/>
      <c r="D14" s="2" t="s">
        <v>61</v>
      </c>
      <c r="E14" s="2" t="s">
        <v>16</v>
      </c>
      <c r="F14" s="2" t="s">
        <v>15</v>
      </c>
      <c r="G14" s="2" t="s">
        <v>17</v>
      </c>
      <c r="H14" s="2" t="s">
        <v>18</v>
      </c>
      <c r="I14" s="2" t="s">
        <v>14</v>
      </c>
      <c r="J14" s="3">
        <v>60</v>
      </c>
      <c r="K14" s="2"/>
      <c r="L14" s="2"/>
      <c r="M14" s="2"/>
      <c r="N14" s="2" t="s">
        <v>80</v>
      </c>
    </row>
    <row r="15" spans="1:14" x14ac:dyDescent="0.25">
      <c r="A15" s="2" t="s">
        <v>19</v>
      </c>
      <c r="B15" s="2" t="s">
        <v>19</v>
      </c>
      <c r="C15" s="2"/>
      <c r="D15" s="2" t="s">
        <v>75</v>
      </c>
      <c r="E15" s="2" t="s">
        <v>16</v>
      </c>
      <c r="F15" s="2" t="s">
        <v>15</v>
      </c>
      <c r="G15" s="2" t="s">
        <v>17</v>
      </c>
      <c r="H15" s="2" t="s">
        <v>18</v>
      </c>
      <c r="I15" s="2" t="s">
        <v>14</v>
      </c>
      <c r="J15" s="3">
        <v>70</v>
      </c>
      <c r="K15" s="2"/>
      <c r="L15" s="2"/>
      <c r="M15" s="2"/>
      <c r="N15" s="2" t="s">
        <v>80</v>
      </c>
    </row>
    <row r="16" spans="1:14" x14ac:dyDescent="0.25">
      <c r="A16" s="2" t="s">
        <v>19</v>
      </c>
      <c r="B16" s="2" t="s">
        <v>19</v>
      </c>
      <c r="C16" s="2"/>
      <c r="D16" s="2" t="s">
        <v>128</v>
      </c>
      <c r="E16" s="2" t="s">
        <v>16</v>
      </c>
      <c r="F16" s="2" t="s">
        <v>15</v>
      </c>
      <c r="G16" s="2" t="s">
        <v>31</v>
      </c>
      <c r="H16" s="2" t="s">
        <v>32</v>
      </c>
      <c r="I16" s="2" t="s">
        <v>14</v>
      </c>
      <c r="J16" s="3">
        <v>60</v>
      </c>
      <c r="K16" s="2"/>
      <c r="L16" s="2"/>
      <c r="M16" s="2"/>
      <c r="N16" s="2" t="s">
        <v>77</v>
      </c>
    </row>
    <row r="17" spans="1:14" hidden="1" x14ac:dyDescent="0.25">
      <c r="A17" s="2" t="s">
        <v>19</v>
      </c>
      <c r="B17" s="2" t="s">
        <v>19</v>
      </c>
      <c r="C17" s="2"/>
      <c r="D17" s="2" t="s">
        <v>62</v>
      </c>
      <c r="E17" s="2" t="s">
        <v>27</v>
      </c>
      <c r="F17" s="2" t="s">
        <v>15</v>
      </c>
      <c r="G17" s="2" t="s">
        <v>31</v>
      </c>
      <c r="H17" s="2" t="s">
        <v>32</v>
      </c>
      <c r="I17" s="2" t="s">
        <v>14</v>
      </c>
      <c r="J17" s="32" t="s">
        <v>111</v>
      </c>
      <c r="K17" s="2"/>
      <c r="L17" s="2"/>
      <c r="M17" s="2"/>
      <c r="N17" s="2" t="s">
        <v>77</v>
      </c>
    </row>
    <row r="18" spans="1:14" x14ac:dyDescent="0.25">
      <c r="A18" s="2" t="s">
        <v>19</v>
      </c>
      <c r="B18" s="2" t="s">
        <v>19</v>
      </c>
      <c r="C18" s="2"/>
      <c r="D18" s="2" t="s">
        <v>70</v>
      </c>
      <c r="E18" s="2" t="s">
        <v>16</v>
      </c>
      <c r="F18" s="2" t="s">
        <v>15</v>
      </c>
      <c r="G18" s="2" t="s">
        <v>31</v>
      </c>
      <c r="H18" s="2" t="s">
        <v>32</v>
      </c>
      <c r="I18" s="2" t="s">
        <v>14</v>
      </c>
      <c r="J18" s="3">
        <v>60</v>
      </c>
      <c r="K18" s="2"/>
      <c r="L18" s="2"/>
      <c r="M18" s="2"/>
      <c r="N18" s="2" t="s">
        <v>77</v>
      </c>
    </row>
    <row r="19" spans="1:14" x14ac:dyDescent="0.25">
      <c r="A19" s="2" t="s">
        <v>19</v>
      </c>
      <c r="B19" s="2" t="s">
        <v>19</v>
      </c>
      <c r="C19" s="2"/>
      <c r="D19" s="2" t="s">
        <v>71</v>
      </c>
      <c r="E19" s="2" t="s">
        <v>27</v>
      </c>
      <c r="F19" s="2" t="s">
        <v>15</v>
      </c>
      <c r="G19" s="2" t="s">
        <v>31</v>
      </c>
      <c r="H19" s="2" t="s">
        <v>32</v>
      </c>
      <c r="I19" s="2" t="s">
        <v>14</v>
      </c>
      <c r="J19" s="3">
        <v>70</v>
      </c>
      <c r="K19" s="2"/>
      <c r="L19" s="2"/>
      <c r="M19" s="2"/>
      <c r="N19" s="2" t="s">
        <v>77</v>
      </c>
    </row>
    <row r="20" spans="1:14" x14ac:dyDescent="0.25">
      <c r="A20" s="2" t="s">
        <v>19</v>
      </c>
      <c r="B20" s="2" t="s">
        <v>19</v>
      </c>
      <c r="C20" s="2"/>
      <c r="D20" s="2" t="s">
        <v>63</v>
      </c>
      <c r="E20" s="2" t="s">
        <v>16</v>
      </c>
      <c r="F20" s="2" t="s">
        <v>15</v>
      </c>
      <c r="G20" s="2" t="s">
        <v>31</v>
      </c>
      <c r="H20" s="2" t="s">
        <v>32</v>
      </c>
      <c r="I20" s="2" t="s">
        <v>14</v>
      </c>
      <c r="J20" s="3">
        <v>60</v>
      </c>
      <c r="K20" s="2"/>
      <c r="L20" s="2"/>
      <c r="M20" s="2"/>
      <c r="N20" s="2" t="s">
        <v>77</v>
      </c>
    </row>
    <row r="21" spans="1:14" x14ac:dyDescent="0.25">
      <c r="A21" s="2" t="s">
        <v>19</v>
      </c>
      <c r="B21" s="2" t="s">
        <v>19</v>
      </c>
      <c r="C21" s="2"/>
      <c r="D21" s="2" t="s">
        <v>64</v>
      </c>
      <c r="E21" s="2" t="s">
        <v>27</v>
      </c>
      <c r="F21" s="2" t="s">
        <v>15</v>
      </c>
      <c r="G21" s="2" t="s">
        <v>31</v>
      </c>
      <c r="H21" s="2" t="s">
        <v>32</v>
      </c>
      <c r="I21" s="2" t="s">
        <v>14</v>
      </c>
      <c r="J21" s="3">
        <v>70</v>
      </c>
      <c r="K21" s="2"/>
      <c r="L21" s="2"/>
      <c r="M21" s="2"/>
      <c r="N21" s="2" t="s">
        <v>77</v>
      </c>
    </row>
    <row r="22" spans="1:14" hidden="1" x14ac:dyDescent="0.25">
      <c r="A22" s="2" t="s">
        <v>19</v>
      </c>
      <c r="B22" s="2" t="s">
        <v>19</v>
      </c>
      <c r="C22" s="2"/>
      <c r="D22" s="2" t="s">
        <v>143</v>
      </c>
      <c r="E22" s="2" t="s">
        <v>16</v>
      </c>
      <c r="F22" s="2" t="s">
        <v>15</v>
      </c>
      <c r="G22" s="2" t="s">
        <v>31</v>
      </c>
      <c r="H22" s="2" t="s">
        <v>32</v>
      </c>
      <c r="I22" s="2" t="s">
        <v>14</v>
      </c>
      <c r="J22" s="32" t="s">
        <v>111</v>
      </c>
      <c r="K22" s="2"/>
      <c r="L22" s="2"/>
      <c r="M22" s="2"/>
      <c r="N22" s="2" t="s">
        <v>77</v>
      </c>
    </row>
    <row r="23" spans="1:14" hidden="1" x14ac:dyDescent="0.25">
      <c r="A23" s="2" t="s">
        <v>19</v>
      </c>
      <c r="B23" s="2" t="s">
        <v>19</v>
      </c>
      <c r="C23" s="2"/>
      <c r="D23" s="2" t="s">
        <v>144</v>
      </c>
      <c r="E23" s="2" t="s">
        <v>27</v>
      </c>
      <c r="F23" s="2" t="s">
        <v>15</v>
      </c>
      <c r="G23" s="2" t="s">
        <v>31</v>
      </c>
      <c r="H23" s="2" t="s">
        <v>32</v>
      </c>
      <c r="I23" s="2" t="s">
        <v>14</v>
      </c>
      <c r="J23" s="32" t="s">
        <v>111</v>
      </c>
      <c r="K23" s="2"/>
      <c r="L23" s="2"/>
      <c r="M23" s="2"/>
      <c r="N23" s="2" t="s">
        <v>77</v>
      </c>
    </row>
    <row r="24" spans="1:14" x14ac:dyDescent="0.25">
      <c r="A24" s="2" t="s">
        <v>19</v>
      </c>
      <c r="B24" s="2" t="s">
        <v>19</v>
      </c>
      <c r="C24" s="2"/>
      <c r="D24" s="2" t="s">
        <v>59</v>
      </c>
      <c r="E24" s="2" t="s">
        <v>16</v>
      </c>
      <c r="F24" s="2" t="s">
        <v>15</v>
      </c>
      <c r="G24" s="2" t="s">
        <v>31</v>
      </c>
      <c r="H24" s="2" t="s">
        <v>32</v>
      </c>
      <c r="I24" s="2" t="s">
        <v>14</v>
      </c>
      <c r="J24" s="3">
        <v>120</v>
      </c>
      <c r="K24" s="2"/>
      <c r="L24" s="2"/>
      <c r="M24" s="2"/>
      <c r="N24" s="2" t="s">
        <v>77</v>
      </c>
    </row>
    <row r="25" spans="1:14" x14ac:dyDescent="0.25">
      <c r="A25" s="2" t="s">
        <v>19</v>
      </c>
      <c r="B25" s="2" t="s">
        <v>19</v>
      </c>
      <c r="C25" s="2"/>
      <c r="D25" s="2" t="s">
        <v>69</v>
      </c>
      <c r="E25" s="2" t="s">
        <v>27</v>
      </c>
      <c r="F25" s="2" t="s">
        <v>15</v>
      </c>
      <c r="G25" s="2" t="s">
        <v>31</v>
      </c>
      <c r="H25" s="2" t="s">
        <v>32</v>
      </c>
      <c r="I25" s="2" t="s">
        <v>14</v>
      </c>
      <c r="J25" s="3">
        <v>70</v>
      </c>
      <c r="K25" s="2"/>
      <c r="L25" s="2"/>
      <c r="M25" s="2"/>
      <c r="N25" s="2" t="s">
        <v>77</v>
      </c>
    </row>
    <row r="26" spans="1:14" x14ac:dyDescent="0.25">
      <c r="A26" s="2" t="s">
        <v>19</v>
      </c>
      <c r="B26" s="2" t="s">
        <v>19</v>
      </c>
      <c r="C26" s="2"/>
      <c r="D26" s="2" t="s">
        <v>127</v>
      </c>
      <c r="E26" s="2" t="s">
        <v>16</v>
      </c>
      <c r="F26" s="2" t="s">
        <v>15</v>
      </c>
      <c r="G26" s="2" t="s">
        <v>31</v>
      </c>
      <c r="H26" s="2" t="s">
        <v>32</v>
      </c>
      <c r="I26" s="2" t="s">
        <v>14</v>
      </c>
      <c r="J26" s="3">
        <v>60</v>
      </c>
      <c r="K26" s="2"/>
      <c r="L26" s="2"/>
      <c r="M26" s="2"/>
      <c r="N26" s="2" t="s">
        <v>77</v>
      </c>
    </row>
    <row r="27" spans="1:14" x14ac:dyDescent="0.25">
      <c r="A27" s="2" t="s">
        <v>19</v>
      </c>
      <c r="B27" s="2" t="s">
        <v>19</v>
      </c>
      <c r="C27" s="2"/>
      <c r="D27" s="2" t="s">
        <v>68</v>
      </c>
      <c r="E27" s="2" t="s">
        <v>27</v>
      </c>
      <c r="F27" s="2" t="s">
        <v>15</v>
      </c>
      <c r="G27" s="2" t="s">
        <v>31</v>
      </c>
      <c r="H27" s="2" t="s">
        <v>32</v>
      </c>
      <c r="I27" s="2" t="s">
        <v>14</v>
      </c>
      <c r="J27" s="3">
        <v>70</v>
      </c>
      <c r="K27" s="2"/>
      <c r="L27" s="2"/>
      <c r="M27" s="2"/>
      <c r="N27" s="2" t="s">
        <v>77</v>
      </c>
    </row>
    <row r="28" spans="1:14" x14ac:dyDescent="0.25">
      <c r="A28" s="2" t="s">
        <v>19</v>
      </c>
      <c r="B28" s="2" t="s">
        <v>19</v>
      </c>
      <c r="C28" s="2"/>
      <c r="D28" s="2" t="s">
        <v>58</v>
      </c>
      <c r="E28" s="2" t="s">
        <v>16</v>
      </c>
      <c r="F28" s="2" t="s">
        <v>15</v>
      </c>
      <c r="G28" s="2" t="s">
        <v>31</v>
      </c>
      <c r="H28" s="2" t="s">
        <v>32</v>
      </c>
      <c r="I28" s="2" t="s">
        <v>14</v>
      </c>
      <c r="J28" s="3">
        <v>60</v>
      </c>
      <c r="K28" s="2"/>
      <c r="L28" s="2"/>
      <c r="M28" s="2"/>
      <c r="N28" s="2" t="s">
        <v>77</v>
      </c>
    </row>
    <row r="29" spans="1:14" x14ac:dyDescent="0.25">
      <c r="A29" s="2" t="s">
        <v>19</v>
      </c>
      <c r="B29" s="2" t="s">
        <v>19</v>
      </c>
      <c r="C29" s="2"/>
      <c r="D29" s="2" t="s">
        <v>65</v>
      </c>
      <c r="E29" s="2" t="s">
        <v>27</v>
      </c>
      <c r="F29" s="2" t="s">
        <v>15</v>
      </c>
      <c r="G29" s="2" t="s">
        <v>31</v>
      </c>
      <c r="H29" s="2" t="s">
        <v>32</v>
      </c>
      <c r="I29" s="2" t="s">
        <v>14</v>
      </c>
      <c r="J29" s="3">
        <v>70</v>
      </c>
      <c r="K29" s="2"/>
      <c r="L29" s="2"/>
      <c r="M29" s="2"/>
      <c r="N29" s="2" t="s">
        <v>77</v>
      </c>
    </row>
    <row r="30" spans="1:14" x14ac:dyDescent="0.25">
      <c r="A30" s="2" t="s">
        <v>19</v>
      </c>
      <c r="B30" s="2" t="s">
        <v>19</v>
      </c>
      <c r="C30" s="2"/>
      <c r="D30" s="2" t="s">
        <v>57</v>
      </c>
      <c r="E30" s="2" t="s">
        <v>16</v>
      </c>
      <c r="F30" s="2" t="s">
        <v>15</v>
      </c>
      <c r="G30" s="2" t="s">
        <v>31</v>
      </c>
      <c r="H30" s="2" t="s">
        <v>32</v>
      </c>
      <c r="I30" s="2" t="s">
        <v>14</v>
      </c>
      <c r="J30" s="3">
        <v>60</v>
      </c>
      <c r="K30" s="2"/>
      <c r="L30" s="2"/>
      <c r="M30" s="2"/>
      <c r="N30" s="2" t="s">
        <v>77</v>
      </c>
    </row>
    <row r="31" spans="1:14" x14ac:dyDescent="0.25">
      <c r="A31" s="2" t="s">
        <v>19</v>
      </c>
      <c r="B31" s="2" t="s">
        <v>19</v>
      </c>
      <c r="C31" s="2"/>
      <c r="D31" s="2" t="s">
        <v>66</v>
      </c>
      <c r="E31" s="2" t="s">
        <v>27</v>
      </c>
      <c r="F31" s="2" t="s">
        <v>15</v>
      </c>
      <c r="G31" s="2" t="s">
        <v>43</v>
      </c>
      <c r="H31" s="2" t="s">
        <v>44</v>
      </c>
      <c r="I31" s="2" t="s">
        <v>14</v>
      </c>
      <c r="J31" s="3">
        <v>70</v>
      </c>
      <c r="K31" s="2"/>
      <c r="L31" s="2"/>
      <c r="M31" s="2"/>
      <c r="N31" s="2" t="s">
        <v>79</v>
      </c>
    </row>
    <row r="32" spans="1:14" hidden="1" x14ac:dyDescent="0.25">
      <c r="A32" s="2" t="s">
        <v>19</v>
      </c>
      <c r="B32" s="2" t="s">
        <v>19</v>
      </c>
      <c r="C32" s="2"/>
      <c r="D32" s="2" t="s">
        <v>55</v>
      </c>
      <c r="E32" s="2" t="s">
        <v>16</v>
      </c>
      <c r="F32" s="2" t="s">
        <v>15</v>
      </c>
      <c r="G32" s="2" t="s">
        <v>31</v>
      </c>
      <c r="H32" s="2" t="s">
        <v>32</v>
      </c>
      <c r="I32" s="2" t="s">
        <v>14</v>
      </c>
      <c r="J32" s="32" t="s">
        <v>111</v>
      </c>
      <c r="K32" s="2"/>
      <c r="L32" s="2"/>
      <c r="M32" s="2"/>
      <c r="N32" s="2" t="s">
        <v>77</v>
      </c>
    </row>
    <row r="33" spans="1:14" hidden="1" x14ac:dyDescent="0.25">
      <c r="A33" s="2" t="s">
        <v>19</v>
      </c>
      <c r="B33" s="2" t="s">
        <v>19</v>
      </c>
      <c r="C33" s="2"/>
      <c r="D33" s="2" t="s">
        <v>74</v>
      </c>
      <c r="E33" s="2" t="s">
        <v>27</v>
      </c>
      <c r="F33" s="2" t="s">
        <v>15</v>
      </c>
      <c r="G33" s="2" t="s">
        <v>43</v>
      </c>
      <c r="H33" s="2" t="s">
        <v>44</v>
      </c>
      <c r="I33" s="2" t="s">
        <v>14</v>
      </c>
      <c r="J33" s="32" t="s">
        <v>111</v>
      </c>
      <c r="K33" s="2"/>
      <c r="L33" s="2"/>
      <c r="M33" s="2"/>
      <c r="N33" s="2" t="s">
        <v>79</v>
      </c>
    </row>
    <row r="34" spans="1:14" x14ac:dyDescent="0.25">
      <c r="A34" s="2" t="s">
        <v>19</v>
      </c>
      <c r="B34" s="2" t="s">
        <v>19</v>
      </c>
      <c r="C34" s="2"/>
      <c r="D34" s="2" t="s">
        <v>56</v>
      </c>
      <c r="E34" s="2" t="s">
        <v>16</v>
      </c>
      <c r="F34" s="2" t="s">
        <v>15</v>
      </c>
      <c r="G34" s="2" t="s">
        <v>31</v>
      </c>
      <c r="H34" s="2" t="s">
        <v>32</v>
      </c>
      <c r="I34" s="2" t="s">
        <v>14</v>
      </c>
      <c r="J34" s="3">
        <v>60</v>
      </c>
      <c r="K34" s="2"/>
      <c r="L34" s="2"/>
      <c r="M34" s="2"/>
      <c r="N34" s="2" t="s">
        <v>77</v>
      </c>
    </row>
    <row r="35" spans="1:14" x14ac:dyDescent="0.25">
      <c r="A35" s="2" t="s">
        <v>19</v>
      </c>
      <c r="B35" s="2" t="s">
        <v>19</v>
      </c>
      <c r="C35" s="2"/>
      <c r="D35" s="2" t="s">
        <v>67</v>
      </c>
      <c r="E35" s="2" t="s">
        <v>27</v>
      </c>
      <c r="F35" s="2" t="s">
        <v>15</v>
      </c>
      <c r="G35" s="2" t="s">
        <v>43</v>
      </c>
      <c r="H35" s="2" t="s">
        <v>44</v>
      </c>
      <c r="I35" s="2" t="s">
        <v>14</v>
      </c>
      <c r="J35" s="3">
        <v>70</v>
      </c>
      <c r="K35" s="2"/>
      <c r="L35" s="2"/>
      <c r="M35" s="2"/>
      <c r="N35" s="2" t="s">
        <v>79</v>
      </c>
    </row>
    <row r="36" spans="1:14" x14ac:dyDescent="0.25">
      <c r="A36" s="2" t="s">
        <v>19</v>
      </c>
      <c r="B36" s="2" t="s">
        <v>19</v>
      </c>
      <c r="C36" s="2"/>
      <c r="D36" s="2" t="s">
        <v>45</v>
      </c>
      <c r="E36" s="2" t="s">
        <v>12</v>
      </c>
      <c r="F36" s="2" t="s">
        <v>15</v>
      </c>
      <c r="G36" s="2" t="s">
        <v>43</v>
      </c>
      <c r="H36" s="2" t="s">
        <v>44</v>
      </c>
      <c r="I36" s="2" t="s">
        <v>14</v>
      </c>
      <c r="J36" s="3">
        <v>40</v>
      </c>
      <c r="K36" s="2"/>
      <c r="L36" s="2"/>
      <c r="M36" s="2"/>
      <c r="N36" s="2" t="s">
        <v>79</v>
      </c>
    </row>
    <row r="37" spans="1:14" x14ac:dyDescent="0.25">
      <c r="A37" s="2" t="s">
        <v>19</v>
      </c>
      <c r="B37" s="2" t="s">
        <v>19</v>
      </c>
      <c r="C37" s="2"/>
      <c r="D37" s="2" t="s">
        <v>46</v>
      </c>
      <c r="E37" s="2" t="s">
        <v>12</v>
      </c>
      <c r="F37" s="2" t="s">
        <v>15</v>
      </c>
      <c r="G37" s="2" t="s">
        <v>43</v>
      </c>
      <c r="H37" s="2" t="s">
        <v>44</v>
      </c>
      <c r="I37" s="2" t="s">
        <v>14</v>
      </c>
      <c r="J37" s="3">
        <v>40</v>
      </c>
      <c r="K37" s="2"/>
      <c r="L37" s="2"/>
      <c r="M37" s="2"/>
      <c r="N37" s="2" t="s">
        <v>79</v>
      </c>
    </row>
    <row r="38" spans="1:14" x14ac:dyDescent="0.25">
      <c r="A38" s="2" t="s">
        <v>19</v>
      </c>
      <c r="B38" s="2" t="s">
        <v>19</v>
      </c>
      <c r="C38" s="2"/>
      <c r="D38" s="2" t="s">
        <v>47</v>
      </c>
      <c r="E38" s="2" t="s">
        <v>12</v>
      </c>
      <c r="F38" s="2" t="s">
        <v>15</v>
      </c>
      <c r="G38" s="2" t="s">
        <v>43</v>
      </c>
      <c r="H38" s="2" t="s">
        <v>44</v>
      </c>
      <c r="I38" s="2" t="s">
        <v>14</v>
      </c>
      <c r="J38" s="3">
        <v>40</v>
      </c>
      <c r="K38" s="2"/>
      <c r="L38" s="2"/>
      <c r="M38" s="2"/>
      <c r="N38" s="2" t="s">
        <v>79</v>
      </c>
    </row>
    <row r="39" spans="1:14" x14ac:dyDescent="0.25">
      <c r="A39" s="2" t="s">
        <v>19</v>
      </c>
      <c r="B39" s="2" t="s">
        <v>19</v>
      </c>
      <c r="C39" s="2"/>
      <c r="D39" s="2" t="s">
        <v>48</v>
      </c>
      <c r="E39" s="2" t="s">
        <v>12</v>
      </c>
      <c r="F39" s="2" t="s">
        <v>15</v>
      </c>
      <c r="G39" s="2" t="s">
        <v>43</v>
      </c>
      <c r="H39" s="2" t="s">
        <v>44</v>
      </c>
      <c r="I39" s="2" t="s">
        <v>14</v>
      </c>
      <c r="J39" s="3">
        <v>40</v>
      </c>
      <c r="K39" s="2"/>
      <c r="L39" s="2"/>
      <c r="M39" s="2"/>
      <c r="N39" s="2" t="s">
        <v>79</v>
      </c>
    </row>
    <row r="40" spans="1:14" x14ac:dyDescent="0.25">
      <c r="A40" s="2" t="s">
        <v>19</v>
      </c>
      <c r="B40" s="2" t="s">
        <v>19</v>
      </c>
      <c r="C40" s="2"/>
      <c r="D40" s="2" t="s">
        <v>49</v>
      </c>
      <c r="E40" s="2" t="s">
        <v>12</v>
      </c>
      <c r="F40" s="2" t="s">
        <v>15</v>
      </c>
      <c r="G40" s="2" t="s">
        <v>43</v>
      </c>
      <c r="H40" s="2" t="s">
        <v>44</v>
      </c>
      <c r="I40" s="2" t="s">
        <v>14</v>
      </c>
      <c r="J40" s="3">
        <v>40</v>
      </c>
      <c r="K40" s="2"/>
      <c r="L40" s="2"/>
      <c r="M40" s="2"/>
      <c r="N40" s="2" t="s">
        <v>79</v>
      </c>
    </row>
    <row r="41" spans="1:14" hidden="1" x14ac:dyDescent="0.25">
      <c r="A41" s="2" t="s">
        <v>23</v>
      </c>
      <c r="B41" s="2" t="s">
        <v>19</v>
      </c>
      <c r="C41" s="2"/>
      <c r="D41" s="2" t="s">
        <v>50</v>
      </c>
      <c r="E41" s="2" t="s">
        <v>12</v>
      </c>
      <c r="F41" s="2" t="s">
        <v>15</v>
      </c>
      <c r="G41" s="2" t="s">
        <v>43</v>
      </c>
      <c r="H41" s="2" t="s">
        <v>44</v>
      </c>
      <c r="I41" s="2" t="s">
        <v>14</v>
      </c>
      <c r="J41" s="3">
        <v>65</v>
      </c>
      <c r="K41" s="2"/>
      <c r="L41" s="2"/>
      <c r="M41" s="2"/>
      <c r="N41" s="2" t="s">
        <v>79</v>
      </c>
    </row>
    <row r="42" spans="1:14" x14ac:dyDescent="0.25">
      <c r="A42" s="2" t="s">
        <v>19</v>
      </c>
      <c r="B42" s="2" t="s">
        <v>19</v>
      </c>
      <c r="C42" s="2"/>
      <c r="D42" s="2" t="s">
        <v>34</v>
      </c>
      <c r="E42" s="2" t="s">
        <v>33</v>
      </c>
      <c r="F42" s="2" t="s">
        <v>82</v>
      </c>
      <c r="G42" s="2" t="s">
        <v>35</v>
      </c>
      <c r="H42" s="2" t="s">
        <v>36</v>
      </c>
      <c r="I42" s="2" t="s">
        <v>14</v>
      </c>
      <c r="J42" s="3">
        <v>50</v>
      </c>
      <c r="K42" s="2"/>
      <c r="L42" s="2"/>
      <c r="M42" s="2"/>
      <c r="N42" s="2" t="s">
        <v>81</v>
      </c>
    </row>
    <row r="43" spans="1:14" x14ac:dyDescent="0.25">
      <c r="A43" s="2" t="s">
        <v>19</v>
      </c>
      <c r="B43" s="2" t="s">
        <v>19</v>
      </c>
      <c r="C43" s="2"/>
      <c r="D43" s="2" t="s">
        <v>37</v>
      </c>
      <c r="E43" s="2" t="s">
        <v>33</v>
      </c>
      <c r="F43" s="2" t="s">
        <v>82</v>
      </c>
      <c r="G43" s="2" t="s">
        <v>35</v>
      </c>
      <c r="H43" s="2" t="s">
        <v>36</v>
      </c>
      <c r="I43" s="2" t="s">
        <v>14</v>
      </c>
      <c r="J43" s="3">
        <v>100</v>
      </c>
      <c r="K43" s="2"/>
      <c r="L43" s="2"/>
      <c r="M43" s="2"/>
      <c r="N43" s="2" t="s">
        <v>81</v>
      </c>
    </row>
    <row r="44" spans="1:14" hidden="1" x14ac:dyDescent="0.25">
      <c r="A44" s="2" t="s">
        <v>23</v>
      </c>
      <c r="B44" s="2" t="s">
        <v>19</v>
      </c>
      <c r="C44" s="2"/>
      <c r="D44" s="2" t="s">
        <v>38</v>
      </c>
      <c r="E44" s="2" t="s">
        <v>33</v>
      </c>
      <c r="F44" s="2" t="s">
        <v>82</v>
      </c>
      <c r="G44" s="2" t="s">
        <v>35</v>
      </c>
      <c r="H44" s="2" t="s">
        <v>36</v>
      </c>
      <c r="I44" s="2" t="s">
        <v>14</v>
      </c>
      <c r="J44" s="3"/>
      <c r="K44" s="2"/>
      <c r="L44" s="2"/>
      <c r="M44" s="2"/>
      <c r="N44" s="2" t="s">
        <v>81</v>
      </c>
    </row>
    <row r="45" spans="1:14" hidden="1" x14ac:dyDescent="0.25">
      <c r="A45" s="2" t="s">
        <v>23</v>
      </c>
      <c r="B45" s="2" t="s">
        <v>19</v>
      </c>
      <c r="C45" s="2"/>
      <c r="D45" s="2" t="s">
        <v>39</v>
      </c>
      <c r="E45" s="2" t="s">
        <v>33</v>
      </c>
      <c r="F45" s="2" t="s">
        <v>82</v>
      </c>
      <c r="G45" s="2" t="s">
        <v>35</v>
      </c>
      <c r="H45" s="2" t="s">
        <v>36</v>
      </c>
      <c r="I45" s="2" t="s">
        <v>14</v>
      </c>
      <c r="J45" s="3">
        <v>200</v>
      </c>
      <c r="K45" s="2"/>
      <c r="L45" s="2"/>
      <c r="M45" s="2"/>
      <c r="N45" s="2" t="s">
        <v>81</v>
      </c>
    </row>
    <row r="46" spans="1:14" x14ac:dyDescent="0.25">
      <c r="A46" s="2" t="s">
        <v>19</v>
      </c>
      <c r="B46" s="2" t="s">
        <v>19</v>
      </c>
      <c r="C46" s="2"/>
      <c r="D46" s="2" t="s">
        <v>40</v>
      </c>
      <c r="E46" s="2" t="s">
        <v>16</v>
      </c>
      <c r="F46" s="2" t="s">
        <v>82</v>
      </c>
      <c r="G46" s="2" t="s">
        <v>35</v>
      </c>
      <c r="H46" s="2" t="s">
        <v>36</v>
      </c>
      <c r="I46" s="2" t="s">
        <v>14</v>
      </c>
      <c r="J46" s="3">
        <v>140</v>
      </c>
      <c r="K46" s="2"/>
      <c r="L46" s="2"/>
      <c r="M46" s="2" t="s">
        <v>41</v>
      </c>
      <c r="N46" s="2" t="s">
        <v>81</v>
      </c>
    </row>
    <row r="47" spans="1:14" hidden="1" x14ac:dyDescent="0.25">
      <c r="A47" s="2" t="s">
        <v>23</v>
      </c>
      <c r="B47" s="2" t="s">
        <v>19</v>
      </c>
      <c r="C47" s="2"/>
      <c r="D47" s="2" t="s">
        <v>42</v>
      </c>
      <c r="E47" s="2" t="s">
        <v>16</v>
      </c>
      <c r="F47" s="2" t="s">
        <v>82</v>
      </c>
      <c r="G47" s="2" t="s">
        <v>35</v>
      </c>
      <c r="H47" s="2" t="s">
        <v>36</v>
      </c>
      <c r="I47" s="2" t="s">
        <v>14</v>
      </c>
      <c r="J47" s="3">
        <v>140</v>
      </c>
      <c r="K47" s="2"/>
      <c r="L47" s="2"/>
      <c r="M47" s="2" t="s">
        <v>41</v>
      </c>
      <c r="N47" s="2" t="s">
        <v>81</v>
      </c>
    </row>
  </sheetData>
  <autoFilter ref="A1:N47" xr:uid="{E9AE1EFE-7FF9-4599-808A-CF00655066B5}">
    <filterColumn colId="0">
      <filters>
        <filter val="Yes"/>
      </filters>
    </filterColumn>
    <filterColumn colId="9">
      <filters>
        <filter val="100"/>
        <filter val="120"/>
        <filter val="140"/>
        <filter val="20"/>
        <filter val="40"/>
        <filter val="50"/>
        <filter val="60"/>
        <filter val="70"/>
      </filters>
    </filterColumn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91F9-F013-41E3-BF97-643A419F1B79}">
  <dimension ref="A1:O7"/>
  <sheetViews>
    <sheetView workbookViewId="0">
      <selection activeCell="D12" sqref="D12"/>
    </sheetView>
  </sheetViews>
  <sheetFormatPr defaultColWidth="13.3984375" defaultRowHeight="13.8" x14ac:dyDescent="0.25"/>
  <cols>
    <col min="1" max="1" width="8.59765625" bestFit="1" customWidth="1"/>
    <col min="2" max="2" width="7" bestFit="1" customWidth="1"/>
    <col min="3" max="3" width="9" bestFit="1" customWidth="1"/>
    <col min="4" max="4" width="77.09765625" bestFit="1" customWidth="1"/>
    <col min="5" max="5" width="8" bestFit="1" customWidth="1"/>
    <col min="6" max="6" width="13.59765625" bestFit="1" customWidth="1"/>
    <col min="7" max="7" width="18.09765625" bestFit="1" customWidth="1"/>
    <col min="8" max="8" width="20.296875" bestFit="1" customWidth="1"/>
    <col min="9" max="9" width="9.296875" bestFit="1" customWidth="1"/>
    <col min="10" max="11" width="8.69921875" bestFit="1" customWidth="1"/>
    <col min="12" max="12" width="8.296875" bestFit="1" customWidth="1"/>
    <col min="13" max="13" width="7.8984375" bestFit="1" customWidth="1"/>
    <col min="14" max="14" width="18" bestFit="1" customWidth="1"/>
    <col min="15" max="15" width="23" bestFit="1" customWidth="1"/>
  </cols>
  <sheetData>
    <row r="1" spans="1:15" s="6" customFormat="1" ht="39.6" x14ac:dyDescent="0.25">
      <c r="A1" s="4" t="s">
        <v>9</v>
      </c>
      <c r="B1" s="4" t="s">
        <v>10</v>
      </c>
      <c r="C1" s="5" t="s">
        <v>11</v>
      </c>
      <c r="D1" s="4" t="s">
        <v>1</v>
      </c>
      <c r="E1" s="4" t="s">
        <v>0</v>
      </c>
      <c r="F1" s="4" t="s">
        <v>8</v>
      </c>
      <c r="G1" s="4" t="s">
        <v>2</v>
      </c>
      <c r="H1" s="4" t="s">
        <v>6</v>
      </c>
      <c r="I1" s="4" t="s">
        <v>3</v>
      </c>
      <c r="J1" s="4" t="s">
        <v>51</v>
      </c>
      <c r="K1" s="4" t="s">
        <v>52</v>
      </c>
      <c r="L1" s="4" t="s">
        <v>4</v>
      </c>
      <c r="M1" s="4" t="s">
        <v>5</v>
      </c>
      <c r="N1" s="4" t="s">
        <v>7</v>
      </c>
      <c r="O1" s="4" t="s">
        <v>78</v>
      </c>
    </row>
    <row r="2" spans="1:15" s="1" customFormat="1" ht="13.2" x14ac:dyDescent="0.25">
      <c r="A2" s="2" t="s">
        <v>19</v>
      </c>
      <c r="B2" s="2" t="s">
        <v>19</v>
      </c>
      <c r="C2" s="2"/>
      <c r="D2" s="2" t="s">
        <v>34</v>
      </c>
      <c r="E2" s="2" t="s">
        <v>33</v>
      </c>
      <c r="F2" s="2" t="s">
        <v>82</v>
      </c>
      <c r="G2" s="2" t="s">
        <v>35</v>
      </c>
      <c r="H2" s="2" t="s">
        <v>36</v>
      </c>
      <c r="I2" s="2" t="s">
        <v>14</v>
      </c>
      <c r="J2" s="3">
        <v>45</v>
      </c>
      <c r="K2" s="3">
        <v>50</v>
      </c>
      <c r="L2" s="2"/>
      <c r="M2" s="2"/>
      <c r="N2" s="2"/>
      <c r="O2" s="2" t="s">
        <v>81</v>
      </c>
    </row>
    <row r="3" spans="1:15" s="1" customFormat="1" ht="13.2" x14ac:dyDescent="0.25">
      <c r="A3" s="2" t="s">
        <v>19</v>
      </c>
      <c r="B3" s="2" t="s">
        <v>19</v>
      </c>
      <c r="C3" s="2"/>
      <c r="D3" s="2" t="s">
        <v>37</v>
      </c>
      <c r="E3" s="2" t="s">
        <v>33</v>
      </c>
      <c r="F3" s="2" t="s">
        <v>82</v>
      </c>
      <c r="G3" s="2" t="s">
        <v>35</v>
      </c>
      <c r="H3" s="2" t="s">
        <v>36</v>
      </c>
      <c r="I3" s="2" t="s">
        <v>14</v>
      </c>
      <c r="J3" s="3">
        <v>90</v>
      </c>
      <c r="K3" s="3">
        <v>100</v>
      </c>
      <c r="L3" s="2"/>
      <c r="M3" s="2"/>
      <c r="N3" s="2"/>
      <c r="O3" s="2" t="s">
        <v>81</v>
      </c>
    </row>
    <row r="4" spans="1:15" s="1" customFormat="1" ht="13.2" x14ac:dyDescent="0.25">
      <c r="A4" s="2" t="s">
        <v>23</v>
      </c>
      <c r="B4" s="2" t="s">
        <v>19</v>
      </c>
      <c r="C4" s="2"/>
      <c r="D4" s="2" t="s">
        <v>38</v>
      </c>
      <c r="E4" s="2" t="s">
        <v>33</v>
      </c>
      <c r="F4" s="2" t="s">
        <v>82</v>
      </c>
      <c r="G4" s="2" t="s">
        <v>35</v>
      </c>
      <c r="H4" s="2" t="s">
        <v>36</v>
      </c>
      <c r="I4" s="2" t="s">
        <v>14</v>
      </c>
      <c r="J4" s="3"/>
      <c r="K4" s="3"/>
      <c r="L4" s="2"/>
      <c r="M4" s="2"/>
      <c r="N4" s="2"/>
      <c r="O4" s="2" t="s">
        <v>81</v>
      </c>
    </row>
    <row r="5" spans="1:15" s="1" customFormat="1" ht="13.2" x14ac:dyDescent="0.25">
      <c r="A5" s="2" t="s">
        <v>23</v>
      </c>
      <c r="B5" s="2" t="s">
        <v>19</v>
      </c>
      <c r="C5" s="2"/>
      <c r="D5" s="2" t="s">
        <v>39</v>
      </c>
      <c r="E5" s="2" t="s">
        <v>33</v>
      </c>
      <c r="F5" s="2" t="s">
        <v>82</v>
      </c>
      <c r="G5" s="2" t="s">
        <v>35</v>
      </c>
      <c r="H5" s="2" t="s">
        <v>36</v>
      </c>
      <c r="I5" s="2" t="s">
        <v>14</v>
      </c>
      <c r="J5" s="3">
        <v>180</v>
      </c>
      <c r="K5" s="3">
        <v>200</v>
      </c>
      <c r="L5" s="2"/>
      <c r="M5" s="2"/>
      <c r="N5" s="2"/>
      <c r="O5" s="2" t="s">
        <v>81</v>
      </c>
    </row>
    <row r="6" spans="1:15" s="1" customFormat="1" ht="13.2" x14ac:dyDescent="0.25">
      <c r="A6" s="2" t="s">
        <v>19</v>
      </c>
      <c r="B6" s="2" t="s">
        <v>19</v>
      </c>
      <c r="C6" s="2"/>
      <c r="D6" s="2" t="s">
        <v>40</v>
      </c>
      <c r="E6" s="2" t="s">
        <v>16</v>
      </c>
      <c r="F6" s="2" t="s">
        <v>82</v>
      </c>
      <c r="G6" s="2" t="s">
        <v>35</v>
      </c>
      <c r="H6" s="2" t="s">
        <v>36</v>
      </c>
      <c r="I6" s="2" t="s">
        <v>14</v>
      </c>
      <c r="J6" s="3">
        <v>135</v>
      </c>
      <c r="K6" s="3">
        <v>140</v>
      </c>
      <c r="L6" s="2"/>
      <c r="M6" s="2"/>
      <c r="N6" s="2" t="s">
        <v>41</v>
      </c>
      <c r="O6" s="2" t="s">
        <v>81</v>
      </c>
    </row>
    <row r="7" spans="1:15" s="1" customFormat="1" ht="13.2" x14ac:dyDescent="0.25">
      <c r="A7" s="2" t="s">
        <v>23</v>
      </c>
      <c r="B7" s="2" t="s">
        <v>19</v>
      </c>
      <c r="C7" s="2"/>
      <c r="D7" s="2" t="s">
        <v>42</v>
      </c>
      <c r="E7" s="2" t="s">
        <v>16</v>
      </c>
      <c r="F7" s="2" t="s">
        <v>82</v>
      </c>
      <c r="G7" s="2" t="s">
        <v>35</v>
      </c>
      <c r="H7" s="2" t="s">
        <v>36</v>
      </c>
      <c r="I7" s="2" t="s">
        <v>14</v>
      </c>
      <c r="J7" s="3">
        <v>135</v>
      </c>
      <c r="K7" s="3">
        <v>140</v>
      </c>
      <c r="L7" s="2"/>
      <c r="M7" s="2"/>
      <c r="N7" s="2" t="s">
        <v>41</v>
      </c>
      <c r="O7" s="2" t="s">
        <v>81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97eb324-6c8f-4366-ba47-706b295f9115}" enabled="1" method="Standard" siteId="{7a823e81-3527-485c-a629-67235afb2fa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of Service</vt:lpstr>
      <vt:lpstr>Summary PMP HO</vt:lpstr>
      <vt:lpstr>Software &amp; Hardware</vt:lpstr>
      <vt:lpstr>TemplateList</vt:lpstr>
      <vt:lpstr>Anadarko</vt:lpstr>
      <vt:lpstr>Kutei</vt:lpstr>
      <vt:lpstr>Shah Gas</vt:lpstr>
      <vt:lpstr>Venezia</vt:lpstr>
      <vt:lpstr>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Dominguez Marco Antonio</dc:creator>
  <cp:lastModifiedBy>Osman Youssef (External)</cp:lastModifiedBy>
  <dcterms:created xsi:type="dcterms:W3CDTF">2024-12-12T08:35:35Z</dcterms:created>
  <dcterms:modified xsi:type="dcterms:W3CDTF">2025-07-26T06:27:27Z</dcterms:modified>
</cp:coreProperties>
</file>