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村山達彦\Desktop\基本情報\表計算\"/>
    </mc:Choice>
  </mc:AlternateContent>
  <xr:revisionPtr revIDLastSave="0" documentId="13_ncr:1_{F182D58C-A013-4975-AFE4-39029B109F2D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Sheet1!$L$23:$M$23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6" i="1"/>
  <c r="E25" i="1"/>
  <c r="E24" i="1"/>
  <c r="C13" i="1"/>
  <c r="H4" i="1"/>
  <c r="H5" i="1"/>
  <c r="H6" i="1"/>
  <c r="H7" i="1"/>
  <c r="H8" i="1"/>
  <c r="H9" i="1"/>
  <c r="H3" i="1"/>
  <c r="C12" i="1" l="1"/>
</calcChain>
</file>

<file path=xl/sharedStrings.xml><?xml version="1.0" encoding="utf-8"?>
<sst xmlns="http://schemas.openxmlformats.org/spreadsheetml/2006/main" count="28" uniqueCount="24">
  <si>
    <t>曜日\時間帯</t>
    <rPh sb="0" eb="2">
      <t>ヨウビ</t>
    </rPh>
    <rPh sb="3" eb="6">
      <t>ジカンタイ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</si>
  <si>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</si>
  <si>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</si>
  <si>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</si>
  <si>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</si>
  <si>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</si>
  <si>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</si>
  <si>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日</t>
  </si>
  <si>
    <t>計</t>
    <rPh sb="0" eb="1">
      <t>ケイ</t>
    </rPh>
    <phoneticPr fontId="1"/>
  </si>
  <si>
    <t>曜日最多</t>
    <rPh sb="0" eb="2">
      <t>ヨウビ</t>
    </rPh>
    <rPh sb="2" eb="4">
      <t>サイタ</t>
    </rPh>
    <phoneticPr fontId="1"/>
  </si>
  <si>
    <t>RANK</t>
    <phoneticPr fontId="1"/>
  </si>
  <si>
    <t>B</t>
    <phoneticPr fontId="1"/>
  </si>
  <si>
    <t>C</t>
    <phoneticPr fontId="1"/>
  </si>
  <si>
    <t>開始</t>
    <rPh sb="0" eb="2">
      <t>カイシ</t>
    </rPh>
    <phoneticPr fontId="1"/>
  </si>
  <si>
    <t>論理和(表引き(予約リスト!D2:D10000,J,1)≧C19,</t>
  </si>
  <si>
    <t>　　表引き(予約リスト!C2:C10000,J,1)≦B19)</t>
  </si>
  <si>
    <t>論理積(表引き(予約リスト!D2:D10000,J,1)≧C19,</t>
  </si>
  <si>
    <t xml:space="preserve">NOT(ア＝１ or </t>
    <phoneticPr fontId="1"/>
  </si>
  <si>
    <t>J</t>
    <phoneticPr fontId="1"/>
  </si>
  <si>
    <t>受付時間</t>
    <rPh sb="0" eb="2">
      <t>ウケツケ</t>
    </rPh>
    <rPh sb="2" eb="4">
      <t>ジカン</t>
    </rPh>
    <phoneticPr fontId="1"/>
  </si>
  <si>
    <t>待ち人数</t>
    <rPh sb="0" eb="1">
      <t>マ</t>
    </rPh>
    <rPh sb="2" eb="4">
      <t>ニンズウ</t>
    </rPh>
    <phoneticPr fontId="1"/>
  </si>
  <si>
    <t>開始時間</t>
    <rPh sb="0" eb="2">
      <t>カイシ</t>
    </rPh>
    <rPh sb="2" eb="4">
      <t>ジカン</t>
    </rPh>
    <phoneticPr fontId="1"/>
  </si>
  <si>
    <t>作業員コード</t>
    <rPh sb="0" eb="2">
      <t>サギョウ</t>
    </rPh>
    <rPh sb="2" eb="3">
      <t>イン</t>
    </rPh>
    <phoneticPr fontId="1"/>
  </si>
  <si>
    <t>対象年月日</t>
    <rPh sb="0" eb="5">
      <t>タイショウネンゲツビ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</si>
</sst>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8"/>
  <sheetViews>
    <sheetView tabSelected="1" topLeftCell="A13" workbookViewId="0">
      <selection activeCell="H21" sqref="H21"/>
    </sheetView>
  </sheetViews>
  <sheetFormatPr defaultRowHeight="17.7"/>
  <sheetData>
    <row r="2" spans="1:13" ht="18.3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 t="s">
        <v>8</v>
      </c>
    </row>
    <row r="3" spans="1:13" ht="18.3">
      <c r="A3" s="1" t="s">
        <v>1</v>
      </c>
      <c r="B3">
        <v>5</v>
      </c>
      <c r="C3">
        <v>4</v>
      </c>
      <c r="D3">
        <v>5</v>
      </c>
      <c r="E3">
        <v>5</v>
      </c>
      <c r="F3">
        <v>5</v>
      </c>
      <c r="G3">
        <v>5</v>
      </c>
      <c r="H3">
        <f>SUM(B3:G3)</f>
        <v>29</v>
      </c>
    </row>
    <row r="4" spans="1:13" ht="18.3">
      <c r="A4" s="1" t="s">
        <v>2</v>
      </c>
      <c r="B4">
        <v>6</v>
      </c>
      <c r="C4">
        <v>3</v>
      </c>
      <c r="D4">
        <v>5</v>
      </c>
      <c r="E4">
        <v>4</v>
      </c>
      <c r="F4">
        <v>5</v>
      </c>
      <c r="G4">
        <v>5</v>
      </c>
      <c r="H4">
        <f t="shared" ref="H4:H9" si="0">SUM(B4:G4)</f>
        <v>28</v>
      </c>
    </row>
    <row r="5" spans="1:13" ht="18.3">
      <c r="A5" s="1" t="s">
        <v>3</v>
      </c>
      <c r="B5">
        <v>7</v>
      </c>
      <c r="C5">
        <v>32</v>
      </c>
      <c r="D5">
        <v>5</v>
      </c>
      <c r="E5">
        <v>5</v>
      </c>
      <c r="F5">
        <v>5</v>
      </c>
      <c r="G5">
        <v>5</v>
      </c>
      <c r="H5">
        <f t="shared" si="0"/>
        <v>59</v>
      </c>
    </row>
    <row r="6" spans="1:13" ht="18.3">
      <c r="A6" s="1" t="s">
        <v>4</v>
      </c>
      <c r="B6">
        <v>8</v>
      </c>
      <c r="C6">
        <v>5</v>
      </c>
      <c r="D6">
        <v>5</v>
      </c>
      <c r="E6">
        <v>5</v>
      </c>
      <c r="F6">
        <v>5</v>
      </c>
      <c r="G6">
        <v>5</v>
      </c>
      <c r="H6">
        <f t="shared" si="0"/>
        <v>33</v>
      </c>
    </row>
    <row r="7" spans="1:13" ht="18.3">
      <c r="A7" s="1" t="s">
        <v>5</v>
      </c>
      <c r="B7">
        <v>9</v>
      </c>
      <c r="C7">
        <v>5</v>
      </c>
      <c r="D7">
        <v>5</v>
      </c>
      <c r="E7">
        <v>5</v>
      </c>
      <c r="F7">
        <v>5</v>
      </c>
      <c r="G7">
        <v>5</v>
      </c>
      <c r="H7">
        <f t="shared" si="0"/>
        <v>34</v>
      </c>
    </row>
    <row r="8" spans="1:13" ht="18.3">
      <c r="A8" s="1" t="s">
        <v>6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f t="shared" si="0"/>
        <v>30</v>
      </c>
    </row>
    <row r="9" spans="1:13" ht="18.3">
      <c r="A9" s="1" t="s">
        <v>7</v>
      </c>
      <c r="B9">
        <v>6</v>
      </c>
      <c r="C9">
        <v>5</v>
      </c>
      <c r="D9">
        <v>5</v>
      </c>
      <c r="E9">
        <v>5</v>
      </c>
      <c r="F9">
        <v>5</v>
      </c>
      <c r="G9">
        <v>5</v>
      </c>
      <c r="H9">
        <f t="shared" si="0"/>
        <v>31</v>
      </c>
    </row>
    <row r="12" spans="1:13" ht="18.3">
      <c r="B12" s="1" t="s">
        <v>9</v>
      </c>
      <c r="C12" t="str">
        <f>INDEX(A3:A9, MATCH(MAX(H3:H9), H3:H9, 0), 1)</f>
        <v>水</v>
      </c>
      <c r="D12" s="1" t="s">
        <v>10</v>
      </c>
      <c r="E12">
        <f>RANK(MIN(H3:H9),H3:H9,0)</f>
        <v>7</v>
      </c>
      <c r="G12" t="s">
        <v>14</v>
      </c>
      <c r="L12" t="s">
        <v>18</v>
      </c>
      <c r="M12">
        <v>1</v>
      </c>
    </row>
    <row r="13" spans="1:13">
      <c r="C13" t="str">
        <f ca="1">OFFSET(A3, 0, 0)</f>
        <v>月</v>
      </c>
      <c r="G13" t="s">
        <v>15</v>
      </c>
    </row>
    <row r="15" spans="1:13">
      <c r="A15" t="s">
        <v>11</v>
      </c>
      <c r="B15" t="s">
        <v>13</v>
      </c>
      <c r="C15" s="2">
        <v>0.5</v>
      </c>
      <c r="G15" t="s">
        <v>14</v>
      </c>
    </row>
    <row r="16" spans="1:13">
      <c r="A16" t="s">
        <v>12</v>
      </c>
      <c r="B16" t="s">
        <v>13</v>
      </c>
      <c r="C16" s="2">
        <v>0.41666666666666669</v>
      </c>
      <c r="G16" t="s">
        <v>15</v>
      </c>
    </row>
    <row r="18" spans="2:13">
      <c r="G18" t="s">
        <v>16</v>
      </c>
    </row>
    <row r="19" spans="2:13">
      <c r="G19" t="s">
        <v>15</v>
      </c>
    </row>
    <row r="21" spans="2:13">
      <c r="G21" t="s">
        <v>17</v>
      </c>
    </row>
    <row r="23" spans="2:13" ht="18.3">
      <c r="B23" t="s">
        <v>19</v>
      </c>
      <c r="D23" t="s">
        <v>21</v>
      </c>
      <c r="E23" t="s">
        <v>20</v>
      </c>
      <c r="L23" s="1" t="s">
        <v>22</v>
      </c>
      <c r="M23" s="1" t="s">
        <v>23</v>
      </c>
    </row>
    <row r="24" spans="2:13">
      <c r="B24" s="2">
        <v>0.41805555555555557</v>
      </c>
      <c r="D24" s="2">
        <v>0.4375</v>
      </c>
      <c r="E24">
        <f>COUNTIF(D$24:D24, "&gt;" &amp; B24)</f>
        <v>1</v>
      </c>
      <c r="L24">
        <v>5</v>
      </c>
      <c r="M24">
        <v>202008</v>
      </c>
    </row>
    <row r="25" spans="2:13">
      <c r="B25" s="2">
        <v>0.42222222222222222</v>
      </c>
      <c r="D25" s="2">
        <v>0.4458333333333333</v>
      </c>
      <c r="E25">
        <f>COUNTIF(D$24:D25, "&gt;" &amp; B25)</f>
        <v>2</v>
      </c>
      <c r="L25">
        <v>1</v>
      </c>
      <c r="M25">
        <v>202004</v>
      </c>
    </row>
    <row r="26" spans="2:13">
      <c r="B26" s="2">
        <v>0.43055555555555558</v>
      </c>
      <c r="D26" s="2">
        <v>0.45277777777777778</v>
      </c>
      <c r="E26">
        <f>COUNTIF(D$24:D26, "&gt;" &amp; B26)</f>
        <v>3</v>
      </c>
      <c r="L26">
        <v>4</v>
      </c>
      <c r="M26">
        <v>202003</v>
      </c>
    </row>
    <row r="27" spans="2:13">
      <c r="L27">
        <v>3</v>
      </c>
      <c r="M27">
        <v>202002</v>
      </c>
    </row>
    <row r="28" spans="2:13">
      <c r="L28">
        <v>2</v>
      </c>
      <c r="M28">
        <v>202001</v>
      </c>
    </row>
  </sheetData>
  <autoFilter ref="L23:M23" xr:uid="{6F4426A0-AC31-4EED-A187-DFEFE329E0C3}">
    <sortState xmlns:xlrd2="http://schemas.microsoft.com/office/spreadsheetml/2017/richdata2" ref="L24:M28">
      <sortCondition descending="1" ref="M23"/>
    </sortState>
  </autoFilter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村山達彦</dc:creator>
  <cp:lastModifiedBy>村山達彦</cp:lastModifiedBy>
  <dcterms:created xsi:type="dcterms:W3CDTF">2015-06-05T18:19:34Z</dcterms:created>
  <dcterms:modified xsi:type="dcterms:W3CDTF">2021-03-09T13:29:04Z</dcterms:modified>
</cp:coreProperties>
</file>