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9140" windowHeight="7884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L59" i="1" l="1"/>
  <c r="W59" i="1"/>
  <c r="S59" i="1"/>
  <c r="O59" i="1"/>
  <c r="C57" i="1" l="1"/>
  <c r="K57" i="1" s="1"/>
  <c r="F56" i="1"/>
  <c r="C56" i="1" s="1"/>
  <c r="F55" i="1"/>
  <c r="C55" i="1" s="1"/>
  <c r="I55" i="1" s="1"/>
  <c r="F54" i="1"/>
  <c r="C54" i="1" s="1"/>
  <c r="H54" i="1" s="1"/>
  <c r="F53" i="1"/>
  <c r="C53" i="1" s="1"/>
  <c r="I53" i="1" s="1"/>
  <c r="F52" i="1"/>
  <c r="C52" i="1" s="1"/>
  <c r="H52" i="1" s="1"/>
  <c r="F51" i="1"/>
  <c r="C51" i="1" s="1"/>
  <c r="I51" i="1" s="1"/>
  <c r="F50" i="1"/>
  <c r="C50" i="1" s="1"/>
  <c r="H50" i="1" s="1"/>
  <c r="F49" i="1"/>
  <c r="C49" i="1" s="1"/>
  <c r="I49" i="1" s="1"/>
  <c r="F48" i="1"/>
  <c r="C48" i="1" s="1"/>
  <c r="H48" i="1" s="1"/>
  <c r="F47" i="1"/>
  <c r="C47" i="1" s="1"/>
  <c r="K47" i="1" s="1"/>
  <c r="F46" i="1"/>
  <c r="C46" i="1" s="1"/>
  <c r="J46" i="1" s="1"/>
  <c r="F45" i="1"/>
  <c r="C45" i="1" s="1"/>
  <c r="K45" i="1" s="1"/>
  <c r="F44" i="1"/>
  <c r="C44" i="1" s="1"/>
  <c r="J44" i="1" s="1"/>
  <c r="F43" i="1"/>
  <c r="C43" i="1" s="1"/>
  <c r="K43" i="1" s="1"/>
  <c r="F42" i="1"/>
  <c r="C42" i="1" s="1"/>
  <c r="J42" i="1" s="1"/>
  <c r="F41" i="1"/>
  <c r="C41" i="1" s="1"/>
  <c r="K41" i="1" s="1"/>
  <c r="F40" i="1"/>
  <c r="C40" i="1" s="1"/>
  <c r="J40" i="1" s="1"/>
  <c r="F39" i="1"/>
  <c r="C39" i="1" s="1"/>
  <c r="I39" i="1" s="1"/>
  <c r="F38" i="1"/>
  <c r="C38" i="1" s="1"/>
  <c r="H38" i="1" s="1"/>
  <c r="F37" i="1"/>
  <c r="C37" i="1" s="1"/>
  <c r="K37" i="1" s="1"/>
  <c r="F36" i="1"/>
  <c r="C36" i="1" s="1"/>
  <c r="J36" i="1" s="1"/>
  <c r="F35" i="1"/>
  <c r="C35" i="1" s="1"/>
  <c r="K35" i="1" s="1"/>
  <c r="F34" i="1"/>
  <c r="C34" i="1" s="1"/>
  <c r="J34" i="1" s="1"/>
  <c r="F33" i="1"/>
  <c r="C33" i="1" s="1"/>
  <c r="I33" i="1" s="1"/>
  <c r="F32" i="1"/>
  <c r="C32" i="1" s="1"/>
  <c r="H32" i="1" s="1"/>
  <c r="F31" i="1"/>
  <c r="C31" i="1" s="1"/>
  <c r="I31" i="1" s="1"/>
  <c r="F30" i="1"/>
  <c r="C30" i="1" s="1"/>
  <c r="H30" i="1" s="1"/>
  <c r="F29" i="1"/>
  <c r="C29" i="1" s="1"/>
  <c r="I29" i="1" s="1"/>
  <c r="F28" i="1"/>
  <c r="C28" i="1" s="1"/>
  <c r="H28" i="1" s="1"/>
  <c r="F27" i="1"/>
  <c r="C27" i="1" s="1"/>
  <c r="I27" i="1" s="1"/>
  <c r="F26" i="1"/>
  <c r="C26" i="1" s="1"/>
  <c r="H26" i="1" s="1"/>
  <c r="F25" i="1"/>
  <c r="C25" i="1" s="1"/>
  <c r="I25" i="1" s="1"/>
  <c r="F24" i="1"/>
  <c r="C24" i="1" s="1"/>
  <c r="H24" i="1" s="1"/>
  <c r="F23" i="1"/>
  <c r="C23" i="1" s="1"/>
  <c r="I23" i="1" s="1"/>
  <c r="F22" i="1"/>
  <c r="C22" i="1" s="1"/>
  <c r="H22" i="1" s="1"/>
  <c r="F21" i="1"/>
  <c r="C21" i="1" s="1"/>
  <c r="I21" i="1" s="1"/>
  <c r="F20" i="1"/>
  <c r="C20" i="1" s="1"/>
  <c r="H20" i="1" s="1"/>
  <c r="F19" i="1"/>
  <c r="C19" i="1" s="1"/>
  <c r="I19" i="1" s="1"/>
  <c r="F18" i="1"/>
  <c r="C18" i="1" s="1"/>
  <c r="H18" i="1" s="1"/>
  <c r="F17" i="1"/>
  <c r="C17" i="1" s="1"/>
  <c r="I17" i="1" s="1"/>
  <c r="F16" i="1"/>
  <c r="C16" i="1" s="1"/>
  <c r="H16" i="1" s="1"/>
  <c r="F15" i="1"/>
  <c r="C15" i="1" s="1"/>
  <c r="I15" i="1" s="1"/>
  <c r="F14" i="1"/>
  <c r="C14" i="1" s="1"/>
  <c r="H14" i="1" s="1"/>
  <c r="A12" i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C13" i="1"/>
  <c r="I13" i="1" s="1"/>
  <c r="C12" i="1"/>
  <c r="H12" i="1" s="1"/>
  <c r="C8" i="1"/>
  <c r="C11" i="1"/>
  <c r="I11" i="1" s="1"/>
  <c r="C10" i="1"/>
  <c r="H10" i="1" s="1"/>
  <c r="C3" i="1"/>
  <c r="C5" i="1"/>
  <c r="I59" i="1" l="1"/>
  <c r="K59" i="1"/>
  <c r="J59" i="1"/>
  <c r="H59" i="1"/>
  <c r="C59" i="1"/>
  <c r="C60" i="1" s="1"/>
</calcChain>
</file>

<file path=xl/sharedStrings.xml><?xml version="1.0" encoding="utf-8"?>
<sst xmlns="http://schemas.openxmlformats.org/spreadsheetml/2006/main" count="92" uniqueCount="32">
  <si>
    <t>Kopou</t>
  </si>
  <si>
    <t>Period</t>
  </si>
  <si>
    <t>Start/Stop</t>
  </si>
  <si>
    <t>From</t>
  </si>
  <si>
    <t>To</t>
  </si>
  <si>
    <t>uSec</t>
  </si>
  <si>
    <t>High</t>
  </si>
  <si>
    <t>bit</t>
  </si>
  <si>
    <t>low</t>
  </si>
  <si>
    <t>Low</t>
  </si>
  <si>
    <t>high</t>
  </si>
  <si>
    <t>24 bits code and a start/stop bit</t>
  </si>
  <si>
    <t>short</t>
  </si>
  <si>
    <t>long</t>
  </si>
  <si>
    <t>Notes</t>
  </si>
  <si>
    <t>ttl/avg</t>
  </si>
  <si>
    <t>nr bits</t>
  </si>
  <si>
    <t>Value</t>
  </si>
  <si>
    <t>A</t>
  </si>
  <si>
    <t>B</t>
  </si>
  <si>
    <t>8 Bits data</t>
  </si>
  <si>
    <t>Could tis be the all-off bit?</t>
  </si>
  <si>
    <t>C</t>
  </si>
  <si>
    <t>D</t>
  </si>
  <si>
    <t>Parameters that work</t>
  </si>
  <si>
    <t>Group</t>
  </si>
  <si>
    <t>Dev</t>
  </si>
  <si>
    <t>Long</t>
  </si>
  <si>
    <t>Begin</t>
  </si>
  <si>
    <t>The LO-HI and HI-LO transition takes about 70 uSecs</t>
  </si>
  <si>
    <t>set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</si>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</sst>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FF8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1" fillId="0" borderId="0" xfId="0" applyNumberFormat="1" applyFo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A5FF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abSelected="1" zoomScale="98" zoomScaleNormal="98"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A67" sqref="A67"/>
    </sheetView>
  </sheetViews>
  <sheetFormatPr defaultRowHeight="14.4" x14ac:dyDescent="0.3"/>
  <cols>
    <col min="1" max="1" width="6.21875" customWidth="1"/>
    <col min="2" max="2" width="9.21875" customWidth="1"/>
    <col min="3" max="3" width="6" customWidth="1"/>
    <col min="4" max="4" width="4.5546875" customWidth="1"/>
    <col min="5" max="5" width="8.5546875" customWidth="1"/>
    <col min="7" max="7" width="2" customWidth="1"/>
    <col min="8" max="8" width="6.109375" customWidth="1"/>
    <col min="9" max="9" width="5.44140625" customWidth="1"/>
    <col min="10" max="10" width="5.6640625" customWidth="1"/>
    <col min="11" max="11" width="5.5546875" customWidth="1"/>
    <col min="12" max="12" width="5.6640625" customWidth="1"/>
    <col min="13" max="13" width="3.21875" customWidth="1"/>
    <col min="14" max="14" width="2.6640625" customWidth="1"/>
    <col min="15" max="15" width="6.109375" customWidth="1"/>
    <col min="16" max="17" width="3.6640625" customWidth="1"/>
    <col min="18" max="18" width="2.6640625" customWidth="1"/>
    <col min="19" max="19" width="5.6640625" customWidth="1"/>
    <col min="20" max="21" width="2.88671875" customWidth="1"/>
    <col min="22" max="22" width="2.5546875" customWidth="1"/>
    <col min="23" max="23" width="5.88671875" customWidth="1"/>
    <col min="24" max="24" width="3.77734375" customWidth="1"/>
  </cols>
  <sheetData>
    <row r="1" spans="1:25" x14ac:dyDescent="0.3">
      <c r="B1" t="s">
        <v>0</v>
      </c>
      <c r="C1" t="s">
        <v>5</v>
      </c>
      <c r="E1" t="s">
        <v>3</v>
      </c>
      <c r="F1" t="s">
        <v>4</v>
      </c>
      <c r="H1" t="s">
        <v>8</v>
      </c>
      <c r="I1" t="s">
        <v>6</v>
      </c>
      <c r="J1" t="s">
        <v>9</v>
      </c>
      <c r="K1" t="s">
        <v>10</v>
      </c>
      <c r="L1" t="s">
        <v>17</v>
      </c>
      <c r="O1" t="s">
        <v>17</v>
      </c>
      <c r="S1" t="s">
        <v>17</v>
      </c>
      <c r="W1" t="s">
        <v>17</v>
      </c>
      <c r="Y1" t="s">
        <v>14</v>
      </c>
    </row>
    <row r="2" spans="1:25" x14ac:dyDescent="0.3">
      <c r="H2" t="s">
        <v>12</v>
      </c>
      <c r="I2" t="s">
        <v>13</v>
      </c>
      <c r="J2" t="s">
        <v>13</v>
      </c>
      <c r="K2" t="s">
        <v>12</v>
      </c>
      <c r="L2" t="s">
        <v>18</v>
      </c>
      <c r="O2" t="s">
        <v>19</v>
      </c>
      <c r="S2" t="s">
        <v>22</v>
      </c>
      <c r="W2" t="s">
        <v>23</v>
      </c>
    </row>
    <row r="3" spans="1:25" x14ac:dyDescent="0.3">
      <c r="B3" t="s">
        <v>1</v>
      </c>
      <c r="C3">
        <f>(F3-E3)*1000000</f>
        <v>399.99999999995595</v>
      </c>
      <c r="E3">
        <v>2.1077599999999999</v>
      </c>
      <c r="F3">
        <v>2.1081599999999998</v>
      </c>
      <c r="Y3" t="s">
        <v>11</v>
      </c>
    </row>
    <row r="5" spans="1:25" x14ac:dyDescent="0.3">
      <c r="A5" t="s">
        <v>7</v>
      </c>
      <c r="B5" t="s">
        <v>2</v>
      </c>
      <c r="C5">
        <f>(F5-E5)*1000000</f>
        <v>620.00000000000944</v>
      </c>
      <c r="D5" t="s">
        <v>6</v>
      </c>
      <c r="E5">
        <v>0.48666999999999999</v>
      </c>
      <c r="F5">
        <v>0.48729</v>
      </c>
    </row>
    <row r="7" spans="1:25" x14ac:dyDescent="0.3">
      <c r="B7" t="s">
        <v>8</v>
      </c>
      <c r="C7">
        <v>150</v>
      </c>
    </row>
    <row r="8" spans="1:25" x14ac:dyDescent="0.3">
      <c r="B8" t="s">
        <v>2</v>
      </c>
      <c r="C8">
        <f>(F8-E8)*1000000</f>
        <v>599.99999999993395</v>
      </c>
      <c r="D8" t="s">
        <v>6</v>
      </c>
      <c r="E8">
        <v>2.11374</v>
      </c>
      <c r="F8">
        <v>2.1143399999999999</v>
      </c>
    </row>
    <row r="10" spans="1:25" x14ac:dyDescent="0.3">
      <c r="A10" s="3">
        <v>0</v>
      </c>
      <c r="B10" s="3" t="s">
        <v>8</v>
      </c>
      <c r="C10" s="3">
        <f>(F10-E10)*1000000</f>
        <v>170.00000000022553</v>
      </c>
      <c r="D10" s="3" t="s">
        <v>9</v>
      </c>
      <c r="E10" s="3">
        <v>2.11435</v>
      </c>
      <c r="F10" s="3">
        <v>2.1145200000000002</v>
      </c>
      <c r="G10" s="3"/>
      <c r="H10" s="3">
        <f>C10</f>
        <v>170.00000000022553</v>
      </c>
      <c r="I10" s="3"/>
      <c r="J10" s="3"/>
      <c r="K10" s="3"/>
      <c r="L10">
        <v>0</v>
      </c>
      <c r="M10">
        <v>0</v>
      </c>
      <c r="O10">
        <v>0</v>
      </c>
      <c r="P10">
        <v>0</v>
      </c>
      <c r="Q10">
        <v>0</v>
      </c>
      <c r="S10">
        <v>0</v>
      </c>
      <c r="T10">
        <v>0</v>
      </c>
      <c r="U10">
        <v>0</v>
      </c>
      <c r="W10">
        <v>0</v>
      </c>
      <c r="X10">
        <v>0</v>
      </c>
    </row>
    <row r="11" spans="1:25" x14ac:dyDescent="0.3">
      <c r="A11" s="3"/>
      <c r="B11" s="3" t="s">
        <v>10</v>
      </c>
      <c r="C11" s="3">
        <f>(F11-E11)*1000000</f>
        <v>229.99999999973042</v>
      </c>
      <c r="D11" s="3" t="s">
        <v>6</v>
      </c>
      <c r="E11" s="3">
        <v>2.1145200000000002</v>
      </c>
      <c r="F11" s="3">
        <v>2.1147499999999999</v>
      </c>
      <c r="G11" s="3"/>
      <c r="H11" s="3"/>
      <c r="I11" s="3">
        <f>C11</f>
        <v>229.99999999973042</v>
      </c>
      <c r="J11" s="3"/>
      <c r="K11" s="3"/>
    </row>
    <row r="12" spans="1:25" x14ac:dyDescent="0.3">
      <c r="A12" s="5">
        <f>A10+1</f>
        <v>1</v>
      </c>
      <c r="B12" s="5" t="s">
        <v>8</v>
      </c>
      <c r="C12" s="5">
        <f>(F12-E12)*1000000</f>
        <v>160.00000000016001</v>
      </c>
      <c r="D12" s="5"/>
      <c r="E12" s="5">
        <v>2.1147499999999999</v>
      </c>
      <c r="F12" s="5">
        <v>2.1149100000000001</v>
      </c>
      <c r="G12" s="5"/>
      <c r="H12" s="5">
        <f>C12</f>
        <v>160.00000000016001</v>
      </c>
      <c r="I12" s="5"/>
      <c r="J12" s="5"/>
      <c r="K12" s="5"/>
      <c r="L12">
        <v>0</v>
      </c>
      <c r="M12">
        <v>0</v>
      </c>
      <c r="O12">
        <v>0</v>
      </c>
      <c r="P12">
        <v>0</v>
      </c>
      <c r="Q12">
        <v>0</v>
      </c>
      <c r="S12">
        <v>0</v>
      </c>
      <c r="T12">
        <v>0</v>
      </c>
      <c r="U12">
        <v>0</v>
      </c>
      <c r="W12">
        <v>0</v>
      </c>
      <c r="X12">
        <v>0</v>
      </c>
    </row>
    <row r="13" spans="1:25" x14ac:dyDescent="0.3">
      <c r="A13" s="5"/>
      <c r="B13" s="5" t="s">
        <v>10</v>
      </c>
      <c r="C13" s="5">
        <f>(F13-E13)*1000000</f>
        <v>249.99999999986144</v>
      </c>
      <c r="D13" s="5"/>
      <c r="E13" s="5">
        <v>2.1149100000000001</v>
      </c>
      <c r="F13" s="5">
        <v>2.1151599999999999</v>
      </c>
      <c r="G13" s="5"/>
      <c r="H13" s="5"/>
      <c r="I13" s="5">
        <f>C13</f>
        <v>249.99999999986144</v>
      </c>
      <c r="J13" s="5"/>
      <c r="K13" s="5"/>
    </row>
    <row r="14" spans="1:25" x14ac:dyDescent="0.3">
      <c r="A14" s="3">
        <f>A12+1</f>
        <v>2</v>
      </c>
      <c r="B14" s="3" t="s">
        <v>8</v>
      </c>
      <c r="C14" s="3">
        <f t="shared" ref="C14:C57" si="0">(F14-E14)*1000000</f>
        <v>150.0000000000945</v>
      </c>
      <c r="D14" s="3"/>
      <c r="E14" s="3">
        <v>2.1151599999999999</v>
      </c>
      <c r="F14" s="3">
        <f>E15</f>
        <v>2.11531</v>
      </c>
      <c r="G14" s="3"/>
      <c r="H14" s="3">
        <f>C14</f>
        <v>150.0000000000945</v>
      </c>
      <c r="I14" s="3"/>
      <c r="J14" s="3"/>
      <c r="K14" s="3"/>
      <c r="L14">
        <v>0</v>
      </c>
      <c r="M14">
        <v>0</v>
      </c>
      <c r="O14">
        <v>0</v>
      </c>
      <c r="P14">
        <v>0</v>
      </c>
      <c r="Q14">
        <v>0</v>
      </c>
      <c r="S14">
        <v>0</v>
      </c>
      <c r="T14">
        <v>0</v>
      </c>
      <c r="U14">
        <v>0</v>
      </c>
      <c r="W14">
        <v>0</v>
      </c>
      <c r="X14">
        <v>0</v>
      </c>
    </row>
    <row r="15" spans="1:25" x14ac:dyDescent="0.3">
      <c r="A15" s="3"/>
      <c r="B15" s="3" t="s">
        <v>10</v>
      </c>
      <c r="C15" s="3">
        <f t="shared" si="0"/>
        <v>239.99999999979593</v>
      </c>
      <c r="D15" s="3"/>
      <c r="E15" s="3">
        <v>2.11531</v>
      </c>
      <c r="F15" s="3">
        <f t="shared" ref="F15:F56" si="1">E16</f>
        <v>2.1155499999999998</v>
      </c>
      <c r="G15" s="3"/>
      <c r="H15" s="3"/>
      <c r="I15" s="3">
        <f>C15</f>
        <v>239.99999999979593</v>
      </c>
      <c r="J15" s="3"/>
      <c r="K15" s="3"/>
    </row>
    <row r="16" spans="1:25" x14ac:dyDescent="0.3">
      <c r="A16" s="5">
        <f>A14+1</f>
        <v>3</v>
      </c>
      <c r="B16" s="5" t="s">
        <v>8</v>
      </c>
      <c r="C16" s="5">
        <f t="shared" si="0"/>
        <v>160.00000000016001</v>
      </c>
      <c r="D16" s="5"/>
      <c r="E16" s="5">
        <v>2.1155499999999998</v>
      </c>
      <c r="F16" s="5">
        <f t="shared" si="1"/>
        <v>2.11571</v>
      </c>
      <c r="G16" s="5"/>
      <c r="H16" s="5">
        <f>C16</f>
        <v>160.00000000016001</v>
      </c>
      <c r="I16" s="5"/>
      <c r="J16" s="5"/>
      <c r="K16" s="5"/>
      <c r="L16">
        <v>0</v>
      </c>
      <c r="M16">
        <v>0</v>
      </c>
      <c r="O16">
        <v>0</v>
      </c>
      <c r="P16">
        <v>0</v>
      </c>
      <c r="Q16">
        <v>0</v>
      </c>
      <c r="S16">
        <v>0</v>
      </c>
      <c r="T16">
        <v>0</v>
      </c>
      <c r="U16">
        <v>0</v>
      </c>
      <c r="W16">
        <v>0</v>
      </c>
      <c r="X16">
        <v>0</v>
      </c>
    </row>
    <row r="17" spans="1:24" x14ac:dyDescent="0.3">
      <c r="A17" s="5"/>
      <c r="B17" s="5" t="s">
        <v>10</v>
      </c>
      <c r="C17" s="5">
        <f t="shared" si="0"/>
        <v>240.00000000024002</v>
      </c>
      <c r="D17" s="5"/>
      <c r="E17" s="5">
        <v>2.11571</v>
      </c>
      <c r="F17" s="5">
        <f t="shared" si="1"/>
        <v>2.1159500000000002</v>
      </c>
      <c r="G17" s="5"/>
      <c r="H17" s="5"/>
      <c r="I17" s="5">
        <f>C17</f>
        <v>240.00000000024002</v>
      </c>
      <c r="J17" s="5"/>
      <c r="K17" s="5"/>
    </row>
    <row r="18" spans="1:24" x14ac:dyDescent="0.3">
      <c r="A18" s="3">
        <f>A16+1</f>
        <v>4</v>
      </c>
      <c r="B18" s="3" t="s">
        <v>8</v>
      </c>
      <c r="C18" s="3">
        <f t="shared" si="0"/>
        <v>179.99999999984695</v>
      </c>
      <c r="D18" s="3"/>
      <c r="E18" s="3">
        <v>2.1159500000000002</v>
      </c>
      <c r="F18" s="3">
        <f t="shared" si="1"/>
        <v>2.1161300000000001</v>
      </c>
      <c r="G18" s="3"/>
      <c r="H18" s="3">
        <f>C18</f>
        <v>179.99999999984695</v>
      </c>
      <c r="I18" s="3"/>
      <c r="J18" s="3"/>
      <c r="K18" s="3"/>
      <c r="L18">
        <v>0</v>
      </c>
      <c r="M18">
        <v>0</v>
      </c>
      <c r="O18">
        <v>0</v>
      </c>
      <c r="P18">
        <v>0</v>
      </c>
      <c r="Q18">
        <v>0</v>
      </c>
      <c r="S18">
        <v>0</v>
      </c>
      <c r="T18">
        <v>0</v>
      </c>
      <c r="U18">
        <v>0</v>
      </c>
      <c r="W18">
        <v>0</v>
      </c>
      <c r="X18">
        <v>0</v>
      </c>
    </row>
    <row r="19" spans="1:24" x14ac:dyDescent="0.3">
      <c r="A19" s="3"/>
      <c r="B19" s="3" t="s">
        <v>10</v>
      </c>
      <c r="C19" s="3">
        <f t="shared" si="0"/>
        <v>220.000000000109</v>
      </c>
      <c r="D19" s="3"/>
      <c r="E19" s="3">
        <v>2.1161300000000001</v>
      </c>
      <c r="F19" s="3">
        <f t="shared" si="1"/>
        <v>2.1163500000000002</v>
      </c>
      <c r="G19" s="3"/>
      <c r="H19" s="3"/>
      <c r="I19" s="3">
        <f>C19</f>
        <v>220.000000000109</v>
      </c>
      <c r="J19" s="3"/>
      <c r="K19" s="3"/>
    </row>
    <row r="20" spans="1:24" x14ac:dyDescent="0.3">
      <c r="A20" s="5">
        <f>A18+1</f>
        <v>5</v>
      </c>
      <c r="B20" s="5" t="s">
        <v>8</v>
      </c>
      <c r="C20" s="5">
        <f t="shared" si="0"/>
        <v>149.99999999965041</v>
      </c>
      <c r="D20" s="5"/>
      <c r="E20" s="5">
        <v>2.1163500000000002</v>
      </c>
      <c r="F20" s="5">
        <f t="shared" si="1"/>
        <v>2.1164999999999998</v>
      </c>
      <c r="G20" s="5"/>
      <c r="H20" s="5">
        <f>C20</f>
        <v>149.99999999965041</v>
      </c>
      <c r="I20" s="5"/>
      <c r="J20" s="5"/>
      <c r="K20" s="5"/>
      <c r="L20">
        <v>0</v>
      </c>
      <c r="M20">
        <v>0</v>
      </c>
      <c r="O20">
        <v>0</v>
      </c>
      <c r="P20">
        <v>0</v>
      </c>
      <c r="Q20">
        <v>0</v>
      </c>
      <c r="S20">
        <v>0</v>
      </c>
      <c r="T20">
        <v>0</v>
      </c>
      <c r="U20">
        <v>0</v>
      </c>
      <c r="W20">
        <v>0</v>
      </c>
      <c r="X20">
        <v>0</v>
      </c>
    </row>
    <row r="21" spans="1:24" x14ac:dyDescent="0.3">
      <c r="A21" s="5"/>
      <c r="B21" s="5" t="s">
        <v>10</v>
      </c>
      <c r="C21" s="5">
        <f t="shared" si="0"/>
        <v>250.00000000030553</v>
      </c>
      <c r="D21" s="5"/>
      <c r="E21" s="5">
        <v>2.1164999999999998</v>
      </c>
      <c r="F21" s="5">
        <f t="shared" si="1"/>
        <v>2.1167500000000001</v>
      </c>
      <c r="G21" s="5"/>
      <c r="H21" s="5"/>
      <c r="I21" s="5">
        <f>C21</f>
        <v>250.00000000030553</v>
      </c>
      <c r="J21" s="5"/>
      <c r="K21" s="5"/>
    </row>
    <row r="22" spans="1:24" x14ac:dyDescent="0.3">
      <c r="A22" s="3">
        <f>A20+1</f>
        <v>6</v>
      </c>
      <c r="B22" s="3" t="s">
        <v>8</v>
      </c>
      <c r="C22" s="3">
        <f t="shared" si="0"/>
        <v>149.99999999965041</v>
      </c>
      <c r="D22" s="3"/>
      <c r="E22" s="3">
        <v>2.1167500000000001</v>
      </c>
      <c r="F22" s="3">
        <f t="shared" si="1"/>
        <v>2.1168999999999998</v>
      </c>
      <c r="G22" s="3"/>
      <c r="H22" s="3">
        <f>C22</f>
        <v>149.99999999965041</v>
      </c>
      <c r="I22" s="3"/>
      <c r="J22" s="3"/>
      <c r="K22" s="3"/>
      <c r="L22">
        <v>0</v>
      </c>
      <c r="M22">
        <v>0</v>
      </c>
      <c r="O22">
        <v>0</v>
      </c>
      <c r="P22">
        <v>0</v>
      </c>
      <c r="Q22">
        <v>0</v>
      </c>
      <c r="S22">
        <v>0</v>
      </c>
      <c r="T22">
        <v>0</v>
      </c>
      <c r="U22">
        <v>0</v>
      </c>
      <c r="W22">
        <v>0</v>
      </c>
      <c r="X22">
        <v>0</v>
      </c>
    </row>
    <row r="23" spans="1:24" x14ac:dyDescent="0.3">
      <c r="A23" s="3"/>
      <c r="B23" s="3" t="s">
        <v>10</v>
      </c>
      <c r="C23" s="3">
        <f t="shared" si="0"/>
        <v>250.00000000030553</v>
      </c>
      <c r="D23" s="3"/>
      <c r="E23" s="3">
        <v>2.1168999999999998</v>
      </c>
      <c r="F23" s="3">
        <f t="shared" si="1"/>
        <v>2.1171500000000001</v>
      </c>
      <c r="G23" s="3"/>
      <c r="H23" s="3"/>
      <c r="I23" s="3">
        <f>C23</f>
        <v>250.00000000030553</v>
      </c>
      <c r="J23" s="3"/>
      <c r="K23" s="3"/>
    </row>
    <row r="24" spans="1:24" x14ac:dyDescent="0.3">
      <c r="A24" s="5">
        <f>A22+1</f>
        <v>7</v>
      </c>
      <c r="B24" s="5" t="s">
        <v>8</v>
      </c>
      <c r="C24" s="5">
        <f t="shared" si="0"/>
        <v>150.0000000000945</v>
      </c>
      <c r="D24" s="5"/>
      <c r="E24" s="5">
        <v>2.1171500000000001</v>
      </c>
      <c r="F24" s="5">
        <f t="shared" si="1"/>
        <v>2.1173000000000002</v>
      </c>
      <c r="G24" s="5"/>
      <c r="H24" s="5">
        <f>C24</f>
        <v>150.0000000000945</v>
      </c>
      <c r="I24" s="5"/>
      <c r="J24" s="5"/>
      <c r="K24" s="5"/>
      <c r="L24">
        <v>0</v>
      </c>
      <c r="M24">
        <v>0</v>
      </c>
      <c r="O24">
        <v>0</v>
      </c>
      <c r="P24">
        <v>0</v>
      </c>
      <c r="Q24">
        <v>0</v>
      </c>
      <c r="S24">
        <v>0</v>
      </c>
      <c r="T24">
        <v>0</v>
      </c>
      <c r="U24">
        <v>0</v>
      </c>
      <c r="W24">
        <v>0</v>
      </c>
      <c r="X24">
        <v>0</v>
      </c>
    </row>
    <row r="25" spans="1:24" x14ac:dyDescent="0.3">
      <c r="A25" s="5"/>
      <c r="B25" s="5" t="s">
        <v>10</v>
      </c>
      <c r="C25" s="5">
        <f t="shared" si="0"/>
        <v>239.99999999979593</v>
      </c>
      <c r="D25" s="5"/>
      <c r="E25" s="5">
        <v>2.1173000000000002</v>
      </c>
      <c r="F25" s="5">
        <f t="shared" si="1"/>
        <v>2.11754</v>
      </c>
      <c r="G25" s="5"/>
      <c r="H25" s="5"/>
      <c r="I25" s="5">
        <f>C25</f>
        <v>239.99999999979593</v>
      </c>
      <c r="J25" s="5"/>
      <c r="K25" s="5"/>
    </row>
    <row r="26" spans="1:24" x14ac:dyDescent="0.3">
      <c r="A26" s="3">
        <f>A24+1</f>
        <v>8</v>
      </c>
      <c r="B26" s="3" t="s">
        <v>8</v>
      </c>
      <c r="C26" s="3">
        <f t="shared" si="0"/>
        <v>160.00000000016001</v>
      </c>
      <c r="D26" s="3"/>
      <c r="E26" s="3">
        <v>2.11754</v>
      </c>
      <c r="F26" s="3">
        <f t="shared" si="1"/>
        <v>2.1177000000000001</v>
      </c>
      <c r="G26" s="3"/>
      <c r="H26" s="3">
        <f>C26</f>
        <v>160.00000000016001</v>
      </c>
      <c r="I26" s="3"/>
      <c r="J26" s="3"/>
      <c r="K26" s="3"/>
      <c r="L26">
        <v>0</v>
      </c>
      <c r="M26">
        <v>0</v>
      </c>
      <c r="O26">
        <v>0</v>
      </c>
      <c r="P26">
        <v>0</v>
      </c>
      <c r="Q26">
        <v>0</v>
      </c>
      <c r="S26">
        <v>0</v>
      </c>
      <c r="T26">
        <v>0</v>
      </c>
      <c r="U26">
        <v>0</v>
      </c>
      <c r="W26">
        <v>0</v>
      </c>
      <c r="X26">
        <v>0</v>
      </c>
    </row>
    <row r="27" spans="1:24" x14ac:dyDescent="0.3">
      <c r="A27" s="3"/>
      <c r="B27" s="3" t="s">
        <v>10</v>
      </c>
      <c r="C27" s="3">
        <f t="shared" si="0"/>
        <v>239.99999999979593</v>
      </c>
      <c r="D27" s="3"/>
      <c r="E27" s="3">
        <v>2.1177000000000001</v>
      </c>
      <c r="F27" s="3">
        <f t="shared" si="1"/>
        <v>2.1179399999999999</v>
      </c>
      <c r="G27" s="3"/>
      <c r="H27" s="3"/>
      <c r="I27" s="3">
        <f>C27</f>
        <v>239.99999999979593</v>
      </c>
      <c r="J27" s="3"/>
      <c r="K27" s="3"/>
    </row>
    <row r="28" spans="1:24" x14ac:dyDescent="0.3">
      <c r="A28" s="5">
        <f>A26+1</f>
        <v>9</v>
      </c>
      <c r="B28" s="5" t="s">
        <v>8</v>
      </c>
      <c r="C28" s="5">
        <f t="shared" si="0"/>
        <v>150.0000000000945</v>
      </c>
      <c r="D28" s="5"/>
      <c r="E28" s="5">
        <v>2.1179399999999999</v>
      </c>
      <c r="F28" s="5">
        <f t="shared" si="1"/>
        <v>2.11809</v>
      </c>
      <c r="G28" s="5"/>
      <c r="H28" s="5">
        <f>C28</f>
        <v>150.0000000000945</v>
      </c>
      <c r="I28" s="5"/>
      <c r="J28" s="5"/>
      <c r="K28" s="5"/>
      <c r="L28">
        <v>0</v>
      </c>
      <c r="M28">
        <v>0</v>
      </c>
      <c r="O28">
        <v>0</v>
      </c>
      <c r="P28">
        <v>0</v>
      </c>
      <c r="Q28">
        <v>0</v>
      </c>
      <c r="S28">
        <v>0</v>
      </c>
      <c r="T28">
        <v>0</v>
      </c>
      <c r="U28">
        <v>0</v>
      </c>
      <c r="W28">
        <v>0</v>
      </c>
      <c r="X28">
        <v>0</v>
      </c>
    </row>
    <row r="29" spans="1:24" x14ac:dyDescent="0.3">
      <c r="A29" s="5"/>
      <c r="B29" s="5" t="s">
        <v>10</v>
      </c>
      <c r="C29" s="5">
        <f t="shared" si="0"/>
        <v>239.99999999979593</v>
      </c>
      <c r="D29" s="5"/>
      <c r="E29" s="5">
        <v>2.11809</v>
      </c>
      <c r="F29" s="5">
        <f t="shared" si="1"/>
        <v>2.1183299999999998</v>
      </c>
      <c r="G29" s="5"/>
      <c r="H29" s="5"/>
      <c r="I29" s="5">
        <f>C29</f>
        <v>239.99999999979593</v>
      </c>
      <c r="J29" s="5"/>
      <c r="K29" s="5"/>
    </row>
    <row r="30" spans="1:24" x14ac:dyDescent="0.3">
      <c r="A30" s="3">
        <f>A28+1</f>
        <v>10</v>
      </c>
      <c r="B30" s="3" t="s">
        <v>8</v>
      </c>
      <c r="C30" s="3">
        <f t="shared" si="0"/>
        <v>170.00000000022553</v>
      </c>
      <c r="D30" s="3"/>
      <c r="E30" s="3">
        <v>2.1183299999999998</v>
      </c>
      <c r="F30" s="3">
        <f t="shared" si="1"/>
        <v>2.1185</v>
      </c>
      <c r="G30" s="3"/>
      <c r="H30" s="3">
        <f>C30</f>
        <v>170.00000000022553</v>
      </c>
      <c r="I30" s="3"/>
      <c r="J30" s="3"/>
      <c r="K30" s="3"/>
      <c r="L30">
        <v>0</v>
      </c>
      <c r="M30">
        <v>0</v>
      </c>
      <c r="O30">
        <v>0</v>
      </c>
      <c r="P30">
        <v>0</v>
      </c>
      <c r="Q30">
        <v>0</v>
      </c>
      <c r="S30">
        <v>0</v>
      </c>
      <c r="T30">
        <v>0</v>
      </c>
      <c r="U30">
        <v>0</v>
      </c>
      <c r="W30">
        <v>0</v>
      </c>
      <c r="X30">
        <v>0</v>
      </c>
    </row>
    <row r="31" spans="1:24" x14ac:dyDescent="0.3">
      <c r="A31" s="3"/>
      <c r="B31" s="3" t="s">
        <v>10</v>
      </c>
      <c r="C31" s="3">
        <f t="shared" si="0"/>
        <v>239.99999999979593</v>
      </c>
      <c r="D31" s="3"/>
      <c r="E31" s="3">
        <v>2.1185</v>
      </c>
      <c r="F31" s="3">
        <f t="shared" si="1"/>
        <v>2.1187399999999998</v>
      </c>
      <c r="G31" s="3"/>
      <c r="H31" s="3"/>
      <c r="I31" s="3">
        <f>C31</f>
        <v>239.99999999979593</v>
      </c>
      <c r="J31" s="3"/>
      <c r="K31" s="3"/>
    </row>
    <row r="32" spans="1:24" x14ac:dyDescent="0.3">
      <c r="A32" s="5">
        <f>A30+1</f>
        <v>11</v>
      </c>
      <c r="B32" s="5" t="s">
        <v>8</v>
      </c>
      <c r="C32" s="5">
        <f t="shared" si="0"/>
        <v>150.0000000000945</v>
      </c>
      <c r="D32" s="5"/>
      <c r="E32" s="5">
        <v>2.1187399999999998</v>
      </c>
      <c r="F32" s="5">
        <f t="shared" si="1"/>
        <v>2.1188899999999999</v>
      </c>
      <c r="G32" s="5"/>
      <c r="H32" s="5">
        <f>C32</f>
        <v>150.0000000000945</v>
      </c>
      <c r="I32" s="5"/>
      <c r="J32" s="5"/>
      <c r="K32" s="5"/>
      <c r="L32">
        <v>0</v>
      </c>
      <c r="M32">
        <v>0</v>
      </c>
      <c r="O32">
        <v>0</v>
      </c>
      <c r="P32">
        <v>0</v>
      </c>
      <c r="Q32">
        <v>0</v>
      </c>
      <c r="S32">
        <v>0</v>
      </c>
      <c r="T32">
        <v>0</v>
      </c>
      <c r="U32">
        <v>0</v>
      </c>
      <c r="W32">
        <v>0</v>
      </c>
      <c r="X32">
        <v>0</v>
      </c>
    </row>
    <row r="33" spans="1:28" x14ac:dyDescent="0.3">
      <c r="A33" s="5"/>
      <c r="B33" s="5" t="s">
        <v>10</v>
      </c>
      <c r="C33" s="5">
        <f t="shared" si="0"/>
        <v>240.00000000024002</v>
      </c>
      <c r="D33" s="5"/>
      <c r="E33" s="5">
        <v>2.1188899999999999</v>
      </c>
      <c r="F33" s="5">
        <f t="shared" si="1"/>
        <v>2.1191300000000002</v>
      </c>
      <c r="G33" s="5"/>
      <c r="H33" s="5"/>
      <c r="I33" s="5">
        <f>C33</f>
        <v>240.00000000024002</v>
      </c>
      <c r="J33" s="5"/>
      <c r="K33" s="5"/>
    </row>
    <row r="34" spans="1:28" x14ac:dyDescent="0.3">
      <c r="A34" s="2">
        <f>A32+1</f>
        <v>12</v>
      </c>
      <c r="B34" s="2" t="s">
        <v>8</v>
      </c>
      <c r="C34" s="2">
        <f t="shared" si="0"/>
        <v>299.99999999974489</v>
      </c>
      <c r="D34" s="2"/>
      <c r="E34" s="2">
        <v>2.1191300000000002</v>
      </c>
      <c r="F34" s="2">
        <f t="shared" si="1"/>
        <v>2.1194299999999999</v>
      </c>
      <c r="G34" s="2"/>
      <c r="H34" s="2"/>
      <c r="I34" s="2"/>
      <c r="J34" s="2">
        <f>C34</f>
        <v>299.99999999974489</v>
      </c>
      <c r="K34" s="2"/>
      <c r="L34">
        <v>1</v>
      </c>
      <c r="M34">
        <v>1</v>
      </c>
      <c r="O34">
        <v>1</v>
      </c>
      <c r="P34">
        <v>1</v>
      </c>
      <c r="Q34">
        <v>1</v>
      </c>
      <c r="S34">
        <v>1</v>
      </c>
      <c r="T34">
        <v>1</v>
      </c>
      <c r="U34">
        <v>1</v>
      </c>
      <c r="W34">
        <v>1</v>
      </c>
      <c r="X34">
        <v>1</v>
      </c>
    </row>
    <row r="35" spans="1:28" x14ac:dyDescent="0.3">
      <c r="A35" s="2"/>
      <c r="B35" s="2" t="s">
        <v>10</v>
      </c>
      <c r="C35" s="2">
        <f t="shared" si="0"/>
        <v>110.00000000027654</v>
      </c>
      <c r="D35" s="2"/>
      <c r="E35" s="2">
        <v>2.1194299999999999</v>
      </c>
      <c r="F35" s="2">
        <f t="shared" si="1"/>
        <v>2.1195400000000002</v>
      </c>
      <c r="G35" s="2"/>
      <c r="H35" s="2"/>
      <c r="I35" s="2"/>
      <c r="J35" s="2"/>
      <c r="K35" s="2">
        <f>C35</f>
        <v>110.00000000027654</v>
      </c>
    </row>
    <row r="36" spans="1:28" x14ac:dyDescent="0.3">
      <c r="A36" s="4">
        <f>A34+1</f>
        <v>13</v>
      </c>
      <c r="B36" s="4" t="s">
        <v>8</v>
      </c>
      <c r="C36" s="4">
        <f t="shared" si="0"/>
        <v>289.9999999996794</v>
      </c>
      <c r="D36" s="4"/>
      <c r="E36" s="4">
        <v>2.1195400000000002</v>
      </c>
      <c r="F36" s="4">
        <f t="shared" si="1"/>
        <v>2.1198299999999999</v>
      </c>
      <c r="G36" s="4"/>
      <c r="H36" s="4"/>
      <c r="I36" s="4"/>
      <c r="J36" s="4">
        <f>C36</f>
        <v>289.9999999996794</v>
      </c>
      <c r="K36" s="4"/>
      <c r="L36">
        <v>1</v>
      </c>
      <c r="M36">
        <v>1</v>
      </c>
      <c r="O36">
        <v>1</v>
      </c>
      <c r="P36">
        <v>1</v>
      </c>
      <c r="Q36">
        <v>1</v>
      </c>
      <c r="S36">
        <v>1</v>
      </c>
      <c r="T36">
        <v>1</v>
      </c>
      <c r="U36">
        <v>1</v>
      </c>
      <c r="W36">
        <v>1</v>
      </c>
      <c r="X36">
        <v>1</v>
      </c>
    </row>
    <row r="37" spans="1:28" x14ac:dyDescent="0.3">
      <c r="A37" s="4"/>
      <c r="B37" s="4" t="s">
        <v>10</v>
      </c>
      <c r="C37" s="4">
        <f t="shared" si="0"/>
        <v>119.99999999989797</v>
      </c>
      <c r="D37" s="4"/>
      <c r="E37" s="4">
        <v>2.1198299999999999</v>
      </c>
      <c r="F37" s="4">
        <f t="shared" si="1"/>
        <v>2.1199499999999998</v>
      </c>
      <c r="G37" s="4"/>
      <c r="H37" s="4"/>
      <c r="I37" s="4"/>
      <c r="J37" s="4"/>
      <c r="K37" s="4">
        <f>C37</f>
        <v>119.99999999989797</v>
      </c>
    </row>
    <row r="38" spans="1:28" x14ac:dyDescent="0.3">
      <c r="A38" s="3">
        <f>A36+1</f>
        <v>14</v>
      </c>
      <c r="B38" s="3" t="s">
        <v>8</v>
      </c>
      <c r="C38" s="3">
        <f t="shared" si="0"/>
        <v>120.00000000034206</v>
      </c>
      <c r="D38" s="3"/>
      <c r="E38" s="3">
        <v>2.1199499999999998</v>
      </c>
      <c r="F38" s="3">
        <f t="shared" si="1"/>
        <v>2.1200700000000001</v>
      </c>
      <c r="G38" s="3"/>
      <c r="H38" s="3">
        <f>C38</f>
        <v>120.00000000034206</v>
      </c>
      <c r="I38" s="3"/>
      <c r="J38" s="3"/>
      <c r="K38" s="3"/>
      <c r="L38" s="8">
        <v>0</v>
      </c>
      <c r="M38" s="6">
        <v>1</v>
      </c>
      <c r="N38" s="6"/>
      <c r="O38" s="7">
        <v>0</v>
      </c>
      <c r="P38" s="7">
        <v>0</v>
      </c>
      <c r="Q38" s="8">
        <v>0</v>
      </c>
      <c r="R38" s="7"/>
      <c r="S38" s="7">
        <v>0</v>
      </c>
      <c r="T38" s="7">
        <v>0</v>
      </c>
      <c r="U38" s="8">
        <v>0</v>
      </c>
      <c r="V38" s="7"/>
      <c r="W38" s="7">
        <v>0</v>
      </c>
      <c r="X38" s="7">
        <v>0</v>
      </c>
    </row>
    <row r="39" spans="1:28" x14ac:dyDescent="0.3">
      <c r="A39" s="3"/>
      <c r="B39" s="3" t="s">
        <v>10</v>
      </c>
      <c r="C39" s="3">
        <f t="shared" si="0"/>
        <v>269.9999999999925</v>
      </c>
      <c r="D39" s="3"/>
      <c r="E39" s="3">
        <v>2.1200700000000001</v>
      </c>
      <c r="F39" s="3">
        <f t="shared" si="1"/>
        <v>2.1203400000000001</v>
      </c>
      <c r="G39" s="3"/>
      <c r="H39" s="3"/>
      <c r="I39" s="3">
        <f>C39</f>
        <v>269.9999999999925</v>
      </c>
      <c r="J39" s="3"/>
      <c r="K39" s="3"/>
    </row>
    <row r="40" spans="1:28" x14ac:dyDescent="0.3">
      <c r="A40" s="2">
        <f>A38+1</f>
        <v>15</v>
      </c>
      <c r="B40" s="2" t="s">
        <v>8</v>
      </c>
      <c r="C40" s="2">
        <f t="shared" si="0"/>
        <v>289.9999999996794</v>
      </c>
      <c r="D40" s="2"/>
      <c r="E40" s="2">
        <v>2.1203400000000001</v>
      </c>
      <c r="F40" s="2">
        <f t="shared" si="1"/>
        <v>2.1206299999999998</v>
      </c>
      <c r="G40" s="2"/>
      <c r="H40" s="2"/>
      <c r="I40" s="2"/>
      <c r="J40" s="2">
        <f>C40</f>
        <v>289.9999999996794</v>
      </c>
      <c r="K40" s="2"/>
      <c r="L40">
        <v>1</v>
      </c>
      <c r="M40">
        <v>1</v>
      </c>
      <c r="O40">
        <v>1</v>
      </c>
      <c r="P40">
        <v>1</v>
      </c>
      <c r="Q40">
        <v>1</v>
      </c>
      <c r="S40">
        <v>1</v>
      </c>
      <c r="T40">
        <v>1</v>
      </c>
      <c r="U40">
        <v>1</v>
      </c>
      <c r="W40">
        <v>1</v>
      </c>
      <c r="X40">
        <v>1</v>
      </c>
    </row>
    <row r="41" spans="1:28" x14ac:dyDescent="0.3">
      <c r="A41" s="2"/>
      <c r="B41" s="2" t="s">
        <v>10</v>
      </c>
      <c r="C41" s="2">
        <f t="shared" si="0"/>
        <v>110.00000000027654</v>
      </c>
      <c r="D41" s="2"/>
      <c r="E41" s="2">
        <v>2.1206299999999998</v>
      </c>
      <c r="F41" s="2">
        <f t="shared" si="1"/>
        <v>2.1207400000000001</v>
      </c>
      <c r="G41" s="2"/>
      <c r="H41" s="2"/>
      <c r="I41" s="2"/>
      <c r="J41" s="2"/>
      <c r="K41" s="2">
        <f>C41</f>
        <v>110.00000000027654</v>
      </c>
    </row>
    <row r="42" spans="1:28" x14ac:dyDescent="0.3">
      <c r="A42" s="4">
        <f>A40+1</f>
        <v>16</v>
      </c>
      <c r="B42" s="4" t="s">
        <v>8</v>
      </c>
      <c r="C42" s="4">
        <f t="shared" si="0"/>
        <v>290.00000000012346</v>
      </c>
      <c r="D42" s="4"/>
      <c r="E42" s="4">
        <v>2.1207400000000001</v>
      </c>
      <c r="F42" s="4">
        <f t="shared" si="1"/>
        <v>2.1210300000000002</v>
      </c>
      <c r="G42" s="4"/>
      <c r="H42" s="4"/>
      <c r="I42" s="4"/>
      <c r="J42" s="4">
        <f>C42</f>
        <v>290.00000000012346</v>
      </c>
      <c r="K42" s="4"/>
      <c r="L42" s="8">
        <v>1</v>
      </c>
      <c r="M42" s="8">
        <v>1</v>
      </c>
      <c r="N42" s="8"/>
      <c r="O42" s="8">
        <v>1</v>
      </c>
      <c r="P42" s="8">
        <v>1</v>
      </c>
      <c r="Q42" s="8">
        <v>1</v>
      </c>
      <c r="R42" s="8"/>
      <c r="S42" s="8">
        <v>0</v>
      </c>
      <c r="T42" s="8">
        <v>0</v>
      </c>
      <c r="U42" s="8">
        <v>0</v>
      </c>
      <c r="V42" s="8"/>
      <c r="W42" s="8">
        <v>0</v>
      </c>
      <c r="X42" s="8">
        <v>0</v>
      </c>
      <c r="Y42" t="s">
        <v>20</v>
      </c>
      <c r="AB42">
        <v>128</v>
      </c>
    </row>
    <row r="43" spans="1:28" x14ac:dyDescent="0.3">
      <c r="A43" s="4"/>
      <c r="B43" s="4" t="s">
        <v>10</v>
      </c>
      <c r="C43" s="4">
        <f t="shared" si="0"/>
        <v>109.99999999983245</v>
      </c>
      <c r="D43" s="4"/>
      <c r="E43" s="4">
        <v>2.1210300000000002</v>
      </c>
      <c r="F43" s="4">
        <f t="shared" si="1"/>
        <v>2.12114</v>
      </c>
      <c r="G43" s="4"/>
      <c r="H43" s="4"/>
      <c r="I43" s="4"/>
      <c r="J43" s="4"/>
      <c r="K43" s="4">
        <f>C43</f>
        <v>109.99999999983245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8" x14ac:dyDescent="0.3">
      <c r="A44" s="2">
        <f>A42+1</f>
        <v>17</v>
      </c>
      <c r="B44" s="2" t="s">
        <v>8</v>
      </c>
      <c r="C44" s="2">
        <f t="shared" si="0"/>
        <v>280.00000000005798</v>
      </c>
      <c r="D44" s="2"/>
      <c r="E44" s="2">
        <v>2.12114</v>
      </c>
      <c r="F44" s="2">
        <f t="shared" si="1"/>
        <v>2.1214200000000001</v>
      </c>
      <c r="G44" s="2"/>
      <c r="H44" s="2"/>
      <c r="I44" s="2"/>
      <c r="J44" s="2">
        <f>C44</f>
        <v>280.00000000005798</v>
      </c>
      <c r="K44" s="2"/>
      <c r="L44" s="8">
        <v>1</v>
      </c>
      <c r="M44" s="8">
        <v>1</v>
      </c>
      <c r="N44" s="8"/>
      <c r="O44" s="8">
        <v>1</v>
      </c>
      <c r="P44" s="8">
        <v>1</v>
      </c>
      <c r="Q44" s="8">
        <v>1</v>
      </c>
      <c r="R44" s="8"/>
      <c r="S44" s="8">
        <v>0</v>
      </c>
      <c r="T44" s="8">
        <v>0</v>
      </c>
      <c r="U44" s="8">
        <v>0</v>
      </c>
      <c r="V44" s="8"/>
      <c r="W44" s="8">
        <v>0</v>
      </c>
      <c r="X44" s="8">
        <v>0</v>
      </c>
      <c r="AB44">
        <v>64</v>
      </c>
    </row>
    <row r="45" spans="1:28" x14ac:dyDescent="0.3">
      <c r="A45" s="2"/>
      <c r="B45" s="2" t="s">
        <v>10</v>
      </c>
      <c r="C45" s="2">
        <f t="shared" si="0"/>
        <v>109.99999999983245</v>
      </c>
      <c r="D45" s="2"/>
      <c r="E45" s="2">
        <v>2.1214200000000001</v>
      </c>
      <c r="F45" s="2">
        <f t="shared" si="1"/>
        <v>2.1215299999999999</v>
      </c>
      <c r="G45" s="2"/>
      <c r="H45" s="2"/>
      <c r="I45" s="2"/>
      <c r="J45" s="2"/>
      <c r="K45" s="2">
        <f>C45</f>
        <v>109.99999999983245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8" x14ac:dyDescent="0.3">
      <c r="A46" s="4">
        <f>A44+1</f>
        <v>18</v>
      </c>
      <c r="B46" s="4" t="s">
        <v>8</v>
      </c>
      <c r="C46" s="4">
        <f t="shared" si="0"/>
        <v>300.000000000189</v>
      </c>
      <c r="D46" s="4"/>
      <c r="E46" s="4">
        <v>2.1215299999999999</v>
      </c>
      <c r="F46" s="4">
        <f t="shared" si="1"/>
        <v>2.1218300000000001</v>
      </c>
      <c r="G46" s="4"/>
      <c r="H46" s="4"/>
      <c r="I46" s="4"/>
      <c r="J46" s="4">
        <f>C46</f>
        <v>300.000000000189</v>
      </c>
      <c r="K46" s="4"/>
      <c r="L46" s="8">
        <v>1</v>
      </c>
      <c r="M46" s="8">
        <v>1</v>
      </c>
      <c r="N46" s="8"/>
      <c r="O46" s="8">
        <v>1</v>
      </c>
      <c r="P46" s="8">
        <v>1</v>
      </c>
      <c r="Q46" s="8">
        <v>1</v>
      </c>
      <c r="R46" s="8"/>
      <c r="S46" s="8">
        <v>0</v>
      </c>
      <c r="T46" s="8">
        <v>0</v>
      </c>
      <c r="U46" s="8">
        <v>0</v>
      </c>
      <c r="V46" s="8"/>
      <c r="W46" s="8">
        <v>1</v>
      </c>
      <c r="X46" s="8">
        <v>1</v>
      </c>
      <c r="AB46">
        <v>32</v>
      </c>
    </row>
    <row r="47" spans="1:28" x14ac:dyDescent="0.3">
      <c r="A47" s="4"/>
      <c r="B47" s="4" t="s">
        <v>10</v>
      </c>
      <c r="C47" s="4">
        <f t="shared" si="0"/>
        <v>109.99999999983245</v>
      </c>
      <c r="D47" s="4"/>
      <c r="E47" s="4">
        <v>2.1218300000000001</v>
      </c>
      <c r="F47" s="4">
        <f t="shared" si="1"/>
        <v>2.1219399999999999</v>
      </c>
      <c r="G47" s="4"/>
      <c r="H47" s="4"/>
      <c r="I47" s="4"/>
      <c r="J47" s="4"/>
      <c r="K47" s="4">
        <f>C47</f>
        <v>109.99999999983245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8" x14ac:dyDescent="0.3">
      <c r="A48" s="3">
        <f>A46+1</f>
        <v>19</v>
      </c>
      <c r="B48" s="3" t="s">
        <v>8</v>
      </c>
      <c r="C48" s="3">
        <f t="shared" si="0"/>
        <v>129.99999999996348</v>
      </c>
      <c r="D48" s="3"/>
      <c r="E48" s="3">
        <v>2.1219399999999999</v>
      </c>
      <c r="F48" s="3">
        <f t="shared" si="1"/>
        <v>2.1220699999999999</v>
      </c>
      <c r="G48" s="3"/>
      <c r="H48" s="3">
        <f>C48</f>
        <v>129.99999999996348</v>
      </c>
      <c r="I48" s="3"/>
      <c r="J48" s="3"/>
      <c r="K48" s="3"/>
      <c r="L48" s="8">
        <v>0</v>
      </c>
      <c r="M48" s="8">
        <v>0</v>
      </c>
      <c r="N48" s="8"/>
      <c r="O48" s="8">
        <v>1</v>
      </c>
      <c r="P48" s="8">
        <v>1</v>
      </c>
      <c r="Q48" s="8">
        <v>1</v>
      </c>
      <c r="R48" s="8"/>
      <c r="S48" s="8">
        <v>1</v>
      </c>
      <c r="T48" s="8">
        <v>1</v>
      </c>
      <c r="U48" s="8">
        <v>1</v>
      </c>
      <c r="V48" s="8"/>
      <c r="W48" s="8">
        <v>0</v>
      </c>
      <c r="X48" s="8">
        <v>0</v>
      </c>
      <c r="AB48">
        <v>16</v>
      </c>
    </row>
    <row r="49" spans="1:28" x14ac:dyDescent="0.3">
      <c r="A49" s="3"/>
      <c r="B49" s="3" t="s">
        <v>10</v>
      </c>
      <c r="C49" s="3">
        <f t="shared" si="0"/>
        <v>250.00000000030553</v>
      </c>
      <c r="D49" s="3"/>
      <c r="E49" s="3">
        <v>2.1220699999999999</v>
      </c>
      <c r="F49" s="3">
        <f t="shared" si="1"/>
        <v>2.1223200000000002</v>
      </c>
      <c r="G49" s="3"/>
      <c r="H49" s="3"/>
      <c r="I49" s="3">
        <f>C49</f>
        <v>250.00000000030553</v>
      </c>
      <c r="J49" s="3"/>
      <c r="K49" s="3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8" x14ac:dyDescent="0.3">
      <c r="A50" s="5">
        <f>A48+1</f>
        <v>20</v>
      </c>
      <c r="B50" s="5" t="s">
        <v>8</v>
      </c>
      <c r="C50" s="5">
        <f t="shared" si="0"/>
        <v>154.99999999990521</v>
      </c>
      <c r="D50" s="5"/>
      <c r="E50" s="5">
        <v>2.1223200000000002</v>
      </c>
      <c r="F50" s="5">
        <f t="shared" si="1"/>
        <v>2.1224750000000001</v>
      </c>
      <c r="G50" s="5"/>
      <c r="H50" s="5">
        <f>C50</f>
        <v>154.99999999990521</v>
      </c>
      <c r="I50" s="5"/>
      <c r="J50" s="5"/>
      <c r="K50" s="5"/>
      <c r="L50" s="8">
        <v>0</v>
      </c>
      <c r="M50" s="8">
        <v>0</v>
      </c>
      <c r="N50" s="8"/>
      <c r="O50" s="8">
        <v>0</v>
      </c>
      <c r="P50" s="8">
        <v>0</v>
      </c>
      <c r="Q50" s="8">
        <v>0</v>
      </c>
      <c r="R50" s="8"/>
      <c r="S50" s="8">
        <v>0</v>
      </c>
      <c r="T50" s="8">
        <v>0</v>
      </c>
      <c r="U50" s="8">
        <v>0</v>
      </c>
      <c r="V50" s="8"/>
      <c r="W50" s="8">
        <v>0</v>
      </c>
      <c r="X50" s="8">
        <v>0</v>
      </c>
      <c r="AB50">
        <v>8</v>
      </c>
    </row>
    <row r="51" spans="1:28" x14ac:dyDescent="0.3">
      <c r="A51" s="5"/>
      <c r="B51" s="5" t="s">
        <v>10</v>
      </c>
      <c r="C51" s="5">
        <f t="shared" si="0"/>
        <v>249.99999999986144</v>
      </c>
      <c r="D51" s="5"/>
      <c r="E51" s="5">
        <v>2.1224750000000001</v>
      </c>
      <c r="F51" s="5">
        <f t="shared" si="1"/>
        <v>2.122725</v>
      </c>
      <c r="G51" s="5"/>
      <c r="H51" s="5"/>
      <c r="I51" s="5">
        <f>C51</f>
        <v>249.99999999986144</v>
      </c>
      <c r="J51" s="5"/>
      <c r="K51" s="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8" x14ac:dyDescent="0.3">
      <c r="A52" s="3">
        <f>A50+1</f>
        <v>21</v>
      </c>
      <c r="B52" s="3" t="s">
        <v>8</v>
      </c>
      <c r="C52" s="3">
        <f t="shared" si="0"/>
        <v>150.0000000000945</v>
      </c>
      <c r="D52" s="3"/>
      <c r="E52" s="3">
        <v>2.122725</v>
      </c>
      <c r="F52" s="3">
        <f t="shared" si="1"/>
        <v>2.1228750000000001</v>
      </c>
      <c r="G52" s="3"/>
      <c r="H52" s="3">
        <f>C52</f>
        <v>150.0000000000945</v>
      </c>
      <c r="I52" s="3"/>
      <c r="J52" s="3"/>
      <c r="K52" s="3"/>
      <c r="L52" s="8">
        <v>0</v>
      </c>
      <c r="M52" s="8">
        <v>0</v>
      </c>
      <c r="N52" s="8"/>
      <c r="O52" s="8">
        <v>0</v>
      </c>
      <c r="P52" s="8">
        <v>0</v>
      </c>
      <c r="Q52" s="8">
        <v>0</v>
      </c>
      <c r="R52" s="8"/>
      <c r="S52" s="8">
        <v>0</v>
      </c>
      <c r="T52" s="8">
        <v>0</v>
      </c>
      <c r="U52" s="8">
        <v>0</v>
      </c>
      <c r="V52" s="8"/>
      <c r="W52" s="8">
        <v>1</v>
      </c>
      <c r="X52" s="8">
        <v>1</v>
      </c>
      <c r="Y52" t="s">
        <v>21</v>
      </c>
      <c r="AB52">
        <v>4</v>
      </c>
    </row>
    <row r="53" spans="1:28" x14ac:dyDescent="0.3">
      <c r="A53" s="3"/>
      <c r="B53" s="3" t="s">
        <v>10</v>
      </c>
      <c r="C53" s="3">
        <f t="shared" si="0"/>
        <v>242.99999999977118</v>
      </c>
      <c r="D53" s="3"/>
      <c r="E53" s="3">
        <v>2.1228750000000001</v>
      </c>
      <c r="F53" s="3">
        <f t="shared" si="1"/>
        <v>2.1231179999999998</v>
      </c>
      <c r="G53" s="3"/>
      <c r="H53" s="3"/>
      <c r="I53" s="3">
        <f>C53</f>
        <v>242.99999999977118</v>
      </c>
      <c r="J53" s="3"/>
      <c r="K53" s="3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8" x14ac:dyDescent="0.3">
      <c r="A54" s="5">
        <f>A52+1</f>
        <v>22</v>
      </c>
      <c r="B54" s="5" t="s">
        <v>8</v>
      </c>
      <c r="C54" s="5">
        <f t="shared" si="0"/>
        <v>160.00000000016001</v>
      </c>
      <c r="D54" s="5"/>
      <c r="E54" s="5">
        <v>2.1231179999999998</v>
      </c>
      <c r="F54" s="5">
        <f t="shared" si="1"/>
        <v>2.123278</v>
      </c>
      <c r="G54" s="5"/>
      <c r="H54" s="5">
        <f>C54</f>
        <v>160.00000000016001</v>
      </c>
      <c r="I54" s="5"/>
      <c r="J54" s="5"/>
      <c r="K54" s="5"/>
      <c r="L54" s="8">
        <v>0</v>
      </c>
      <c r="M54" s="8">
        <v>0</v>
      </c>
      <c r="N54" s="8"/>
      <c r="O54" s="8">
        <v>1</v>
      </c>
      <c r="P54" s="8">
        <v>1</v>
      </c>
      <c r="Q54" s="8">
        <v>1</v>
      </c>
      <c r="R54" s="8"/>
      <c r="S54" s="8">
        <v>1</v>
      </c>
      <c r="T54" s="8">
        <v>1</v>
      </c>
      <c r="U54" s="8">
        <v>1</v>
      </c>
      <c r="V54" s="8"/>
      <c r="W54" s="8">
        <v>0</v>
      </c>
      <c r="X54" s="8">
        <v>0</v>
      </c>
      <c r="AB54">
        <v>2</v>
      </c>
    </row>
    <row r="55" spans="1:28" x14ac:dyDescent="0.3">
      <c r="A55" s="5"/>
      <c r="B55" s="5" t="s">
        <v>10</v>
      </c>
      <c r="C55" s="5">
        <f t="shared" si="0"/>
        <v>239.99999999979593</v>
      </c>
      <c r="D55" s="5"/>
      <c r="E55" s="5">
        <v>2.123278</v>
      </c>
      <c r="F55" s="5">
        <f t="shared" si="1"/>
        <v>2.1235179999999998</v>
      </c>
      <c r="G55" s="5"/>
      <c r="H55" s="5"/>
      <c r="I55" s="5">
        <f>C55</f>
        <v>239.99999999979593</v>
      </c>
      <c r="J55" s="5"/>
      <c r="K55" s="5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8" x14ac:dyDescent="0.3">
      <c r="A56" s="2">
        <f>A54+1</f>
        <v>23</v>
      </c>
      <c r="B56" s="2" t="s">
        <v>8</v>
      </c>
      <c r="C56" s="2">
        <f t="shared" si="0"/>
        <v>307.00000000027927</v>
      </c>
      <c r="D56" s="2"/>
      <c r="E56" s="2">
        <v>2.1235179999999998</v>
      </c>
      <c r="F56" s="2">
        <f t="shared" si="1"/>
        <v>2.1238250000000001</v>
      </c>
      <c r="G56" s="2"/>
      <c r="H56" s="2"/>
      <c r="I56" s="2"/>
      <c r="J56" s="2">
        <v>300</v>
      </c>
      <c r="K56" s="2"/>
      <c r="L56" s="8">
        <v>1</v>
      </c>
      <c r="M56" s="8">
        <v>1</v>
      </c>
      <c r="N56" s="8"/>
      <c r="O56" s="8">
        <v>0</v>
      </c>
      <c r="P56" s="8">
        <v>0</v>
      </c>
      <c r="Q56" s="8">
        <v>0</v>
      </c>
      <c r="R56" s="8"/>
      <c r="S56" s="8">
        <v>1</v>
      </c>
      <c r="T56" s="8">
        <v>1</v>
      </c>
      <c r="U56" s="8">
        <v>1</v>
      </c>
      <c r="V56" s="8"/>
      <c r="W56" s="8">
        <v>0</v>
      </c>
      <c r="X56" s="8">
        <v>0</v>
      </c>
      <c r="AB56">
        <v>1</v>
      </c>
    </row>
    <row r="57" spans="1:28" x14ac:dyDescent="0.3">
      <c r="A57" s="2"/>
      <c r="B57" s="2" t="s">
        <v>10</v>
      </c>
      <c r="C57" s="2">
        <f t="shared" si="0"/>
        <v>105.00000000002174</v>
      </c>
      <c r="D57" s="2"/>
      <c r="E57" s="2">
        <v>2.1238250000000001</v>
      </c>
      <c r="F57" s="2">
        <v>2.1239300000000001</v>
      </c>
      <c r="G57" s="2"/>
      <c r="H57" s="2"/>
      <c r="I57" s="2"/>
      <c r="J57" s="2"/>
      <c r="K57" s="2">
        <f>C57</f>
        <v>105.00000000002174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9" spans="1:28" x14ac:dyDescent="0.3">
      <c r="A59" t="s">
        <v>15</v>
      </c>
      <c r="C59">
        <f>SUM(C10:C57)</f>
        <v>9580.0000000001473</v>
      </c>
      <c r="H59" s="1">
        <f>AVERAGE(H10:H57)</f>
        <v>153.82352941181898</v>
      </c>
      <c r="I59" s="1">
        <f>AVERAGE(I10:I57)</f>
        <v>243.11764705879401</v>
      </c>
      <c r="J59" s="1">
        <f>AVERAGE(J10:J57)</f>
        <v>292.85714285706774</v>
      </c>
      <c r="K59" s="1">
        <f>AVERAGE(K10:K57)</f>
        <v>110.71428571428144</v>
      </c>
      <c r="L59" s="9">
        <f>(128+64+32+1)</f>
        <v>225</v>
      </c>
      <c r="M59" s="10"/>
      <c r="N59" s="10"/>
      <c r="O59" s="10">
        <f>(128+64+32+16+2)</f>
        <v>242</v>
      </c>
      <c r="P59" s="10"/>
      <c r="Q59" s="10"/>
      <c r="R59" s="10"/>
      <c r="S59" s="10">
        <f>16+2+1</f>
        <v>19</v>
      </c>
      <c r="T59" s="10"/>
      <c r="U59" s="10"/>
      <c r="V59" s="10"/>
      <c r="W59" s="10">
        <f>32+4</f>
        <v>36</v>
      </c>
      <c r="X59" s="10"/>
    </row>
    <row r="60" spans="1:28" x14ac:dyDescent="0.3">
      <c r="B60" t="s">
        <v>16</v>
      </c>
      <c r="C60">
        <f>C59/400</f>
        <v>23.950000000000369</v>
      </c>
    </row>
    <row r="63" spans="1:28" x14ac:dyDescent="0.3">
      <c r="B63" t="s">
        <v>24</v>
      </c>
    </row>
    <row r="65" spans="1:10" x14ac:dyDescent="0.3">
      <c r="B65" t="s">
        <v>25</v>
      </c>
      <c r="C65" t="s">
        <v>26</v>
      </c>
      <c r="E65" t="s">
        <v>12</v>
      </c>
      <c r="F65" t="s">
        <v>27</v>
      </c>
      <c r="H65" t="s">
        <v>28</v>
      </c>
    </row>
    <row r="67" spans="1:10" x14ac:dyDescent="0.3">
      <c r="A67" t="s">
        <v>30</v>
      </c>
      <c r="B67">
        <v>13</v>
      </c>
      <c r="C67">
        <v>225</v>
      </c>
      <c r="E67">
        <v>90</v>
      </c>
      <c r="F67">
        <v>210</v>
      </c>
      <c r="H67">
        <v>500</v>
      </c>
      <c r="J67" t="s">
        <v>29</v>
      </c>
    </row>
    <row r="68" spans="1:10" x14ac:dyDescent="0.3">
      <c r="A68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Westenberg Beheer B.V.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Westenberg</dc:creator>
  <cp:lastModifiedBy>Maarten Westenberg</cp:lastModifiedBy>
  <dcterms:created xsi:type="dcterms:W3CDTF">2014-01-03T09:09:18Z</dcterms:created>
  <dcterms:modified xsi:type="dcterms:W3CDTF">2014-01-03T23:58:27Z</dcterms:modified>
</cp:coreProperties>
</file>