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90" firstSheet="23" activeTab="35"/>
  </bookViews>
  <sheets>
    <sheet name="Sheet1" sheetId="1" state="hidden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3-1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Sheet2" sheetId="36" r:id="rId36"/>
  </sheets>
  <calcPr calcId="144525"/>
</workbook>
</file>

<file path=xl/sharedStrings.xml><?xml version="1.0" encoding="utf-8"?>
<sst xmlns="http://schemas.openxmlformats.org/spreadsheetml/2006/main" count="3578" uniqueCount="266">
  <si>
    <t>常熟市华能门窗装饰有限公司生产作业表</t>
  </si>
  <si>
    <t>本表编号：01</t>
  </si>
  <si>
    <t>工程名称</t>
  </si>
  <si>
    <t>常盛重工2#车间</t>
  </si>
  <si>
    <t>门窗名称</t>
  </si>
  <si>
    <t>推拉窗</t>
  </si>
  <si>
    <t>门窗代号</t>
  </si>
  <si>
    <t>C4036</t>
  </si>
  <si>
    <t>洞口尺寸</t>
  </si>
  <si>
    <t>4000*3600</t>
  </si>
  <si>
    <t>樘数</t>
  </si>
  <si>
    <t>面积</t>
  </si>
  <si>
    <t>制作尺寸</t>
  </si>
  <si>
    <t>3980*3570</t>
  </si>
  <si>
    <t>表面色号</t>
  </si>
  <si>
    <t>PAS762170</t>
  </si>
  <si>
    <t>型材类型</t>
  </si>
  <si>
    <t>华铝828</t>
  </si>
  <si>
    <t>序
号</t>
  </si>
  <si>
    <t>型材号</t>
  </si>
  <si>
    <t>名称</t>
  </si>
  <si>
    <t>长度</t>
  </si>
  <si>
    <t>单樘
数</t>
  </si>
  <si>
    <t>总
数</t>
  </si>
  <si>
    <t>备注</t>
  </si>
  <si>
    <t>配件名称</t>
  </si>
  <si>
    <t>规格</t>
  </si>
  <si>
    <t>单位</t>
  </si>
  <si>
    <t>数量</t>
  </si>
  <si>
    <t>QC-82803</t>
  </si>
  <si>
    <t>边封</t>
  </si>
  <si>
    <t>滑轮</t>
  </si>
  <si>
    <t>双轮</t>
  </si>
  <si>
    <t>只</t>
  </si>
  <si>
    <t>上滑</t>
  </si>
  <si>
    <t>月牙锁</t>
  </si>
  <si>
    <t>把</t>
  </si>
  <si>
    <t>QC-82802</t>
  </si>
  <si>
    <t>下滑</t>
  </si>
  <si>
    <t>防盗块</t>
  </si>
  <si>
    <t>QC-82809</t>
  </si>
  <si>
    <t>固定中腰</t>
  </si>
  <si>
    <t>防撞块</t>
  </si>
  <si>
    <t>固定下滑</t>
  </si>
  <si>
    <t>排水器</t>
  </si>
  <si>
    <t>QC-82833</t>
  </si>
  <si>
    <t>固定框</t>
  </si>
  <si>
    <t>QC-82811</t>
  </si>
  <si>
    <t>中立</t>
  </si>
  <si>
    <t>QC-82812</t>
  </si>
  <si>
    <t>盖板</t>
  </si>
  <si>
    <t>光企副挡</t>
  </si>
  <si>
    <t>上、下</t>
  </si>
  <si>
    <t>套</t>
  </si>
  <si>
    <t>QC-3800</t>
  </si>
  <si>
    <t>压线</t>
  </si>
  <si>
    <t>平头</t>
  </si>
  <si>
    <t>勾企副挡</t>
  </si>
  <si>
    <t>三角</t>
  </si>
  <si>
    <t>勾企封盖</t>
  </si>
  <si>
    <t>QC-82814H</t>
  </si>
  <si>
    <t>工字拼</t>
  </si>
  <si>
    <t>QC-82806</t>
  </si>
  <si>
    <t>外光企</t>
  </si>
  <si>
    <t>内光企</t>
  </si>
  <si>
    <t>玻璃名称</t>
  </si>
  <si>
    <t>宽度</t>
  </si>
  <si>
    <t>高度</t>
  </si>
  <si>
    <t>QC-82807</t>
  </si>
  <si>
    <t>外勾企</t>
  </si>
  <si>
    <t>单玻 固</t>
  </si>
  <si>
    <t>内勾企</t>
  </si>
  <si>
    <t>单玻 扇</t>
  </si>
  <si>
    <t>QC-82804</t>
  </si>
  <si>
    <t>上、下方</t>
  </si>
  <si>
    <t>QC-82805</t>
  </si>
  <si>
    <t>下方</t>
  </si>
  <si>
    <t>收口</t>
  </si>
  <si>
    <t>编制：</t>
  </si>
  <si>
    <t>校对：</t>
  </si>
  <si>
    <t>批准：</t>
  </si>
  <si>
    <t>本表编号：</t>
  </si>
  <si>
    <t>元和小学（普教楼）</t>
  </si>
  <si>
    <t>C1222</t>
  </si>
  <si>
    <t>1200*2200</t>
  </si>
  <si>
    <t>1160*2150</t>
  </si>
  <si>
    <t>PAS55596</t>
  </si>
  <si>
    <t>银奕达80K</t>
  </si>
  <si>
    <t>80K1203</t>
  </si>
  <si>
    <t>80K1201</t>
  </si>
  <si>
    <t>80K1202</t>
  </si>
  <si>
    <t>80K1210</t>
  </si>
  <si>
    <t>80K1211</t>
  </si>
  <si>
    <t>80K1209</t>
  </si>
  <si>
    <t>80K1212</t>
  </si>
  <si>
    <t>80K2216</t>
  </si>
  <si>
    <t>拼管</t>
  </si>
  <si>
    <t>80K1214</t>
  </si>
  <si>
    <t>80K1113</t>
  </si>
  <si>
    <t>80K1206</t>
  </si>
  <si>
    <t>80K3207</t>
  </si>
  <si>
    <t>6LOW-E(高透）+12A+6磨钢固</t>
  </si>
  <si>
    <t>80K2207</t>
  </si>
  <si>
    <t>大勾企</t>
  </si>
  <si>
    <t>6LOW-E(高透）+12A+6磨钢扇</t>
  </si>
  <si>
    <t>80K1204</t>
  </si>
  <si>
    <t>上方</t>
  </si>
  <si>
    <t>80K1205</t>
  </si>
  <si>
    <t>内下方</t>
  </si>
  <si>
    <t>80K2205</t>
  </si>
  <si>
    <t>外下方</t>
  </si>
  <si>
    <t>编制日期：2021.04.16</t>
  </si>
  <si>
    <t>推拉+下悬</t>
  </si>
  <si>
    <t>C1422a,C1422</t>
  </si>
  <si>
    <t>1450*2200</t>
  </si>
  <si>
    <t>1410*2150</t>
  </si>
  <si>
    <t>银奕达80K+55AK</t>
  </si>
  <si>
    <t>55AK1201</t>
  </si>
  <si>
    <t>外框</t>
  </si>
  <si>
    <t>合页</t>
  </si>
  <si>
    <t>55AK4203</t>
  </si>
  <si>
    <t>中挺</t>
  </si>
  <si>
    <t>55AK1202</t>
  </si>
  <si>
    <t>外开扇</t>
  </si>
  <si>
    <t>55AT2104</t>
  </si>
  <si>
    <t>6LOW-E(高透）+12A+6钢扇</t>
  </si>
  <si>
    <t>C1522a</t>
  </si>
  <si>
    <t>1500*2200</t>
  </si>
  <si>
    <t>1460*2150</t>
  </si>
  <si>
    <t>C1522</t>
  </si>
  <si>
    <t>1550*2200</t>
  </si>
  <si>
    <t>1510*2150</t>
  </si>
  <si>
    <t>6LOW-E(高透）+12A+6钢固</t>
  </si>
  <si>
    <t>C1509</t>
  </si>
  <si>
    <t>1500*900</t>
  </si>
  <si>
    <t>1460*850</t>
  </si>
  <si>
    <t>C2009</t>
  </si>
  <si>
    <t>2000*900</t>
  </si>
  <si>
    <t>1960*850</t>
  </si>
  <si>
    <t>C1622</t>
  </si>
  <si>
    <t>1600*2200</t>
  </si>
  <si>
    <t>1560*2150</t>
  </si>
  <si>
    <t>C1822</t>
  </si>
  <si>
    <t>1800*2200</t>
  </si>
  <si>
    <t>1760*2150</t>
  </si>
  <si>
    <t>C2022</t>
  </si>
  <si>
    <t>2000*2200</t>
  </si>
  <si>
    <t>1960*2150</t>
  </si>
  <si>
    <t>C2022a</t>
  </si>
  <si>
    <t>C1830</t>
  </si>
  <si>
    <t>1800*2950</t>
  </si>
  <si>
    <t>1760*2850</t>
  </si>
  <si>
    <t>C2130</t>
  </si>
  <si>
    <t>2100*2950</t>
  </si>
  <si>
    <t>2060*2850</t>
  </si>
  <si>
    <t>C2130a</t>
  </si>
  <si>
    <t>909/946</t>
  </si>
  <si>
    <t>各2</t>
  </si>
  <si>
    <t>各4</t>
  </si>
  <si>
    <t>2030/946</t>
  </si>
  <si>
    <t>各1</t>
  </si>
  <si>
    <t>975/866</t>
  </si>
  <si>
    <t>各8</t>
  </si>
  <si>
    <t>871/728</t>
  </si>
  <si>
    <t>C2122</t>
  </si>
  <si>
    <t>2100*2200</t>
  </si>
  <si>
    <t>2060*2150</t>
  </si>
  <si>
    <t>C2422</t>
  </si>
  <si>
    <t>2400*2200</t>
  </si>
  <si>
    <t>2360*2150</t>
  </si>
  <si>
    <t>左右各7</t>
  </si>
  <si>
    <t>1147/541</t>
  </si>
  <si>
    <t>C2522</t>
  </si>
  <si>
    <t>2500*2200</t>
  </si>
  <si>
    <t>2460*2150</t>
  </si>
  <si>
    <t>左右各5</t>
  </si>
  <si>
    <t>1197/566</t>
  </si>
  <si>
    <t>C2622</t>
  </si>
  <si>
    <t>2650*2200</t>
  </si>
  <si>
    <t>2610*2150</t>
  </si>
  <si>
    <t>左右各6</t>
  </si>
  <si>
    <t>1272/603</t>
  </si>
  <si>
    <t>C2722</t>
  </si>
  <si>
    <t>2700*2200</t>
  </si>
  <si>
    <t>2660*2150</t>
  </si>
  <si>
    <t>左右各39</t>
  </si>
  <si>
    <t>1297/616</t>
  </si>
  <si>
    <t>39/78</t>
  </si>
  <si>
    <t>C2822</t>
  </si>
  <si>
    <t>2800*2200</t>
  </si>
  <si>
    <t>2760*2150</t>
  </si>
  <si>
    <t>1347/641</t>
  </si>
  <si>
    <t>推拉+中悬</t>
  </si>
  <si>
    <t>C2822a</t>
  </si>
  <si>
    <t>左右各2</t>
  </si>
  <si>
    <t>C3022</t>
  </si>
  <si>
    <t>3000*2200</t>
  </si>
  <si>
    <t>2960*2150</t>
  </si>
  <si>
    <t>C3027</t>
  </si>
  <si>
    <t>3000*2700</t>
  </si>
  <si>
    <t>2960*2650</t>
  </si>
  <si>
    <t>C3027a</t>
  </si>
  <si>
    <t>23-1</t>
  </si>
  <si>
    <t>碰珠</t>
  </si>
  <si>
    <t>横框</t>
  </si>
  <si>
    <t>不锈钢拉手</t>
  </si>
  <si>
    <t>中梃</t>
  </si>
  <si>
    <t>内开内倒系统</t>
  </si>
  <si>
    <t>风撑</t>
  </si>
  <si>
    <t>门锁</t>
  </si>
  <si>
    <t>滑撑</t>
  </si>
  <si>
    <t>支</t>
  </si>
  <si>
    <t>平开</t>
  </si>
  <si>
    <t>两点锁</t>
  </si>
  <si>
    <t>执手</t>
  </si>
  <si>
    <t>插销</t>
  </si>
  <si>
    <t>横扇框</t>
  </si>
  <si>
    <t>竖扇框</t>
  </si>
  <si>
    <t>扣板</t>
  </si>
  <si>
    <t>假中挺</t>
  </si>
  <si>
    <t>编制日期：</t>
  </si>
  <si>
    <t>C3622</t>
  </si>
  <si>
    <t>3600*2200</t>
  </si>
  <si>
    <t>3560*2150</t>
  </si>
  <si>
    <t>C3622a</t>
  </si>
  <si>
    <t>C4022</t>
  </si>
  <si>
    <t>4000*2200</t>
  </si>
  <si>
    <t>3960*2150</t>
  </si>
  <si>
    <t>C4027</t>
  </si>
  <si>
    <t>4000*2700</t>
  </si>
  <si>
    <t>3960*2650</t>
  </si>
  <si>
    <t>C5027</t>
  </si>
  <si>
    <t>5000*2700</t>
  </si>
  <si>
    <t>4960*2650</t>
  </si>
  <si>
    <t>475/645</t>
  </si>
  <si>
    <t>各3</t>
  </si>
  <si>
    <t>各9</t>
  </si>
  <si>
    <t>1594/1440</t>
  </si>
  <si>
    <t>1614/1594</t>
  </si>
  <si>
    <t>各12</t>
  </si>
  <si>
    <t>C10228</t>
  </si>
  <si>
    <t>10200*2800</t>
  </si>
  <si>
    <t>10160*2750</t>
  </si>
  <si>
    <t>C11828</t>
  </si>
  <si>
    <t>11850*2800</t>
  </si>
  <si>
    <t>11760*2750</t>
  </si>
  <si>
    <t>C1829</t>
  </si>
  <si>
    <t>1760*2900</t>
  </si>
  <si>
    <t>C1209</t>
  </si>
  <si>
    <t>1200*900</t>
  </si>
  <si>
    <t>1160*850</t>
  </si>
  <si>
    <t>银奕达普通80</t>
  </si>
  <si>
    <t>6MM钢扇</t>
  </si>
  <si>
    <t>33</t>
  </si>
  <si>
    <t>平开门+下悬</t>
  </si>
  <si>
    <t>M1527</t>
  </si>
  <si>
    <t>1500*2700</t>
  </si>
  <si>
    <t>银奕达55MK+55AK</t>
  </si>
  <si>
    <t>55MK1501</t>
  </si>
  <si>
    <t>竖框</t>
  </si>
  <si>
    <t>55MK1503</t>
  </si>
  <si>
    <t>扇压线</t>
  </si>
  <si>
    <t>55MK2512</t>
  </si>
  <si>
    <t>50MT1104</t>
  </si>
  <si>
    <t>门压线</t>
  </si>
  <si>
    <t>55MK1514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</si>
</sst>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m/d"/>
  </numFmts>
  <fonts count="29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4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9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5" borderId="31" applyNumberFormat="0" applyAlignment="0" applyProtection="0">
      <alignment vertical="center"/>
    </xf>
    <xf numFmtId="0" fontId="25" fillId="5" borderId="33" applyNumberFormat="0" applyAlignment="0" applyProtection="0">
      <alignment vertical="center"/>
    </xf>
    <xf numFmtId="0" fontId="27" fillId="25" borderId="3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0" xfId="0" applyBorder="1">
      <alignment vertical="center"/>
    </xf>
    <xf numFmtId="0" fontId="2" fillId="0" borderId="17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16" xfId="0" applyFont="1" applyBorder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4" fontId="0" fillId="0" borderId="16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3" name="文本框 2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2" name="文本框 1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1F--4F</a:t>
          </a:r>
          <a:r>
            <a:rPr lang="zh-CN" altLang="en-US" sz="1100"/>
            <a:t>各</a:t>
          </a:r>
          <a:r>
            <a:rPr lang="en-US" altLang="zh-CN" sz="1100"/>
            <a:t>2</a:t>
          </a:r>
          <a:r>
            <a:rPr lang="zh-CN" altLang="en-US" sz="1100"/>
            <a:t>卫生间磨砂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419735</xdr:colOff>
      <xdr:row>26</xdr:row>
      <xdr:rowOff>56515</xdr:rowOff>
    </xdr:from>
    <xdr:to>
      <xdr:col>7</xdr:col>
      <xdr:colOff>423545</xdr:colOff>
      <xdr:row>42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05685" y="5732780"/>
          <a:ext cx="1794510" cy="2734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2F--4F</a:t>
          </a:r>
          <a:r>
            <a:rPr lang="zh-CN" altLang="en-US" sz="1100"/>
            <a:t>各</a:t>
          </a:r>
          <a:r>
            <a:rPr lang="en-US" altLang="zh-CN" sz="1100"/>
            <a:t>1.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295910</xdr:colOff>
      <xdr:row>26</xdr:row>
      <xdr:rowOff>59690</xdr:rowOff>
    </xdr:from>
    <xdr:to>
      <xdr:col>8</xdr:col>
      <xdr:colOff>610235</xdr:colOff>
      <xdr:row>42</xdr:row>
      <xdr:rowOff>1905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81860" y="5735955"/>
          <a:ext cx="2962275" cy="2685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3F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476885</xdr:colOff>
      <xdr:row>26</xdr:row>
      <xdr:rowOff>59690</xdr:rowOff>
    </xdr:from>
    <xdr:to>
      <xdr:col>7</xdr:col>
      <xdr:colOff>638810</xdr:colOff>
      <xdr:row>41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62835" y="5735955"/>
          <a:ext cx="1952625" cy="2657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2F,3F</a:t>
          </a:r>
          <a:r>
            <a:rPr lang="zh-CN" altLang="en-US" sz="1100"/>
            <a:t>各</a:t>
          </a:r>
          <a:r>
            <a:rPr lang="en-US" altLang="zh-CN" sz="1100"/>
            <a:t>2.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276860</xdr:colOff>
      <xdr:row>26</xdr:row>
      <xdr:rowOff>26035</xdr:rowOff>
    </xdr:from>
    <xdr:to>
      <xdr:col>7</xdr:col>
      <xdr:colOff>677545</xdr:colOff>
      <xdr:row>42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62810" y="5702300"/>
          <a:ext cx="2191385" cy="278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4F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381000</xdr:colOff>
      <xdr:row>26</xdr:row>
      <xdr:rowOff>33655</xdr:rowOff>
    </xdr:from>
    <xdr:to>
      <xdr:col>8</xdr:col>
      <xdr:colOff>296545</xdr:colOff>
      <xdr:row>42</xdr:row>
      <xdr:rowOff>4445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66950" y="5709920"/>
          <a:ext cx="2563495" cy="2713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1F1</a:t>
          </a:r>
          <a:r>
            <a:rPr lang="zh-CN" altLang="en-US" sz="1100"/>
            <a:t>，</a:t>
          </a:r>
          <a:r>
            <a:rPr lang="en-US" altLang="zh-CN" sz="1100"/>
            <a:t>3F2</a:t>
          </a:r>
          <a:r>
            <a:rPr lang="zh-CN" altLang="en-US" sz="1100"/>
            <a:t>，</a:t>
          </a:r>
          <a:r>
            <a:rPr lang="en-US" altLang="zh-CN" sz="1100"/>
            <a:t>4F1.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267335</xdr:colOff>
      <xdr:row>27</xdr:row>
      <xdr:rowOff>126365</xdr:rowOff>
    </xdr:from>
    <xdr:to>
      <xdr:col>7</xdr:col>
      <xdr:colOff>629285</xdr:colOff>
      <xdr:row>40</xdr:row>
      <xdr:rowOff>126365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53285" y="5974080"/>
          <a:ext cx="2152650" cy="2228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2F3</a:t>
          </a:r>
          <a:r>
            <a:rPr lang="zh-CN" altLang="en-US" sz="1100"/>
            <a:t>，</a:t>
          </a:r>
          <a:r>
            <a:rPr lang="en-US" altLang="zh-CN" sz="1100"/>
            <a:t>3F1</a:t>
          </a:r>
          <a:r>
            <a:rPr lang="zh-CN" altLang="en-US" sz="1100"/>
            <a:t>，</a:t>
          </a:r>
          <a:r>
            <a:rPr lang="en-US" altLang="zh-CN" sz="1100"/>
            <a:t>4F3.</a:t>
          </a:r>
          <a:r>
            <a:rPr lang="zh-CN" altLang="en-US" sz="1100"/>
            <a:t>其中</a:t>
          </a:r>
          <a:r>
            <a:rPr lang="en-US" altLang="zh-CN" sz="1100"/>
            <a:t>3</a:t>
          </a:r>
          <a:r>
            <a:rPr lang="zh-CN" altLang="en-US" sz="1100"/>
            <a:t>樘救援窗。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857885</xdr:colOff>
      <xdr:row>27</xdr:row>
      <xdr:rowOff>31115</xdr:rowOff>
    </xdr:from>
    <xdr:to>
      <xdr:col>8</xdr:col>
      <xdr:colOff>172085</xdr:colOff>
      <xdr:row>41</xdr:row>
      <xdr:rowOff>126365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950" y="5878830"/>
          <a:ext cx="2820035" cy="2495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1F2</a:t>
          </a:r>
          <a:r>
            <a:rPr lang="zh-CN" altLang="en-US" sz="1100"/>
            <a:t>，</a:t>
          </a:r>
          <a:r>
            <a:rPr lang="en-US" altLang="zh-CN" sz="1100"/>
            <a:t>2F--4F</a:t>
          </a:r>
          <a:r>
            <a:rPr lang="zh-CN" altLang="en-US" sz="1100"/>
            <a:t>各</a:t>
          </a:r>
          <a:r>
            <a:rPr lang="en-US" altLang="zh-CN" sz="1100"/>
            <a:t>1.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57785</xdr:colOff>
      <xdr:row>27</xdr:row>
      <xdr:rowOff>12065</xdr:rowOff>
    </xdr:from>
    <xdr:to>
      <xdr:col>8</xdr:col>
      <xdr:colOff>314960</xdr:colOff>
      <xdr:row>41</xdr:row>
      <xdr:rowOff>107315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3735" y="5859780"/>
          <a:ext cx="2905125" cy="2495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</a:t>
          </a:r>
          <a:r>
            <a:rPr lang="zh-CN" altLang="en-US" sz="1100"/>
            <a:t>，</a:t>
          </a:r>
          <a:r>
            <a:rPr lang="en-US" altLang="zh-CN" sz="1100"/>
            <a:t>2F</a:t>
          </a:r>
          <a:r>
            <a:rPr lang="zh-CN" altLang="en-US" sz="1100"/>
            <a:t>，</a:t>
          </a:r>
          <a:r>
            <a:rPr lang="en-US" altLang="zh-CN" sz="1100"/>
            <a:t>4F</a:t>
          </a:r>
          <a:r>
            <a:rPr lang="zh-CN" altLang="en-US" sz="1100"/>
            <a:t>各</a:t>
          </a:r>
          <a:r>
            <a:rPr lang="en-US" altLang="zh-CN" sz="1100"/>
            <a:t>2.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791210</xdr:colOff>
      <xdr:row>27</xdr:row>
      <xdr:rowOff>1270</xdr:rowOff>
    </xdr:from>
    <xdr:to>
      <xdr:col>8</xdr:col>
      <xdr:colOff>171450</xdr:colOff>
      <xdr:row>41</xdr:row>
      <xdr:rowOff>14605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9910" y="5848985"/>
          <a:ext cx="2885440" cy="24136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</a:t>
          </a:r>
          <a:r>
            <a:rPr lang="zh-CN" altLang="en-US" sz="1100"/>
            <a:t>，</a:t>
          </a:r>
          <a:r>
            <a:rPr lang="en-US" altLang="zh-CN" sz="1100"/>
            <a:t>3F</a:t>
          </a:r>
          <a:r>
            <a:rPr lang="zh-CN" altLang="en-US" sz="1100"/>
            <a:t>，</a:t>
          </a:r>
          <a:r>
            <a:rPr lang="en-US" altLang="zh-CN" sz="1100"/>
            <a:t>4F</a:t>
          </a:r>
          <a:r>
            <a:rPr lang="zh-CN" altLang="en-US" sz="1100"/>
            <a:t>各</a:t>
          </a:r>
          <a:r>
            <a:rPr lang="en-US" altLang="zh-CN" sz="1100"/>
            <a:t>10.2F9.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629285</xdr:colOff>
      <xdr:row>26</xdr:row>
      <xdr:rowOff>107315</xdr:rowOff>
    </xdr:from>
    <xdr:to>
      <xdr:col>8</xdr:col>
      <xdr:colOff>120650</xdr:colOff>
      <xdr:row>41</xdr:row>
      <xdr:rowOff>59055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985" y="5783580"/>
          <a:ext cx="2996565" cy="252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1F16</a:t>
          </a:r>
          <a:r>
            <a:rPr lang="zh-CN" altLang="en-US" sz="1100"/>
            <a:t>，</a:t>
          </a:r>
          <a:r>
            <a:rPr lang="en-US" altLang="zh-CN" sz="1100"/>
            <a:t>2F13</a:t>
          </a:r>
          <a:r>
            <a:rPr lang="zh-CN" altLang="en-US" sz="1100"/>
            <a:t>，</a:t>
          </a:r>
          <a:r>
            <a:rPr lang="en-US" altLang="zh-CN" sz="1100"/>
            <a:t>3F</a:t>
          </a:r>
          <a:r>
            <a:rPr lang="zh-CN" altLang="en-US" sz="1100"/>
            <a:t>各</a:t>
          </a:r>
          <a:r>
            <a:rPr lang="en-US" altLang="zh-CN" sz="1100"/>
            <a:t>2</a:t>
          </a:r>
          <a:r>
            <a:rPr lang="zh-CN" altLang="en-US" sz="1100"/>
            <a:t>，</a:t>
          </a:r>
          <a:r>
            <a:rPr lang="en-US" altLang="zh-CN" sz="1100"/>
            <a:t>4F8.  </a:t>
          </a:r>
          <a:r>
            <a:rPr lang="zh-CN" altLang="en-US" sz="1100"/>
            <a:t>其中</a:t>
          </a:r>
          <a:r>
            <a:rPr lang="en-US" altLang="zh-CN" sz="1100"/>
            <a:t>4</a:t>
          </a:r>
          <a:r>
            <a:rPr lang="zh-CN" altLang="en-US" sz="1100"/>
            <a:t>樘救援窗。</a:t>
          </a:r>
          <a:r>
            <a:rPr lang="en-US" altLang="zh-CN" sz="1100"/>
            <a:t>     </a:t>
          </a:r>
          <a:endParaRPr lang="en-US" altLang="zh-CN" sz="1100"/>
        </a:p>
      </xdr:txBody>
    </xdr:sp>
    <xdr:clientData/>
  </xdr:twoCellAnchor>
  <xdr:twoCellAnchor editAs="oneCell">
    <xdr:from>
      <xdr:col>2</xdr:col>
      <xdr:colOff>781685</xdr:colOff>
      <xdr:row>26</xdr:row>
      <xdr:rowOff>116840</xdr:rowOff>
    </xdr:from>
    <xdr:to>
      <xdr:col>8</xdr:col>
      <xdr:colOff>377190</xdr:colOff>
      <xdr:row>40</xdr:row>
      <xdr:rowOff>144145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0385" y="5793105"/>
          <a:ext cx="3100705" cy="2427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2F--4F</a:t>
          </a:r>
          <a:r>
            <a:rPr lang="zh-CN" altLang="en-US" sz="1100"/>
            <a:t>各</a:t>
          </a:r>
          <a:r>
            <a:rPr lang="en-US" altLang="zh-CN" sz="1100"/>
            <a:t>2.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238760</xdr:colOff>
      <xdr:row>26</xdr:row>
      <xdr:rowOff>50165</xdr:rowOff>
    </xdr:from>
    <xdr:to>
      <xdr:col>8</xdr:col>
      <xdr:colOff>19685</xdr:colOff>
      <xdr:row>42</xdr:row>
      <xdr:rowOff>34925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24710" y="5726430"/>
          <a:ext cx="2428875" cy="2727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4F2     </a:t>
          </a:r>
          <a:r>
            <a:rPr lang="zh-CN" altLang="en-US" sz="1100"/>
            <a:t>，其中</a:t>
          </a:r>
          <a:r>
            <a:rPr lang="en-US" altLang="zh-CN" sz="1100"/>
            <a:t>1</a:t>
          </a:r>
          <a:r>
            <a:rPr lang="zh-CN" altLang="en-US" sz="1100"/>
            <a:t>樘救援窗。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448310</xdr:colOff>
      <xdr:row>26</xdr:row>
      <xdr:rowOff>17780</xdr:rowOff>
    </xdr:from>
    <xdr:to>
      <xdr:col>8</xdr:col>
      <xdr:colOff>448310</xdr:colOff>
      <xdr:row>41</xdr:row>
      <xdr:rowOff>126365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77010" y="5694045"/>
          <a:ext cx="3505200" cy="2680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1F7</a:t>
          </a:r>
          <a:r>
            <a:rPr lang="zh-CN" altLang="en-US" sz="1100"/>
            <a:t>，</a:t>
          </a:r>
          <a:r>
            <a:rPr lang="en-US" altLang="zh-CN" sz="1100"/>
            <a:t>2F8</a:t>
          </a:r>
          <a:r>
            <a:rPr lang="zh-CN" altLang="en-US" sz="1100"/>
            <a:t>，</a:t>
          </a:r>
          <a:r>
            <a:rPr lang="en-US" altLang="zh-CN" sz="1100"/>
            <a:t>3F6</a:t>
          </a:r>
          <a:r>
            <a:rPr lang="zh-CN" altLang="en-US" sz="1100"/>
            <a:t>，</a:t>
          </a:r>
          <a:r>
            <a:rPr lang="en-US" altLang="zh-CN" sz="1100"/>
            <a:t>4F4.</a:t>
          </a:r>
          <a:r>
            <a:rPr lang="zh-CN" altLang="en-US" sz="1100"/>
            <a:t>其中</a:t>
          </a:r>
          <a:r>
            <a:rPr lang="en-US" altLang="zh-CN" sz="1100"/>
            <a:t>7</a:t>
          </a:r>
          <a:r>
            <a:rPr lang="zh-CN" altLang="en-US" sz="1100"/>
            <a:t>樘卫生间磨砂。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38735</xdr:colOff>
      <xdr:row>26</xdr:row>
      <xdr:rowOff>59690</xdr:rowOff>
    </xdr:from>
    <xdr:to>
      <xdr:col>8</xdr:col>
      <xdr:colOff>267335</xdr:colOff>
      <xdr:row>41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685" y="5735955"/>
          <a:ext cx="2876550" cy="2657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2F2</a:t>
          </a:r>
          <a:r>
            <a:rPr lang="zh-CN" altLang="en-US" sz="1100"/>
            <a:t>，</a:t>
          </a:r>
          <a:r>
            <a:rPr lang="en-US" altLang="zh-CN" sz="1100"/>
            <a:t>3F3</a:t>
          </a:r>
          <a:r>
            <a:rPr lang="zh-CN" altLang="en-US" sz="1100"/>
            <a:t>，</a:t>
          </a:r>
          <a:r>
            <a:rPr lang="en-US" altLang="zh-CN" sz="1100"/>
            <a:t>4F1.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133985</xdr:colOff>
      <xdr:row>26</xdr:row>
      <xdr:rowOff>12065</xdr:rowOff>
    </xdr:from>
    <xdr:to>
      <xdr:col>8</xdr:col>
      <xdr:colOff>163830</xdr:colOff>
      <xdr:row>42</xdr:row>
      <xdr:rowOff>53340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19935" y="5688330"/>
          <a:ext cx="2677795" cy="2784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4F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219075</xdr:colOff>
      <xdr:row>26</xdr:row>
      <xdr:rowOff>50165</xdr:rowOff>
    </xdr:from>
    <xdr:to>
      <xdr:col>8</xdr:col>
      <xdr:colOff>445770</xdr:colOff>
      <xdr:row>42</xdr:row>
      <xdr:rowOff>13335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5025" y="5726430"/>
          <a:ext cx="2874645" cy="2706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275590</xdr:colOff>
      <xdr:row>26</xdr:row>
      <xdr:rowOff>133985</xdr:rowOff>
    </xdr:from>
    <xdr:to>
      <xdr:col>13</xdr:col>
      <xdr:colOff>46990</xdr:colOff>
      <xdr:row>31</xdr:row>
      <xdr:rowOff>134620</xdr:rowOff>
    </xdr:to>
    <xdr:sp>
      <xdr:nvSpPr>
        <xdr:cNvPr id="2" name="文本框 1"/>
        <xdr:cNvSpPr txBox="1"/>
      </xdr:nvSpPr>
      <xdr:spPr>
        <a:xfrm>
          <a:off x="5476240" y="5810250"/>
          <a:ext cx="1123950" cy="857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500" b="1">
              <a:latin typeface="Times New Roman" panose="02020603050405020304" charset="0"/>
              <a:cs typeface="Times New Roman" panose="02020603050405020304" charset="0"/>
            </a:rPr>
            <a:t>4F</a:t>
          </a:r>
          <a:endParaRPr lang="en-US" altLang="zh-CN" sz="15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1F10</a:t>
          </a:r>
          <a:r>
            <a:rPr lang="zh-CN" altLang="en-US" sz="1100"/>
            <a:t>，</a:t>
          </a:r>
          <a:r>
            <a:rPr lang="en-US" altLang="zh-CN" sz="1100"/>
            <a:t>2F10</a:t>
          </a:r>
          <a:r>
            <a:rPr lang="zh-CN" altLang="en-US" sz="1100"/>
            <a:t>，</a:t>
          </a:r>
          <a:r>
            <a:rPr lang="en-US" altLang="zh-CN" sz="1100"/>
            <a:t>3F9</a:t>
          </a:r>
          <a:r>
            <a:rPr lang="zh-CN" altLang="en-US" sz="1100"/>
            <a:t>，</a:t>
          </a:r>
          <a:r>
            <a:rPr lang="en-US" altLang="zh-CN" sz="1100"/>
            <a:t>4F10.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714375</xdr:colOff>
      <xdr:row>26</xdr:row>
      <xdr:rowOff>12065</xdr:rowOff>
    </xdr:from>
    <xdr:to>
      <xdr:col>9</xdr:col>
      <xdr:colOff>6985</xdr:colOff>
      <xdr:row>41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3075" y="5688330"/>
          <a:ext cx="3464560" cy="271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</a:t>
          </a:r>
          <a:endParaRPr lang="en-US" altLang="zh-CN" sz="1100"/>
        </a:p>
      </xdr:txBody>
    </xdr:sp>
    <xdr:clientData/>
  </xdr:twoCellAnchor>
  <xdr:twoCellAnchor editAs="oneCell">
    <xdr:from>
      <xdr:col>3</xdr:col>
      <xdr:colOff>57785</xdr:colOff>
      <xdr:row>27</xdr:row>
      <xdr:rowOff>31115</xdr:rowOff>
    </xdr:from>
    <xdr:to>
      <xdr:col>9</xdr:col>
      <xdr:colOff>86360</xdr:colOff>
      <xdr:row>41</xdr:row>
      <xdr:rowOff>164465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43735" y="5878830"/>
          <a:ext cx="3343275" cy="2533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2F2</a:t>
          </a:r>
          <a:r>
            <a:rPr lang="zh-CN" altLang="en-US" sz="1100"/>
            <a:t>，</a:t>
          </a:r>
          <a:r>
            <a:rPr lang="en-US" altLang="zh-CN" sz="1100"/>
            <a:t>3F1</a:t>
          </a:r>
          <a:r>
            <a:rPr lang="zh-CN" altLang="en-US" sz="1100"/>
            <a:t>。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247650</xdr:colOff>
      <xdr:row>27</xdr:row>
      <xdr:rowOff>145415</xdr:rowOff>
    </xdr:from>
    <xdr:to>
      <xdr:col>8</xdr:col>
      <xdr:colOff>607060</xdr:colOff>
      <xdr:row>40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3600" y="5993130"/>
          <a:ext cx="3007360" cy="2238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3F1</a:t>
          </a:r>
          <a:r>
            <a:rPr lang="zh-CN" altLang="en-US" sz="1100"/>
            <a:t>，</a:t>
          </a:r>
          <a:r>
            <a:rPr lang="en-US" altLang="zh-CN" sz="1100"/>
            <a:t>4F1.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839470</xdr:colOff>
      <xdr:row>27</xdr:row>
      <xdr:rowOff>2540</xdr:rowOff>
    </xdr:from>
    <xdr:to>
      <xdr:col>8</xdr:col>
      <xdr:colOff>381635</xdr:colOff>
      <xdr:row>41</xdr:row>
      <xdr:rowOff>158115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8170" y="5850255"/>
          <a:ext cx="3047365" cy="2555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4F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457200</xdr:colOff>
      <xdr:row>26</xdr:row>
      <xdr:rowOff>40640</xdr:rowOff>
    </xdr:from>
    <xdr:to>
      <xdr:col>9</xdr:col>
      <xdr:colOff>38735</xdr:colOff>
      <xdr:row>41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900" y="5716905"/>
          <a:ext cx="3753485" cy="2660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1F'2F</a:t>
          </a:r>
          <a:r>
            <a:rPr lang="zh-CN" altLang="en-US" sz="1100"/>
            <a:t>各</a:t>
          </a:r>
          <a:r>
            <a:rPr lang="en-US" altLang="zh-CN" sz="1100"/>
            <a:t>2.      3 F'4F</a:t>
          </a:r>
          <a:r>
            <a:rPr lang="zh-CN" altLang="en-US" sz="1100"/>
            <a:t>各</a:t>
          </a:r>
          <a:r>
            <a:rPr lang="en-US" altLang="zh-CN" sz="1100"/>
            <a:t>3</a:t>
          </a:r>
          <a:r>
            <a:rPr lang="zh-CN" altLang="en-US" sz="1100"/>
            <a:t>。</a:t>
          </a:r>
          <a:endParaRPr lang="zh-CN" altLang="en-US" sz="1100"/>
        </a:p>
      </xdr:txBody>
    </xdr:sp>
    <xdr:clientData/>
  </xdr:twoCellAnchor>
  <xdr:twoCellAnchor editAs="oneCell">
    <xdr:from>
      <xdr:col>4</xdr:col>
      <xdr:colOff>95885</xdr:colOff>
      <xdr:row>26</xdr:row>
      <xdr:rowOff>88265</xdr:rowOff>
    </xdr:from>
    <xdr:to>
      <xdr:col>7</xdr:col>
      <xdr:colOff>845820</xdr:colOff>
      <xdr:row>40</xdr:row>
      <xdr:rowOff>116840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67610" y="5764530"/>
          <a:ext cx="2054860" cy="2428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4F1.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76200</xdr:colOff>
      <xdr:row>28</xdr:row>
      <xdr:rowOff>160655</xdr:rowOff>
    </xdr:from>
    <xdr:to>
      <xdr:col>12</xdr:col>
      <xdr:colOff>199390</xdr:colOff>
      <xdr:row>42</xdr:row>
      <xdr:rowOff>12065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" y="6179820"/>
          <a:ext cx="5971540" cy="22517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3F1.</a:t>
          </a:r>
          <a:endParaRPr lang="zh-CN" altLang="en-US" sz="1100"/>
        </a:p>
      </xdr:txBody>
    </xdr:sp>
    <xdr:clientData/>
  </xdr:twoCellAnchor>
  <xdr:twoCellAnchor editAs="oneCell">
    <xdr:from>
      <xdr:col>0</xdr:col>
      <xdr:colOff>76200</xdr:colOff>
      <xdr:row>29</xdr:row>
      <xdr:rowOff>78740</xdr:rowOff>
    </xdr:from>
    <xdr:to>
      <xdr:col>12</xdr:col>
      <xdr:colOff>233680</xdr:colOff>
      <xdr:row>41</xdr:row>
      <xdr:rowOff>107950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" y="6269355"/>
          <a:ext cx="6320155" cy="2086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2F1.</a:t>
          </a:r>
          <a:endParaRPr lang="zh-CN" altLang="en-US" sz="1100"/>
        </a:p>
      </xdr:txBody>
    </xdr:sp>
    <xdr:clientData/>
  </xdr:twoCellAnchor>
  <xdr:twoCellAnchor editAs="oneCell">
    <xdr:from>
      <xdr:col>4</xdr:col>
      <xdr:colOff>114300</xdr:colOff>
      <xdr:row>26</xdr:row>
      <xdr:rowOff>14605</xdr:rowOff>
    </xdr:from>
    <xdr:to>
      <xdr:col>7</xdr:col>
      <xdr:colOff>829945</xdr:colOff>
      <xdr:row>42</xdr:row>
      <xdr:rowOff>3175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5690870"/>
          <a:ext cx="2020570" cy="2731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1F18,2F17</a:t>
          </a:r>
          <a:r>
            <a:rPr lang="zh-CN" altLang="en-US" sz="1100"/>
            <a:t>，</a:t>
          </a:r>
          <a:r>
            <a:rPr lang="en-US" altLang="zh-CN" sz="1100"/>
            <a:t>3F18</a:t>
          </a:r>
          <a:r>
            <a:rPr lang="zh-CN" altLang="en-US" sz="1100"/>
            <a:t>，</a:t>
          </a:r>
          <a:r>
            <a:rPr lang="en-US" altLang="zh-CN" sz="1100"/>
            <a:t>4F15.</a:t>
          </a:r>
          <a:endParaRPr lang="zh-CN" altLang="en-US" sz="1100"/>
        </a:p>
      </xdr:txBody>
    </xdr:sp>
    <xdr:clientData/>
  </xdr:twoCellAnchor>
  <xdr:twoCellAnchor editAs="oneCell">
    <xdr:from>
      <xdr:col>4</xdr:col>
      <xdr:colOff>8255</xdr:colOff>
      <xdr:row>28</xdr:row>
      <xdr:rowOff>116840</xdr:rowOff>
    </xdr:from>
    <xdr:to>
      <xdr:col>7</xdr:col>
      <xdr:colOff>800735</xdr:colOff>
      <xdr:row>38</xdr:row>
      <xdr:rowOff>59690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9980" y="6136005"/>
          <a:ext cx="2097405" cy="1657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275590</xdr:colOff>
      <xdr:row>26</xdr:row>
      <xdr:rowOff>133985</xdr:rowOff>
    </xdr:from>
    <xdr:to>
      <xdr:col>13</xdr:col>
      <xdr:colOff>46990</xdr:colOff>
      <xdr:row>31</xdr:row>
      <xdr:rowOff>134620</xdr:rowOff>
    </xdr:to>
    <xdr:sp>
      <xdr:nvSpPr>
        <xdr:cNvPr id="2" name="文本框 1"/>
        <xdr:cNvSpPr txBox="1"/>
      </xdr:nvSpPr>
      <xdr:spPr>
        <a:xfrm>
          <a:off x="5476240" y="5810250"/>
          <a:ext cx="1123950" cy="857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500" b="1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3F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457835</xdr:colOff>
      <xdr:row>26</xdr:row>
      <xdr:rowOff>145415</xdr:rowOff>
    </xdr:from>
    <xdr:to>
      <xdr:col>7</xdr:col>
      <xdr:colOff>581660</xdr:colOff>
      <xdr:row>40</xdr:row>
      <xdr:rowOff>164465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43785" y="5821680"/>
          <a:ext cx="1914525" cy="241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1F--4F</a:t>
          </a:r>
          <a:r>
            <a:rPr lang="zh-CN" altLang="en-US" sz="1100"/>
            <a:t>各</a:t>
          </a:r>
          <a:r>
            <a:rPr lang="en-US" altLang="zh-CN" sz="1100"/>
            <a:t>1.   </a:t>
          </a:r>
          <a:r>
            <a:rPr lang="zh-CN" altLang="en-US" sz="1100"/>
            <a:t>卫生间磨砂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271780</xdr:colOff>
      <xdr:row>30</xdr:row>
      <xdr:rowOff>31115</xdr:rowOff>
    </xdr:from>
    <xdr:to>
      <xdr:col>7</xdr:col>
      <xdr:colOff>687070</xdr:colOff>
      <xdr:row>38</xdr:row>
      <xdr:rowOff>125730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57730" y="6393180"/>
          <a:ext cx="2205990" cy="1466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</a:t>
          </a:r>
          <a:endParaRPr lang="zh-CN" altLang="en-US" sz="1100"/>
        </a:p>
      </xdr:txBody>
    </xdr:sp>
    <xdr:clientData/>
  </xdr:twoCellAnchor>
  <xdr:twoCellAnchor editAs="oneCell">
    <xdr:from>
      <xdr:col>2</xdr:col>
      <xdr:colOff>762635</xdr:colOff>
      <xdr:row>28</xdr:row>
      <xdr:rowOff>145415</xdr:rowOff>
    </xdr:from>
    <xdr:to>
      <xdr:col>7</xdr:col>
      <xdr:colOff>838200</xdr:colOff>
      <xdr:row>38</xdr:row>
      <xdr:rowOff>21590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91335" y="6164580"/>
          <a:ext cx="2723515" cy="1590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3F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343535</xdr:colOff>
      <xdr:row>26</xdr:row>
      <xdr:rowOff>88265</xdr:rowOff>
    </xdr:from>
    <xdr:to>
      <xdr:col>7</xdr:col>
      <xdr:colOff>628650</xdr:colOff>
      <xdr:row>42</xdr:row>
      <xdr:rowOff>5715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29485" y="5764530"/>
          <a:ext cx="2075815" cy="2660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1F2.2F4.3F5.4F4.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295910</xdr:colOff>
      <xdr:row>26</xdr:row>
      <xdr:rowOff>90170</xdr:rowOff>
    </xdr:from>
    <xdr:to>
      <xdr:col>7</xdr:col>
      <xdr:colOff>695960</xdr:colOff>
      <xdr:row>41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81860" y="5766435"/>
          <a:ext cx="2190750" cy="25793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552450</xdr:colOff>
      <xdr:row>30</xdr:row>
      <xdr:rowOff>76200</xdr:rowOff>
    </xdr:from>
    <xdr:ext cx="1289050" cy="424180"/>
    <xdr:sp>
      <xdr:nvSpPr>
        <xdr:cNvPr id="2" name="文本框 1"/>
        <xdr:cNvSpPr txBox="1"/>
      </xdr:nvSpPr>
      <xdr:spPr>
        <a:xfrm>
          <a:off x="5086350" y="6438265"/>
          <a:ext cx="1289050" cy="4241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000"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oneCellAnchor>
  <xdr:twoCellAnchor>
    <xdr:from>
      <xdr:col>9</xdr:col>
      <xdr:colOff>419100</xdr:colOff>
      <xdr:row>26</xdr:row>
      <xdr:rowOff>104775</xdr:rowOff>
    </xdr:from>
    <xdr:to>
      <xdr:col>13</xdr:col>
      <xdr:colOff>85725</xdr:colOff>
      <xdr:row>31</xdr:row>
      <xdr:rowOff>76200</xdr:rowOff>
    </xdr:to>
    <xdr:sp>
      <xdr:nvSpPr>
        <xdr:cNvPr id="3" name="文本框 2"/>
        <xdr:cNvSpPr txBox="1"/>
      </xdr:nvSpPr>
      <xdr:spPr>
        <a:xfrm>
          <a:off x="5619750" y="5781040"/>
          <a:ext cx="9620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1F26.2F29.  3F27.4F25.    </a:t>
          </a:r>
          <a:r>
            <a:rPr lang="zh-CN" altLang="en-US" sz="1100"/>
            <a:t>其中</a:t>
          </a:r>
          <a:r>
            <a:rPr lang="en-US" altLang="zh-CN" sz="1100"/>
            <a:t>9</a:t>
          </a:r>
          <a:r>
            <a:rPr lang="zh-CN" altLang="en-US" sz="1100"/>
            <a:t>樘卫生间磨砂。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172085</xdr:colOff>
      <xdr:row>27</xdr:row>
      <xdr:rowOff>2540</xdr:rowOff>
    </xdr:from>
    <xdr:to>
      <xdr:col>7</xdr:col>
      <xdr:colOff>638175</xdr:colOff>
      <xdr:row>41</xdr:row>
      <xdr:rowOff>72390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8035" y="5850255"/>
          <a:ext cx="2256790" cy="2470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G18" sqref="G18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9.5" spans="1:14">
      <c r="A2" s="2"/>
      <c r="B2" s="2"/>
      <c r="C2" s="2"/>
      <c r="D2" s="2"/>
      <c r="E2" s="2"/>
      <c r="F2" s="2"/>
      <c r="G2" s="2"/>
      <c r="H2" s="2"/>
      <c r="I2" s="34" t="s">
        <v>1</v>
      </c>
      <c r="J2" s="34"/>
      <c r="K2" s="34"/>
      <c r="L2" s="34"/>
      <c r="M2" s="34"/>
      <c r="N2" s="34"/>
    </row>
    <row r="3" ht="15.95" customHeight="1" spans="1:15">
      <c r="A3" s="3" t="s">
        <v>2</v>
      </c>
      <c r="B3" s="4"/>
      <c r="C3" s="4" t="s">
        <v>3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7</v>
      </c>
      <c r="L3" s="37"/>
      <c r="M3" s="37"/>
      <c r="N3" s="38"/>
      <c r="O3" s="39"/>
    </row>
    <row r="4" ht="15.95" customHeight="1" spans="1:14">
      <c r="A4" s="6" t="s">
        <v>8</v>
      </c>
      <c r="B4" s="7"/>
      <c r="C4" s="7" t="s">
        <v>9</v>
      </c>
      <c r="D4" s="7"/>
      <c r="E4" s="7"/>
      <c r="F4" s="7" t="s">
        <v>10</v>
      </c>
      <c r="G4" s="7"/>
      <c r="H4" s="7">
        <v>4</v>
      </c>
      <c r="I4" s="7" t="s">
        <v>11</v>
      </c>
      <c r="J4" s="7"/>
      <c r="K4" s="14"/>
      <c r="L4" s="40"/>
      <c r="M4" s="40"/>
      <c r="N4" s="41"/>
    </row>
    <row r="5" ht="15.95" customHeight="1" spans="1:14">
      <c r="A5" s="8" t="s">
        <v>12</v>
      </c>
      <c r="B5" s="9"/>
      <c r="C5" s="9" t="s">
        <v>13</v>
      </c>
      <c r="D5" s="9"/>
      <c r="E5" s="9"/>
      <c r="F5" s="9" t="s">
        <v>14</v>
      </c>
      <c r="G5" s="9"/>
      <c r="H5" s="9" t="s">
        <v>15</v>
      </c>
      <c r="I5" s="9" t="s">
        <v>16</v>
      </c>
      <c r="J5" s="9"/>
      <c r="K5" s="66" t="s">
        <v>17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29</v>
      </c>
      <c r="C7" s="7" t="s">
        <v>30</v>
      </c>
      <c r="D7" s="7">
        <v>3570</v>
      </c>
      <c r="E7" s="7">
        <v>4</v>
      </c>
      <c r="F7" s="7">
        <f>E7*$H$4</f>
        <v>16</v>
      </c>
      <c r="G7" s="14"/>
      <c r="H7" s="6" t="s">
        <v>31</v>
      </c>
      <c r="I7" s="7" t="s">
        <v>32</v>
      </c>
      <c r="J7" s="7" t="s">
        <v>33</v>
      </c>
      <c r="K7" s="7">
        <f>2*F7</f>
        <v>32</v>
      </c>
      <c r="L7" s="7"/>
      <c r="M7" s="14"/>
      <c r="N7" s="41"/>
    </row>
    <row r="8" ht="15.95" customHeight="1" spans="1:14">
      <c r="A8" s="6">
        <v>2</v>
      </c>
      <c r="B8" s="13"/>
      <c r="C8" s="7" t="s">
        <v>34</v>
      </c>
      <c r="D8" s="7"/>
      <c r="E8" s="7"/>
      <c r="F8" s="7"/>
      <c r="G8" s="14"/>
      <c r="H8" s="6" t="s">
        <v>35</v>
      </c>
      <c r="I8" s="7"/>
      <c r="J8" s="7" t="s">
        <v>36</v>
      </c>
      <c r="K8" s="7">
        <f>2*$H$4</f>
        <v>8</v>
      </c>
      <c r="L8" s="7"/>
      <c r="M8" s="14"/>
      <c r="N8" s="41"/>
    </row>
    <row r="9" ht="15.95" customHeight="1" spans="1:14">
      <c r="A9" s="6">
        <v>3</v>
      </c>
      <c r="B9" s="13" t="s">
        <v>37</v>
      </c>
      <c r="C9" s="7" t="s">
        <v>38</v>
      </c>
      <c r="D9" s="7">
        <v>1953</v>
      </c>
      <c r="E9" s="7">
        <v>2</v>
      </c>
      <c r="F9" s="7">
        <f t="shared" ref="F8:F25" si="0">E9*$H$4</f>
        <v>8</v>
      </c>
      <c r="G9" s="14"/>
      <c r="H9" s="6" t="s">
        <v>39</v>
      </c>
      <c r="I9" s="7"/>
      <c r="J9" s="7" t="s">
        <v>33</v>
      </c>
      <c r="K9" s="7">
        <f>2*$H$4</f>
        <v>8</v>
      </c>
      <c r="L9" s="7"/>
      <c r="M9" s="14"/>
      <c r="N9" s="41"/>
    </row>
    <row r="10" ht="15.95" customHeight="1" spans="1:14">
      <c r="A10" s="6">
        <v>4</v>
      </c>
      <c r="B10" s="13" t="s">
        <v>40</v>
      </c>
      <c r="C10" s="7" t="s">
        <v>41</v>
      </c>
      <c r="D10" s="7">
        <v>1953</v>
      </c>
      <c r="E10" s="7">
        <v>2</v>
      </c>
      <c r="F10" s="7">
        <f t="shared" si="0"/>
        <v>8</v>
      </c>
      <c r="G10" s="14"/>
      <c r="H10" s="6" t="s">
        <v>42</v>
      </c>
      <c r="I10" s="7"/>
      <c r="J10" s="7" t="s">
        <v>33</v>
      </c>
      <c r="K10" s="7">
        <f>2*$H$4</f>
        <v>8</v>
      </c>
      <c r="L10" s="7"/>
      <c r="M10" s="14"/>
      <c r="N10" s="41"/>
    </row>
    <row r="11" ht="15.95" customHeight="1" spans="1:14">
      <c r="A11" s="6">
        <v>5</v>
      </c>
      <c r="C11" s="7" t="s">
        <v>43</v>
      </c>
      <c r="D11" s="7"/>
      <c r="E11" s="7"/>
      <c r="F11" s="7"/>
      <c r="G11" s="14"/>
      <c r="H11" s="6" t="s">
        <v>44</v>
      </c>
      <c r="I11" s="7"/>
      <c r="J11" s="7" t="s">
        <v>33</v>
      </c>
      <c r="K11" s="7">
        <f>2*$H$4</f>
        <v>8</v>
      </c>
      <c r="L11" s="7"/>
      <c r="M11" s="14"/>
      <c r="N11" s="41"/>
    </row>
    <row r="12" ht="15.95" customHeight="1" spans="1:14">
      <c r="A12" s="6">
        <v>6</v>
      </c>
      <c r="B12" s="13" t="s">
        <v>45</v>
      </c>
      <c r="C12" s="7" t="s">
        <v>46</v>
      </c>
      <c r="D12" s="7">
        <v>1953</v>
      </c>
      <c r="E12" s="7">
        <v>2</v>
      </c>
      <c r="F12" s="7">
        <f t="shared" si="0"/>
        <v>8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47</v>
      </c>
      <c r="C13" s="7" t="s">
        <v>48</v>
      </c>
      <c r="D13" s="7">
        <v>1953</v>
      </c>
      <c r="E13" s="7">
        <v>2</v>
      </c>
      <c r="F13" s="7">
        <f t="shared" si="0"/>
        <v>8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47</v>
      </c>
      <c r="C14" s="7" t="s">
        <v>48</v>
      </c>
      <c r="D14" s="7">
        <v>960</v>
      </c>
      <c r="E14" s="7">
        <v>4</v>
      </c>
      <c r="F14" s="7">
        <f t="shared" si="0"/>
        <v>16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49</v>
      </c>
      <c r="C15" s="2" t="s">
        <v>50</v>
      </c>
      <c r="D15" s="7">
        <v>960</v>
      </c>
      <c r="E15" s="7">
        <v>8</v>
      </c>
      <c r="F15" s="7">
        <f t="shared" si="0"/>
        <v>32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54</v>
      </c>
      <c r="C16" s="7" t="s">
        <v>55</v>
      </c>
      <c r="D16" s="7">
        <v>946</v>
      </c>
      <c r="E16" s="7">
        <v>16</v>
      </c>
      <c r="F16" s="7">
        <f t="shared" si="0"/>
        <v>64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54</v>
      </c>
      <c r="C17" s="7" t="s">
        <v>55</v>
      </c>
      <c r="D17" s="7">
        <v>954</v>
      </c>
      <c r="E17" s="7">
        <v>16</v>
      </c>
      <c r="F17" s="7">
        <f t="shared" si="0"/>
        <v>64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60</v>
      </c>
      <c r="C18" s="7" t="s">
        <v>61</v>
      </c>
      <c r="D18" s="7">
        <v>3590</v>
      </c>
      <c r="E18" s="7">
        <v>1</v>
      </c>
      <c r="F18" s="7">
        <f t="shared" si="0"/>
        <v>4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/>
      <c r="C19" s="7"/>
      <c r="D19" s="7"/>
      <c r="E19" s="7"/>
      <c r="F19" s="7"/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62</v>
      </c>
      <c r="C20" s="7" t="s">
        <v>63</v>
      </c>
      <c r="D20" s="7">
        <v>1521</v>
      </c>
      <c r="E20" s="7">
        <v>2</v>
      </c>
      <c r="F20" s="7">
        <f t="shared" si="0"/>
        <v>8</v>
      </c>
      <c r="G20" s="14"/>
      <c r="H20" s="8"/>
      <c r="I20" s="9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62</v>
      </c>
      <c r="C21" s="7" t="s">
        <v>64</v>
      </c>
      <c r="D21" s="7">
        <v>1511</v>
      </c>
      <c r="E21" s="7">
        <v>2</v>
      </c>
      <c r="F21" s="7">
        <f t="shared" si="0"/>
        <v>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68</v>
      </c>
      <c r="C22" s="7" t="s">
        <v>69</v>
      </c>
      <c r="D22" s="7">
        <v>1521</v>
      </c>
      <c r="E22" s="7">
        <v>2</v>
      </c>
      <c r="F22" s="7">
        <f t="shared" si="0"/>
        <v>8</v>
      </c>
      <c r="G22" s="14"/>
      <c r="H22" s="20" t="s">
        <v>70</v>
      </c>
      <c r="I22" s="48"/>
      <c r="J22" s="7">
        <v>938</v>
      </c>
      <c r="K22" s="7">
        <v>954</v>
      </c>
      <c r="L22" s="7"/>
      <c r="M22" s="7">
        <v>32</v>
      </c>
      <c r="N22" s="49"/>
    </row>
    <row r="23" ht="15.95" customHeight="1" spans="1:14">
      <c r="A23" s="6">
        <v>17</v>
      </c>
      <c r="B23" s="13" t="s">
        <v>68</v>
      </c>
      <c r="C23" s="7" t="s">
        <v>71</v>
      </c>
      <c r="D23" s="7">
        <v>1511</v>
      </c>
      <c r="E23" s="7">
        <v>2</v>
      </c>
      <c r="F23" s="7">
        <f t="shared" si="0"/>
        <v>8</v>
      </c>
      <c r="G23" s="14"/>
      <c r="H23" s="20" t="s">
        <v>72</v>
      </c>
      <c r="I23" s="48"/>
      <c r="J23" s="7">
        <v>932</v>
      </c>
      <c r="K23" s="7">
        <v>1425</v>
      </c>
      <c r="L23" s="7"/>
      <c r="M23" s="7">
        <v>16</v>
      </c>
      <c r="N23" s="49"/>
    </row>
    <row r="24" ht="15.95" customHeight="1" spans="1:14">
      <c r="A24" s="6">
        <v>18</v>
      </c>
      <c r="B24" s="13" t="s">
        <v>73</v>
      </c>
      <c r="C24" s="7" t="s">
        <v>74</v>
      </c>
      <c r="D24" s="7">
        <v>940</v>
      </c>
      <c r="E24" s="7">
        <v>6</v>
      </c>
      <c r="F24" s="7">
        <f t="shared" si="0"/>
        <v>24</v>
      </c>
      <c r="G24" s="14"/>
      <c r="H24" s="60"/>
      <c r="I24" s="65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75</v>
      </c>
      <c r="C25" s="7" t="s">
        <v>76</v>
      </c>
      <c r="D25" s="7">
        <v>940</v>
      </c>
      <c r="E25" s="7">
        <v>2</v>
      </c>
      <c r="F25" s="7">
        <f t="shared" si="0"/>
        <v>8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/>
      <c r="C26" s="23" t="s">
        <v>77</v>
      </c>
      <c r="D26" s="23"/>
      <c r="E26" s="23"/>
      <c r="F26" s="23"/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4"/>
      <c r="J48" s="54"/>
      <c r="K48" s="54"/>
      <c r="L48" s="54"/>
      <c r="M48" s="54"/>
      <c r="N48" s="54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69">
    <mergeCell ref="A1:N1"/>
    <mergeCell ref="I2:N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I48:N48"/>
    <mergeCell ref="A27:N47"/>
  </mergeCell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9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145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146</v>
      </c>
      <c r="D4" s="7"/>
      <c r="E4" s="7"/>
      <c r="F4" s="7" t="s">
        <v>10</v>
      </c>
      <c r="G4" s="7"/>
      <c r="H4" s="7">
        <v>107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147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214</v>
      </c>
      <c r="G7" s="14"/>
      <c r="H7" s="6" t="s">
        <v>31</v>
      </c>
      <c r="I7" s="7" t="s">
        <v>32</v>
      </c>
      <c r="J7" s="7" t="s">
        <v>33</v>
      </c>
      <c r="K7" s="7">
        <f>4*H4</f>
        <v>428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1*H4</f>
        <v>107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1930</v>
      </c>
      <c r="E9" s="16">
        <v>1</v>
      </c>
      <c r="F9" s="56">
        <f>E9*H$4</f>
        <v>107</v>
      </c>
      <c r="G9" s="14"/>
      <c r="H9" s="6" t="s">
        <v>39</v>
      </c>
      <c r="I9" s="7"/>
      <c r="J9" s="7" t="s">
        <v>33</v>
      </c>
      <c r="K9" s="7">
        <f>1*H4</f>
        <v>107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1930</v>
      </c>
      <c r="E10" s="16">
        <v>1</v>
      </c>
      <c r="F10" s="56">
        <f>E10*H$4</f>
        <v>107</v>
      </c>
      <c r="G10" s="14"/>
      <c r="H10" s="6" t="s">
        <v>42</v>
      </c>
      <c r="I10" s="7"/>
      <c r="J10" s="7" t="s">
        <v>33</v>
      </c>
      <c r="K10" s="7">
        <f>1*H4</f>
        <v>107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107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1930</v>
      </c>
      <c r="E12" s="16">
        <v>1</v>
      </c>
      <c r="F12" s="56">
        <f>E12*H$4</f>
        <v>107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1</v>
      </c>
      <c r="F13" s="56">
        <f>E13*H$4</f>
        <v>107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214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943</v>
      </c>
      <c r="E16" s="16">
        <v>4</v>
      </c>
      <c r="F16" s="56">
        <f>E16*H$4</f>
        <v>428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428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107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107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107</v>
      </c>
      <c r="G22" s="14"/>
      <c r="H22" s="19" t="s">
        <v>132</v>
      </c>
      <c r="I22" s="48"/>
      <c r="J22" s="7">
        <v>933</v>
      </c>
      <c r="K22" s="7">
        <v>637</v>
      </c>
      <c r="L22" s="7"/>
      <c r="M22" s="7">
        <v>196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107</v>
      </c>
      <c r="G23" s="14"/>
      <c r="H23" s="19" t="s">
        <v>125</v>
      </c>
      <c r="I23" s="48"/>
      <c r="J23" s="7">
        <v>913</v>
      </c>
      <c r="K23" s="7">
        <v>1334</v>
      </c>
      <c r="L23" s="7"/>
      <c r="M23" s="7">
        <v>196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923</v>
      </c>
      <c r="E24" s="16">
        <v>2</v>
      </c>
      <c r="F24" s="56">
        <f>E24*H$4</f>
        <v>214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923</v>
      </c>
      <c r="E25" s="7">
        <v>1</v>
      </c>
      <c r="F25" s="56">
        <f>E25*H$4</f>
        <v>107</v>
      </c>
      <c r="G25" s="14"/>
      <c r="H25" s="19" t="s">
        <v>101</v>
      </c>
      <c r="I25" s="48"/>
      <c r="J25" s="7">
        <v>933</v>
      </c>
      <c r="K25" s="7">
        <v>637</v>
      </c>
      <c r="L25" s="7"/>
      <c r="M25" s="7">
        <v>18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923</v>
      </c>
      <c r="E26" s="23">
        <v>1</v>
      </c>
      <c r="F26" s="62">
        <f>E26*H$4</f>
        <v>107</v>
      </c>
      <c r="G26" s="24"/>
      <c r="H26" s="19" t="s">
        <v>104</v>
      </c>
      <c r="I26" s="48"/>
      <c r="J26" s="7">
        <v>913</v>
      </c>
      <c r="K26" s="7">
        <v>1334</v>
      </c>
      <c r="L26" s="7"/>
      <c r="M26" s="7">
        <v>18</v>
      </c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10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112</v>
      </c>
      <c r="I3" s="4" t="s">
        <v>6</v>
      </c>
      <c r="J3" s="4"/>
      <c r="K3" s="12" t="s">
        <v>148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146</v>
      </c>
      <c r="D4" s="7"/>
      <c r="E4" s="7"/>
      <c r="F4" s="7" t="s">
        <v>10</v>
      </c>
      <c r="G4" s="7"/>
      <c r="H4" s="7">
        <v>3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147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6</v>
      </c>
      <c r="G7" s="14"/>
      <c r="H7" s="6" t="s">
        <v>31</v>
      </c>
      <c r="I7" s="7" t="s">
        <v>32</v>
      </c>
      <c r="J7" s="7" t="s">
        <v>33</v>
      </c>
      <c r="K7" s="7">
        <f>4*H4</f>
        <v>12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1930</v>
      </c>
      <c r="E8" s="7">
        <v>1</v>
      </c>
      <c r="F8" s="56">
        <f>E8*H$4</f>
        <v>3</v>
      </c>
      <c r="G8" s="14"/>
      <c r="H8" s="6" t="s">
        <v>35</v>
      </c>
      <c r="I8" s="7"/>
      <c r="J8" s="7" t="s">
        <v>36</v>
      </c>
      <c r="K8" s="14">
        <f>1*H4</f>
        <v>3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1930</v>
      </c>
      <c r="E9" s="16">
        <v>1</v>
      </c>
      <c r="F9" s="56">
        <f>E9*H$4</f>
        <v>3</v>
      </c>
      <c r="G9" s="14"/>
      <c r="H9" s="6" t="s">
        <v>39</v>
      </c>
      <c r="I9" s="7"/>
      <c r="J9" s="7" t="s">
        <v>33</v>
      </c>
      <c r="K9" s="7">
        <f>1*H4</f>
        <v>3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1930</v>
      </c>
      <c r="E10" s="16">
        <v>1</v>
      </c>
      <c r="F10" s="56">
        <f>E10*H$4</f>
        <v>3</v>
      </c>
      <c r="G10" s="14"/>
      <c r="H10" s="6" t="s">
        <v>42</v>
      </c>
      <c r="I10" s="7"/>
      <c r="J10" s="7" t="s">
        <v>33</v>
      </c>
      <c r="K10" s="7">
        <f>1*H4</f>
        <v>3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7">
        <v>645</v>
      </c>
      <c r="E11" s="16">
        <v>2</v>
      </c>
      <c r="F11" s="56">
        <f>E11*H$4</f>
        <v>6</v>
      </c>
      <c r="G11" s="14"/>
      <c r="H11" s="6" t="s">
        <v>44</v>
      </c>
      <c r="I11" s="7"/>
      <c r="J11" s="7" t="s">
        <v>33</v>
      </c>
      <c r="K11" s="7">
        <f>1*H4</f>
        <v>3</v>
      </c>
      <c r="L11" s="7"/>
      <c r="M11" s="14"/>
      <c r="N11" s="41"/>
    </row>
    <row r="12" ht="15.95" customHeight="1" spans="1:14">
      <c r="A12" s="6">
        <v>6</v>
      </c>
      <c r="B12" s="13"/>
      <c r="C12" s="7"/>
      <c r="D12" s="7"/>
      <c r="E12" s="16"/>
      <c r="F12" s="56">
        <f>E12*H$4</f>
        <v>0</v>
      </c>
      <c r="G12" s="14"/>
      <c r="H12" s="6" t="s">
        <v>119</v>
      </c>
      <c r="I12" s="7"/>
      <c r="J12" s="7" t="s">
        <v>33</v>
      </c>
      <c r="K12" s="7">
        <f>4*H4</f>
        <v>12</v>
      </c>
      <c r="L12" s="7"/>
      <c r="M12" s="14"/>
      <c r="N12" s="41"/>
    </row>
    <row r="13" ht="15.95" customHeight="1" spans="1:14">
      <c r="A13" s="6">
        <v>7</v>
      </c>
      <c r="B13" s="13" t="s">
        <v>117</v>
      </c>
      <c r="C13" s="7" t="s">
        <v>118</v>
      </c>
      <c r="D13" s="7">
        <v>1903</v>
      </c>
      <c r="E13" s="16">
        <v>2</v>
      </c>
      <c r="F13" s="56">
        <f>E13*H$4</f>
        <v>6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117</v>
      </c>
      <c r="C14" s="7" t="s">
        <v>118</v>
      </c>
      <c r="D14" s="16">
        <v>642</v>
      </c>
      <c r="E14" s="16">
        <v>2</v>
      </c>
      <c r="F14" s="56">
        <f>E14*H$4</f>
        <v>6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120</v>
      </c>
      <c r="C15" s="7" t="s">
        <v>121</v>
      </c>
      <c r="D15" s="16">
        <v>599</v>
      </c>
      <c r="E15" s="16">
        <v>1</v>
      </c>
      <c r="F15" s="56">
        <f>E15*H$4</f>
        <v>3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122</v>
      </c>
      <c r="C16" s="2" t="s">
        <v>123</v>
      </c>
      <c r="D16" s="7">
        <v>925</v>
      </c>
      <c r="E16" s="16">
        <v>4</v>
      </c>
      <c r="F16" s="56">
        <f>E16*H$4</f>
        <v>12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122</v>
      </c>
      <c r="C17" s="2" t="s">
        <v>123</v>
      </c>
      <c r="D17" s="16">
        <v>602</v>
      </c>
      <c r="E17" s="16">
        <v>4</v>
      </c>
      <c r="F17" s="56">
        <f>E17*H$4</f>
        <v>12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124</v>
      </c>
      <c r="C18" s="7" t="s">
        <v>55</v>
      </c>
      <c r="D18" s="7">
        <v>821</v>
      </c>
      <c r="E18" s="16">
        <v>4</v>
      </c>
      <c r="F18" s="56">
        <f>E18*H$4</f>
        <v>12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124</v>
      </c>
      <c r="C19" s="7" t="s">
        <v>55</v>
      </c>
      <c r="D19" s="16">
        <v>464</v>
      </c>
      <c r="E19" s="16">
        <v>4</v>
      </c>
      <c r="F19" s="56">
        <f>E19*H$4</f>
        <v>12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3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3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3</v>
      </c>
      <c r="G22" s="14"/>
      <c r="H22" s="19" t="s">
        <v>125</v>
      </c>
      <c r="I22" s="48"/>
      <c r="J22" s="7">
        <v>811</v>
      </c>
      <c r="K22" s="7">
        <v>489</v>
      </c>
      <c r="L22" s="7"/>
      <c r="M22" s="7">
        <v>6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3</v>
      </c>
      <c r="G23" s="14"/>
      <c r="H23" s="19" t="s">
        <v>125</v>
      </c>
      <c r="I23" s="48"/>
      <c r="J23" s="7">
        <v>913</v>
      </c>
      <c r="K23" s="7">
        <v>1334</v>
      </c>
      <c r="L23" s="7"/>
      <c r="M23" s="7">
        <v>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923</v>
      </c>
      <c r="E24" s="16">
        <v>2</v>
      </c>
      <c r="F24" s="56">
        <f>E24*H$4</f>
        <v>6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923</v>
      </c>
      <c r="E25" s="7">
        <v>1</v>
      </c>
      <c r="F25" s="56">
        <f>E25*H$4</f>
        <v>3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923</v>
      </c>
      <c r="E26" s="23">
        <v>1</v>
      </c>
      <c r="F26" s="62">
        <f>E26*H$4</f>
        <v>3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11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149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150</v>
      </c>
      <c r="D4" s="7"/>
      <c r="E4" s="7"/>
      <c r="F4" s="7" t="s">
        <v>10</v>
      </c>
      <c r="G4" s="7"/>
      <c r="H4" s="7">
        <v>2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151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2850</v>
      </c>
      <c r="E7" s="7">
        <v>2</v>
      </c>
      <c r="F7" s="56">
        <f>E7*H$4</f>
        <v>4</v>
      </c>
      <c r="G7" s="14"/>
      <c r="H7" s="6" t="s">
        <v>31</v>
      </c>
      <c r="I7" s="7" t="s">
        <v>32</v>
      </c>
      <c r="J7" s="7" t="s">
        <v>33</v>
      </c>
      <c r="K7" s="7">
        <v>16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>
        <v>1730</v>
      </c>
      <c r="E8" s="7">
        <v>1</v>
      </c>
      <c r="F8" s="56">
        <f>E8*H$4</f>
        <v>2</v>
      </c>
      <c r="G8" s="14"/>
      <c r="H8" s="6" t="s">
        <v>35</v>
      </c>
      <c r="I8" s="7"/>
      <c r="J8" s="7" t="s">
        <v>36</v>
      </c>
      <c r="K8" s="14">
        <v>4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1730</v>
      </c>
      <c r="E9" s="16">
        <v>1</v>
      </c>
      <c r="F9" s="56">
        <f>E9*H$4</f>
        <v>2</v>
      </c>
      <c r="G9" s="14"/>
      <c r="H9" s="6" t="s">
        <v>39</v>
      </c>
      <c r="I9" s="7"/>
      <c r="J9" s="7" t="s">
        <v>33</v>
      </c>
      <c r="K9" s="7">
        <v>4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1730</v>
      </c>
      <c r="E10" s="16">
        <v>1</v>
      </c>
      <c r="F10" s="56">
        <f>E10*H$4</f>
        <v>2</v>
      </c>
      <c r="G10" s="14"/>
      <c r="H10" s="6" t="s">
        <v>42</v>
      </c>
      <c r="I10" s="7"/>
      <c r="J10" s="7" t="s">
        <v>33</v>
      </c>
      <c r="K10" s="7">
        <v>4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1730</v>
      </c>
      <c r="E11" s="16">
        <v>1</v>
      </c>
      <c r="F11" s="56">
        <f>E11*H$4</f>
        <v>2</v>
      </c>
      <c r="G11" s="14"/>
      <c r="H11" s="6" t="s">
        <v>44</v>
      </c>
      <c r="I11" s="7"/>
      <c r="J11" s="7" t="s">
        <v>33</v>
      </c>
      <c r="K11" s="7">
        <v>4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/>
      <c r="E12" s="16"/>
      <c r="F12" s="56">
        <f>E12*H$4</f>
        <v>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946</v>
      </c>
      <c r="E13" s="16">
        <v>1</v>
      </c>
      <c r="F13" s="56">
        <f>E13*H$4</f>
        <v>2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946</v>
      </c>
      <c r="E15" s="16">
        <v>2</v>
      </c>
      <c r="F15" s="56">
        <f>E15*H$4</f>
        <v>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843</v>
      </c>
      <c r="E16" s="16">
        <v>4</v>
      </c>
      <c r="F16" s="56">
        <f>E16*H$4</f>
        <v>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940</v>
      </c>
      <c r="E17" s="16">
        <v>4</v>
      </c>
      <c r="F17" s="56">
        <f>E17*H$4</f>
        <v>8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898</v>
      </c>
      <c r="E20" s="7">
        <v>2</v>
      </c>
      <c r="F20" s="56">
        <f>E20*H$4</f>
        <v>4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888</v>
      </c>
      <c r="E21" s="7">
        <v>2</v>
      </c>
      <c r="F21" s="56">
        <f>E21*H$4</f>
        <v>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898</v>
      </c>
      <c r="E22" s="7">
        <v>2</v>
      </c>
      <c r="F22" s="56">
        <f>E22*H$4</f>
        <v>4</v>
      </c>
      <c r="G22" s="14"/>
      <c r="H22" s="19" t="s">
        <v>132</v>
      </c>
      <c r="I22" s="48"/>
      <c r="J22" s="7">
        <v>833</v>
      </c>
      <c r="K22" s="7">
        <v>938</v>
      </c>
      <c r="L22" s="7"/>
      <c r="M22" s="7">
        <v>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888</v>
      </c>
      <c r="E23" s="7">
        <v>2</v>
      </c>
      <c r="F23" s="56">
        <f>E23*H$4</f>
        <v>4</v>
      </c>
      <c r="G23" s="14"/>
      <c r="H23" s="19" t="s">
        <v>125</v>
      </c>
      <c r="I23" s="48"/>
      <c r="J23" s="7">
        <v>813</v>
      </c>
      <c r="K23" s="7">
        <v>804</v>
      </c>
      <c r="L23" s="7"/>
      <c r="M23" s="7">
        <v>8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823</v>
      </c>
      <c r="E24" s="16">
        <v>4</v>
      </c>
      <c r="F24" s="56">
        <f>E24*H$4</f>
        <v>8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823</v>
      </c>
      <c r="E25" s="7">
        <v>2</v>
      </c>
      <c r="F25" s="56">
        <f>E25*H$4</f>
        <v>4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823</v>
      </c>
      <c r="E26" s="23">
        <v>2</v>
      </c>
      <c r="F26" s="62">
        <f>E26*H$4</f>
        <v>4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12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152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153</v>
      </c>
      <c r="D4" s="7"/>
      <c r="E4" s="7"/>
      <c r="F4" s="7" t="s">
        <v>10</v>
      </c>
      <c r="G4" s="7"/>
      <c r="H4" s="7">
        <v>4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154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2850</v>
      </c>
      <c r="E7" s="7">
        <v>2</v>
      </c>
      <c r="F7" s="56">
        <f>E7*H$4</f>
        <v>8</v>
      </c>
      <c r="G7" s="14"/>
      <c r="H7" s="6" t="s">
        <v>31</v>
      </c>
      <c r="I7" s="7" t="s">
        <v>32</v>
      </c>
      <c r="J7" s="7" t="s">
        <v>33</v>
      </c>
      <c r="K7" s="7">
        <v>32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>
        <v>2030</v>
      </c>
      <c r="E8" s="7">
        <v>1</v>
      </c>
      <c r="F8" s="56">
        <f>E8*H$4</f>
        <v>4</v>
      </c>
      <c r="G8" s="14"/>
      <c r="H8" s="6" t="s">
        <v>35</v>
      </c>
      <c r="I8" s="7"/>
      <c r="J8" s="7" t="s">
        <v>36</v>
      </c>
      <c r="K8" s="14">
        <v>8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2030</v>
      </c>
      <c r="E9" s="16">
        <v>1</v>
      </c>
      <c r="F9" s="56">
        <f>E9*H$4</f>
        <v>4</v>
      </c>
      <c r="G9" s="14"/>
      <c r="H9" s="6" t="s">
        <v>39</v>
      </c>
      <c r="I9" s="7"/>
      <c r="J9" s="7" t="s">
        <v>33</v>
      </c>
      <c r="K9" s="7">
        <v>8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2030</v>
      </c>
      <c r="E10" s="16">
        <v>1</v>
      </c>
      <c r="F10" s="56">
        <f>E10*H$4</f>
        <v>4</v>
      </c>
      <c r="G10" s="14"/>
      <c r="H10" s="6" t="s">
        <v>42</v>
      </c>
      <c r="I10" s="7"/>
      <c r="J10" s="7" t="s">
        <v>33</v>
      </c>
      <c r="K10" s="7">
        <v>8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2030</v>
      </c>
      <c r="E11" s="16">
        <v>1</v>
      </c>
      <c r="F11" s="56">
        <f>E11*H$4</f>
        <v>4</v>
      </c>
      <c r="G11" s="14"/>
      <c r="H11" s="6" t="s">
        <v>44</v>
      </c>
      <c r="I11" s="7"/>
      <c r="J11" s="7" t="s">
        <v>33</v>
      </c>
      <c r="K11" s="7">
        <v>8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/>
      <c r="E12" s="16"/>
      <c r="F12" s="56">
        <f>E12*H$4</f>
        <v>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946</v>
      </c>
      <c r="E13" s="16">
        <v>1</v>
      </c>
      <c r="F13" s="56">
        <f>E13*H$4</f>
        <v>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946</v>
      </c>
      <c r="E15" s="16">
        <v>2</v>
      </c>
      <c r="F15" s="56">
        <f>E15*H$4</f>
        <v>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993</v>
      </c>
      <c r="E16" s="16">
        <v>4</v>
      </c>
      <c r="F16" s="56">
        <f>E16*H$4</f>
        <v>16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940</v>
      </c>
      <c r="E17" s="16">
        <v>4</v>
      </c>
      <c r="F17" s="56">
        <f>E17*H$4</f>
        <v>16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898</v>
      </c>
      <c r="E20" s="7">
        <v>2</v>
      </c>
      <c r="F20" s="56">
        <f>E20*H$4</f>
        <v>8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888</v>
      </c>
      <c r="E21" s="7">
        <v>2</v>
      </c>
      <c r="F21" s="56">
        <f>E21*H$4</f>
        <v>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898</v>
      </c>
      <c r="E22" s="7">
        <v>2</v>
      </c>
      <c r="F22" s="56">
        <f>E22*H$4</f>
        <v>8</v>
      </c>
      <c r="G22" s="14"/>
      <c r="H22" s="19" t="s">
        <v>132</v>
      </c>
      <c r="I22" s="48"/>
      <c r="J22" s="7">
        <v>983</v>
      </c>
      <c r="K22" s="7">
        <v>938</v>
      </c>
      <c r="L22" s="7"/>
      <c r="M22" s="7">
        <v>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888</v>
      </c>
      <c r="E23" s="7">
        <v>2</v>
      </c>
      <c r="F23" s="56">
        <f>E23*H$4</f>
        <v>8</v>
      </c>
      <c r="G23" s="14"/>
      <c r="H23" s="19" t="s">
        <v>125</v>
      </c>
      <c r="I23" s="48"/>
      <c r="J23" s="7">
        <v>963</v>
      </c>
      <c r="K23" s="7">
        <v>804</v>
      </c>
      <c r="L23" s="7"/>
      <c r="M23" s="7">
        <v>16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973</v>
      </c>
      <c r="E24" s="16">
        <v>4</v>
      </c>
      <c r="F24" s="56">
        <f>E24*H$4</f>
        <v>16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973</v>
      </c>
      <c r="E25" s="7">
        <v>2</v>
      </c>
      <c r="F25" s="56">
        <f>E25*H$4</f>
        <v>8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973</v>
      </c>
      <c r="E26" s="23">
        <v>2</v>
      </c>
      <c r="F26" s="62">
        <f>E26*H$4</f>
        <v>8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13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112</v>
      </c>
      <c r="I3" s="4" t="s">
        <v>6</v>
      </c>
      <c r="J3" s="4"/>
      <c r="K3" s="12" t="s">
        <v>155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153</v>
      </c>
      <c r="D4" s="7"/>
      <c r="E4" s="7"/>
      <c r="F4" s="7" t="s">
        <v>10</v>
      </c>
      <c r="G4" s="7"/>
      <c r="H4" s="7">
        <v>2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154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2850</v>
      </c>
      <c r="E7" s="7">
        <v>2</v>
      </c>
      <c r="F7" s="56">
        <f>E7*H$4</f>
        <v>4</v>
      </c>
      <c r="G7" s="14"/>
      <c r="H7" s="6" t="s">
        <v>31</v>
      </c>
      <c r="I7" s="7" t="s">
        <v>32</v>
      </c>
      <c r="J7" s="7" t="s">
        <v>33</v>
      </c>
      <c r="K7" s="7">
        <f>4*H4</f>
        <v>8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2030</v>
      </c>
      <c r="E8" s="7">
        <v>1</v>
      </c>
      <c r="F8" s="56">
        <f>E8*H$4</f>
        <v>2</v>
      </c>
      <c r="G8" s="14"/>
      <c r="H8" s="6" t="s">
        <v>35</v>
      </c>
      <c r="I8" s="7"/>
      <c r="J8" s="7" t="s">
        <v>36</v>
      </c>
      <c r="K8" s="14">
        <f>1*H4</f>
        <v>2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2030</v>
      </c>
      <c r="E9" s="16">
        <v>1</v>
      </c>
      <c r="F9" s="56">
        <f>E9*H$4</f>
        <v>2</v>
      </c>
      <c r="G9" s="14"/>
      <c r="H9" s="6" t="s">
        <v>39</v>
      </c>
      <c r="I9" s="7"/>
      <c r="J9" s="7" t="s">
        <v>33</v>
      </c>
      <c r="K9" s="7">
        <f>1*H4</f>
        <v>2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2030</v>
      </c>
      <c r="E10" s="16">
        <v>1</v>
      </c>
      <c r="F10" s="56">
        <f>E10*H$4</f>
        <v>2</v>
      </c>
      <c r="G10" s="14"/>
      <c r="H10" s="6" t="s">
        <v>42</v>
      </c>
      <c r="I10" s="7"/>
      <c r="J10" s="7" t="s">
        <v>33</v>
      </c>
      <c r="K10" s="7">
        <f>1*H4</f>
        <v>2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69" t="s">
        <v>156</v>
      </c>
      <c r="E11" s="16" t="s">
        <v>157</v>
      </c>
      <c r="F11" s="56" t="s">
        <v>158</v>
      </c>
      <c r="G11" s="14"/>
      <c r="H11" s="6" t="s">
        <v>44</v>
      </c>
      <c r="I11" s="7"/>
      <c r="J11" s="7" t="s">
        <v>33</v>
      </c>
      <c r="K11" s="7">
        <f>1*H4</f>
        <v>2</v>
      </c>
      <c r="L11" s="7"/>
      <c r="M11" s="14"/>
      <c r="N11" s="41"/>
    </row>
    <row r="12" ht="15.95" customHeight="1" spans="1:14">
      <c r="A12" s="6">
        <v>6</v>
      </c>
      <c r="B12" s="13" t="s">
        <v>94</v>
      </c>
      <c r="C12" s="7" t="s">
        <v>48</v>
      </c>
      <c r="D12" s="78" t="s">
        <v>159</v>
      </c>
      <c r="E12" s="16" t="s">
        <v>160</v>
      </c>
      <c r="F12" s="56" t="s">
        <v>157</v>
      </c>
      <c r="G12" s="14"/>
      <c r="H12" s="6" t="s">
        <v>119</v>
      </c>
      <c r="I12" s="7"/>
      <c r="J12" s="7" t="s">
        <v>33</v>
      </c>
      <c r="K12" s="7">
        <f>4*H4</f>
        <v>8</v>
      </c>
      <c r="L12" s="7"/>
      <c r="M12" s="14"/>
      <c r="N12" s="41"/>
    </row>
    <row r="13" ht="15.95" customHeight="1" spans="1:14">
      <c r="A13" s="6">
        <v>7</v>
      </c>
      <c r="B13" s="13" t="s">
        <v>98</v>
      </c>
      <c r="C13" s="7" t="s">
        <v>55</v>
      </c>
      <c r="D13" s="7">
        <v>993</v>
      </c>
      <c r="E13" s="16">
        <v>4</v>
      </c>
      <c r="F13" s="56">
        <f>E13*H$4</f>
        <v>8</v>
      </c>
      <c r="G13" s="14" t="s">
        <v>56</v>
      </c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98</v>
      </c>
      <c r="C14" s="7" t="s">
        <v>55</v>
      </c>
      <c r="D14" s="16">
        <v>940</v>
      </c>
      <c r="E14" s="16">
        <v>4</v>
      </c>
      <c r="F14" s="56">
        <f>E14*H$4</f>
        <v>8</v>
      </c>
      <c r="G14" s="14" t="s">
        <v>58</v>
      </c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117</v>
      </c>
      <c r="C15" s="7" t="s">
        <v>118</v>
      </c>
      <c r="D15" s="7">
        <v>2003</v>
      </c>
      <c r="E15" s="16">
        <v>2</v>
      </c>
      <c r="F15" s="56">
        <f>E15*H$4</f>
        <v>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117</v>
      </c>
      <c r="C16" s="7" t="s">
        <v>118</v>
      </c>
      <c r="D16" s="16">
        <v>906</v>
      </c>
      <c r="E16" s="16">
        <v>2</v>
      </c>
      <c r="F16" s="56">
        <f>E16*H$4</f>
        <v>4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120</v>
      </c>
      <c r="C17" s="7" t="s">
        <v>121</v>
      </c>
      <c r="D17" s="16">
        <v>863</v>
      </c>
      <c r="E17" s="16">
        <v>1</v>
      </c>
      <c r="F17" s="56">
        <f>E17*H$4</f>
        <v>2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122</v>
      </c>
      <c r="C18" s="2" t="s">
        <v>123</v>
      </c>
      <c r="D18" s="73" t="s">
        <v>161</v>
      </c>
      <c r="E18" s="16" t="s">
        <v>158</v>
      </c>
      <c r="F18" s="56" t="s">
        <v>162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124</v>
      </c>
      <c r="C19" s="7" t="s">
        <v>55</v>
      </c>
      <c r="D19" s="73" t="s">
        <v>163</v>
      </c>
      <c r="E19" s="16" t="s">
        <v>158</v>
      </c>
      <c r="F19" s="56" t="s">
        <v>162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898</v>
      </c>
      <c r="E20" s="7">
        <v>1</v>
      </c>
      <c r="F20" s="56">
        <f>E20*H$4</f>
        <v>2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888</v>
      </c>
      <c r="E21" s="7">
        <v>1</v>
      </c>
      <c r="F21" s="56">
        <f>E21*H$4</f>
        <v>2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898</v>
      </c>
      <c r="E22" s="7">
        <v>1</v>
      </c>
      <c r="F22" s="56">
        <f>E22*H$4</f>
        <v>2</v>
      </c>
      <c r="G22" s="14"/>
      <c r="H22" s="19" t="s">
        <v>132</v>
      </c>
      <c r="I22" s="48"/>
      <c r="J22" s="7">
        <v>983</v>
      </c>
      <c r="K22" s="7">
        <v>938</v>
      </c>
      <c r="L22" s="7"/>
      <c r="M22" s="7">
        <v>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888</v>
      </c>
      <c r="E23" s="7">
        <v>1</v>
      </c>
      <c r="F23" s="56">
        <f>E23*H$4</f>
        <v>2</v>
      </c>
      <c r="G23" s="14"/>
      <c r="H23" s="19" t="s">
        <v>125</v>
      </c>
      <c r="I23" s="48"/>
      <c r="J23" s="7">
        <v>861</v>
      </c>
      <c r="K23" s="7">
        <v>753</v>
      </c>
      <c r="L23" s="7"/>
      <c r="M23" s="7">
        <v>4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973</v>
      </c>
      <c r="E24" s="16">
        <v>2</v>
      </c>
      <c r="F24" s="56">
        <f>E24*H$4</f>
        <v>4</v>
      </c>
      <c r="G24" s="14"/>
      <c r="H24" s="19" t="s">
        <v>125</v>
      </c>
      <c r="I24" s="48"/>
      <c r="J24" s="7">
        <v>963</v>
      </c>
      <c r="K24" s="7">
        <v>804</v>
      </c>
      <c r="L24" s="7"/>
      <c r="M24" s="7">
        <v>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973</v>
      </c>
      <c r="E25" s="7">
        <v>1</v>
      </c>
      <c r="F25" s="56">
        <f>E25*H$4</f>
        <v>2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973</v>
      </c>
      <c r="E26" s="23">
        <v>1</v>
      </c>
      <c r="F26" s="62">
        <f>E26*H$4</f>
        <v>2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14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164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165</v>
      </c>
      <c r="D4" s="7"/>
      <c r="E4" s="7"/>
      <c r="F4" s="7" t="s">
        <v>10</v>
      </c>
      <c r="G4" s="7"/>
      <c r="H4" s="7">
        <v>4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166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8</v>
      </c>
      <c r="G7" s="14"/>
      <c r="H7" s="6" t="s">
        <v>31</v>
      </c>
      <c r="I7" s="7" t="s">
        <v>32</v>
      </c>
      <c r="J7" s="7" t="s">
        <v>33</v>
      </c>
      <c r="K7" s="7">
        <f>4*H4</f>
        <v>16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1*H4</f>
        <v>4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2030</v>
      </c>
      <c r="E9" s="16">
        <v>1</v>
      </c>
      <c r="F9" s="56">
        <f>E9*H$4</f>
        <v>4</v>
      </c>
      <c r="G9" s="14"/>
      <c r="H9" s="6" t="s">
        <v>39</v>
      </c>
      <c r="I9" s="7"/>
      <c r="J9" s="7" t="s">
        <v>33</v>
      </c>
      <c r="K9" s="7">
        <f>1*H4</f>
        <v>4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2030</v>
      </c>
      <c r="E10" s="16">
        <v>1</v>
      </c>
      <c r="F10" s="56">
        <f>E10*H$4</f>
        <v>4</v>
      </c>
      <c r="G10" s="14"/>
      <c r="H10" s="6" t="s">
        <v>42</v>
      </c>
      <c r="I10" s="7"/>
      <c r="J10" s="7" t="s">
        <v>33</v>
      </c>
      <c r="K10" s="7">
        <f>1*H4</f>
        <v>4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4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2030</v>
      </c>
      <c r="E12" s="16">
        <v>1</v>
      </c>
      <c r="F12" s="56">
        <f>E12*H$4</f>
        <v>4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1</v>
      </c>
      <c r="F13" s="56">
        <f>E13*H$4</f>
        <v>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993</v>
      </c>
      <c r="E16" s="16">
        <v>2</v>
      </c>
      <c r="F16" s="56">
        <f>E16*H$4</f>
        <v>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</v>
      </c>
      <c r="F17" s="56">
        <f>E17*H$4</f>
        <v>8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4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4</v>
      </c>
      <c r="G22" s="14"/>
      <c r="H22" s="19" t="s">
        <v>132</v>
      </c>
      <c r="I22" s="48"/>
      <c r="J22" s="7">
        <v>983</v>
      </c>
      <c r="K22" s="7">
        <v>637</v>
      </c>
      <c r="L22" s="7"/>
      <c r="M22" s="7">
        <v>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4</v>
      </c>
      <c r="G23" s="14"/>
      <c r="H23" s="19" t="s">
        <v>125</v>
      </c>
      <c r="I23" s="48"/>
      <c r="J23" s="7">
        <v>963</v>
      </c>
      <c r="K23" s="7">
        <v>1334</v>
      </c>
      <c r="L23" s="7"/>
      <c r="M23" s="7">
        <f>2*H4</f>
        <v>8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973</v>
      </c>
      <c r="E24" s="16">
        <v>2</v>
      </c>
      <c r="F24" s="56">
        <f>E24*H$4</f>
        <v>8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973</v>
      </c>
      <c r="E25" s="7">
        <v>1</v>
      </c>
      <c r="F25" s="56">
        <f>E25*H$4</f>
        <v>4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973</v>
      </c>
      <c r="E26" s="23">
        <v>1</v>
      </c>
      <c r="F26" s="62">
        <f>E26*H$4</f>
        <v>4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15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167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168</v>
      </c>
      <c r="D4" s="7"/>
      <c r="E4" s="7"/>
      <c r="F4" s="7" t="s">
        <v>10</v>
      </c>
      <c r="G4" s="7"/>
      <c r="H4" s="7">
        <v>7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169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14</v>
      </c>
      <c r="G7" s="14"/>
      <c r="H7" s="6" t="s">
        <v>31</v>
      </c>
      <c r="I7" s="7" t="s">
        <v>32</v>
      </c>
      <c r="J7" s="7" t="s">
        <v>33</v>
      </c>
      <c r="K7" s="7">
        <v>42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77" t="s">
        <v>170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2330</v>
      </c>
      <c r="E9" s="16">
        <v>1</v>
      </c>
      <c r="F9" s="56">
        <f>E9*H$4</f>
        <v>7</v>
      </c>
      <c r="G9" s="14"/>
      <c r="H9" s="6" t="s">
        <v>39</v>
      </c>
      <c r="I9" s="7"/>
      <c r="J9" s="7" t="s">
        <v>33</v>
      </c>
      <c r="K9" s="7">
        <f>2*H4</f>
        <v>14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2330</v>
      </c>
      <c r="E10" s="16">
        <v>1</v>
      </c>
      <c r="F10" s="56">
        <f>E10*H$4</f>
        <v>7</v>
      </c>
      <c r="G10" s="14"/>
      <c r="H10" s="6" t="s">
        <v>42</v>
      </c>
      <c r="I10" s="7"/>
      <c r="J10" s="7" t="s">
        <v>33</v>
      </c>
      <c r="K10" s="7">
        <f>2*H4</f>
        <v>14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14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2330</v>
      </c>
      <c r="E12" s="16">
        <v>1</v>
      </c>
      <c r="F12" s="56">
        <f>E12*H$4</f>
        <v>7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14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14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1133</v>
      </c>
      <c r="E16" s="16">
        <v>2</v>
      </c>
      <c r="F16" s="56">
        <f>E16*H$4</f>
        <v>14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566</v>
      </c>
      <c r="E17" s="16">
        <v>4</v>
      </c>
      <c r="F17" s="56">
        <f>E17*H$4</f>
        <v>28</v>
      </c>
      <c r="G17" s="14" t="s">
        <v>56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7">
        <v>639</v>
      </c>
      <c r="E18" s="16">
        <v>6</v>
      </c>
      <c r="F18" s="56">
        <f>E18*H$4</f>
        <v>42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/>
      <c r="E20" s="7"/>
      <c r="F20" s="56">
        <f>E20*H$4</f>
        <v>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14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14</v>
      </c>
      <c r="G22" s="14"/>
      <c r="H22" s="19" t="s">
        <v>132</v>
      </c>
      <c r="I22" s="48"/>
      <c r="J22" s="7">
        <v>556</v>
      </c>
      <c r="K22" s="7">
        <v>637</v>
      </c>
      <c r="L22" s="7"/>
      <c r="M22" s="7">
        <f>2*H4</f>
        <v>14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14</v>
      </c>
      <c r="G23" s="14"/>
      <c r="H23" s="19" t="s">
        <v>132</v>
      </c>
      <c r="I23" s="48"/>
      <c r="J23" s="7">
        <v>1123</v>
      </c>
      <c r="K23" s="7">
        <v>637</v>
      </c>
      <c r="L23" s="7"/>
      <c r="M23" s="7">
        <f>1*H4</f>
        <v>7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171</v>
      </c>
      <c r="E24" s="71">
        <v>44198</v>
      </c>
      <c r="F24" s="72">
        <v>44391</v>
      </c>
      <c r="G24" s="14"/>
      <c r="H24" s="19" t="s">
        <v>125</v>
      </c>
      <c r="I24" s="48"/>
      <c r="J24" s="7">
        <v>531</v>
      </c>
      <c r="K24" s="7">
        <v>1334</v>
      </c>
      <c r="L24" s="7"/>
      <c r="M24" s="7">
        <f>2*H4</f>
        <v>14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541</v>
      </c>
      <c r="E25" s="7">
        <v>2</v>
      </c>
      <c r="F25" s="56">
        <f>E25*H$4</f>
        <v>14</v>
      </c>
      <c r="G25" s="14"/>
      <c r="H25" s="19" t="s">
        <v>125</v>
      </c>
      <c r="I25" s="48"/>
      <c r="J25" s="7">
        <v>1137</v>
      </c>
      <c r="K25" s="7">
        <v>1334</v>
      </c>
      <c r="L25" s="7"/>
      <c r="M25" s="7">
        <f>1*H4</f>
        <v>7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1147</v>
      </c>
      <c r="E26" s="23">
        <v>1</v>
      </c>
      <c r="F26" s="62">
        <f>E26*H$4</f>
        <v>7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16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172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173</v>
      </c>
      <c r="D4" s="7"/>
      <c r="E4" s="7"/>
      <c r="F4" s="7" t="s">
        <v>10</v>
      </c>
      <c r="G4" s="7"/>
      <c r="H4" s="7">
        <v>5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174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10</v>
      </c>
      <c r="G7" s="14"/>
      <c r="H7" s="6" t="s">
        <v>31</v>
      </c>
      <c r="I7" s="7" t="s">
        <v>32</v>
      </c>
      <c r="J7" s="7" t="s">
        <v>33</v>
      </c>
      <c r="K7" s="7">
        <v>30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77" t="s">
        <v>175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2430</v>
      </c>
      <c r="E9" s="16">
        <v>1</v>
      </c>
      <c r="F9" s="56">
        <f>E9*H$4</f>
        <v>5</v>
      </c>
      <c r="G9" s="14"/>
      <c r="H9" s="6" t="s">
        <v>39</v>
      </c>
      <c r="I9" s="7"/>
      <c r="J9" s="7" t="s">
        <v>33</v>
      </c>
      <c r="K9" s="7">
        <f>2*H4</f>
        <v>10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2430</v>
      </c>
      <c r="E10" s="16">
        <v>1</v>
      </c>
      <c r="F10" s="56">
        <f>E10*H$4</f>
        <v>5</v>
      </c>
      <c r="G10" s="14"/>
      <c r="H10" s="6" t="s">
        <v>42</v>
      </c>
      <c r="I10" s="7"/>
      <c r="J10" s="7" t="s">
        <v>33</v>
      </c>
      <c r="K10" s="7">
        <f>2*H4</f>
        <v>10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10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2430</v>
      </c>
      <c r="E12" s="16">
        <v>1</v>
      </c>
      <c r="F12" s="56">
        <f>E12*H$4</f>
        <v>5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10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10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1183</v>
      </c>
      <c r="E16" s="16">
        <v>2</v>
      </c>
      <c r="F16" s="56">
        <f>E16*H$4</f>
        <v>10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591</v>
      </c>
      <c r="E17" s="16">
        <v>4</v>
      </c>
      <c r="F17" s="56">
        <f>E17*H$4</f>
        <v>20</v>
      </c>
      <c r="G17" s="14" t="s">
        <v>56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7">
        <v>639</v>
      </c>
      <c r="E18" s="16">
        <v>6</v>
      </c>
      <c r="F18" s="56">
        <f>E18*H$4</f>
        <v>30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/>
      <c r="E20" s="7"/>
      <c r="F20" s="56">
        <f>E20*H$4</f>
        <v>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10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10</v>
      </c>
      <c r="G22" s="14"/>
      <c r="H22" s="19" t="s">
        <v>132</v>
      </c>
      <c r="I22" s="48"/>
      <c r="J22" s="7">
        <v>581</v>
      </c>
      <c r="K22" s="7">
        <v>637</v>
      </c>
      <c r="L22" s="7"/>
      <c r="M22" s="7">
        <f>2*H4</f>
        <v>10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10</v>
      </c>
      <c r="G23" s="14"/>
      <c r="H23" s="19" t="s">
        <v>132</v>
      </c>
      <c r="I23" s="48"/>
      <c r="J23" s="7">
        <v>1173</v>
      </c>
      <c r="K23" s="7">
        <v>637</v>
      </c>
      <c r="L23" s="7"/>
      <c r="M23" s="7">
        <f>1*H4</f>
        <v>5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176</v>
      </c>
      <c r="E24" s="71">
        <v>44198</v>
      </c>
      <c r="F24" s="72">
        <v>44326</v>
      </c>
      <c r="G24" s="14"/>
      <c r="H24" s="19" t="s">
        <v>125</v>
      </c>
      <c r="I24" s="48"/>
      <c r="J24" s="7">
        <v>556</v>
      </c>
      <c r="K24" s="7">
        <v>1334</v>
      </c>
      <c r="L24" s="7"/>
      <c r="M24" s="7">
        <f>2*H4</f>
        <v>10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566</v>
      </c>
      <c r="E25" s="7">
        <v>2</v>
      </c>
      <c r="F25" s="56">
        <f>E25*H$4</f>
        <v>10</v>
      </c>
      <c r="G25" s="14"/>
      <c r="H25" s="19" t="s">
        <v>125</v>
      </c>
      <c r="I25" s="48"/>
      <c r="J25" s="7">
        <v>1187</v>
      </c>
      <c r="K25" s="7">
        <v>1334</v>
      </c>
      <c r="L25" s="7"/>
      <c r="M25" s="7">
        <f>1*H4</f>
        <v>5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1197</v>
      </c>
      <c r="E26" s="23">
        <v>1</v>
      </c>
      <c r="F26" s="62">
        <f>E26*H$4</f>
        <v>5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17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177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178</v>
      </c>
      <c r="D4" s="7"/>
      <c r="E4" s="7"/>
      <c r="F4" s="7" t="s">
        <v>10</v>
      </c>
      <c r="G4" s="7"/>
      <c r="H4" s="7">
        <v>6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179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12</v>
      </c>
      <c r="G7" s="14"/>
      <c r="H7" s="6" t="s">
        <v>31</v>
      </c>
      <c r="I7" s="7" t="s">
        <v>32</v>
      </c>
      <c r="J7" s="7" t="s">
        <v>33</v>
      </c>
      <c r="K7" s="7">
        <v>36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77" t="s">
        <v>180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2580</v>
      </c>
      <c r="E9" s="16">
        <v>1</v>
      </c>
      <c r="F9" s="56">
        <f>E9*H$4</f>
        <v>6</v>
      </c>
      <c r="G9" s="14"/>
      <c r="H9" s="6" t="s">
        <v>39</v>
      </c>
      <c r="I9" s="7"/>
      <c r="J9" s="7" t="s">
        <v>33</v>
      </c>
      <c r="K9" s="7">
        <f>2*H4</f>
        <v>12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2580</v>
      </c>
      <c r="E10" s="16">
        <v>1</v>
      </c>
      <c r="F10" s="56">
        <f>E10*H$4</f>
        <v>6</v>
      </c>
      <c r="G10" s="14"/>
      <c r="H10" s="6" t="s">
        <v>42</v>
      </c>
      <c r="I10" s="7"/>
      <c r="J10" s="7" t="s">
        <v>33</v>
      </c>
      <c r="K10" s="7">
        <f>2*H4</f>
        <v>12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12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2580</v>
      </c>
      <c r="E12" s="16">
        <v>1</v>
      </c>
      <c r="F12" s="56">
        <f>E12*H$4</f>
        <v>6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12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12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1258</v>
      </c>
      <c r="E16" s="16">
        <v>2</v>
      </c>
      <c r="F16" s="56">
        <f>E16*H$4</f>
        <v>12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629</v>
      </c>
      <c r="E17" s="16">
        <v>4</v>
      </c>
      <c r="F17" s="56">
        <f>E17*H$4</f>
        <v>24</v>
      </c>
      <c r="G17" s="14" t="s">
        <v>56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7">
        <v>639</v>
      </c>
      <c r="E18" s="16">
        <v>6</v>
      </c>
      <c r="F18" s="56">
        <f>E18*H$4</f>
        <v>36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/>
      <c r="E20" s="7"/>
      <c r="F20" s="56">
        <f>E20*H$4</f>
        <v>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12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12</v>
      </c>
      <c r="G22" s="14"/>
      <c r="H22" s="19" t="s">
        <v>132</v>
      </c>
      <c r="I22" s="48"/>
      <c r="J22" s="7">
        <v>619</v>
      </c>
      <c r="K22" s="7">
        <v>637</v>
      </c>
      <c r="L22" s="7"/>
      <c r="M22" s="7">
        <f>2*H4</f>
        <v>12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12</v>
      </c>
      <c r="G23" s="14"/>
      <c r="H23" s="19" t="s">
        <v>132</v>
      </c>
      <c r="I23" s="48"/>
      <c r="J23" s="7">
        <v>1248</v>
      </c>
      <c r="K23" s="7">
        <v>637</v>
      </c>
      <c r="L23" s="7"/>
      <c r="M23" s="7">
        <f>1*H4</f>
        <v>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181</v>
      </c>
      <c r="E24" s="71">
        <v>44198</v>
      </c>
      <c r="F24" s="72">
        <v>44359</v>
      </c>
      <c r="G24" s="14"/>
      <c r="H24" s="19" t="s">
        <v>125</v>
      </c>
      <c r="I24" s="48"/>
      <c r="J24" s="7">
        <v>593</v>
      </c>
      <c r="K24" s="7">
        <v>1334</v>
      </c>
      <c r="L24" s="7"/>
      <c r="M24" s="7">
        <f>2*H4</f>
        <v>12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603</v>
      </c>
      <c r="E25" s="7">
        <v>2</v>
      </c>
      <c r="F25" s="56">
        <f>E25*H$4</f>
        <v>12</v>
      </c>
      <c r="G25" s="14"/>
      <c r="H25" s="19" t="s">
        <v>125</v>
      </c>
      <c r="I25" s="48"/>
      <c r="J25" s="7">
        <v>1262</v>
      </c>
      <c r="K25" s="7">
        <v>1334</v>
      </c>
      <c r="L25" s="7"/>
      <c r="M25" s="7">
        <f>1*H4</f>
        <v>6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1272</v>
      </c>
      <c r="E26" s="23">
        <v>1</v>
      </c>
      <c r="F26" s="62">
        <f>E26*H$4</f>
        <v>6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18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182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183</v>
      </c>
      <c r="D4" s="7"/>
      <c r="E4" s="7"/>
      <c r="F4" s="7" t="s">
        <v>10</v>
      </c>
      <c r="G4" s="7"/>
      <c r="H4" s="7">
        <v>39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184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78</v>
      </c>
      <c r="G7" s="14"/>
      <c r="H7" s="6" t="s">
        <v>31</v>
      </c>
      <c r="I7" s="7" t="s">
        <v>32</v>
      </c>
      <c r="J7" s="7" t="s">
        <v>33</v>
      </c>
      <c r="K7" s="7">
        <f>6*H4</f>
        <v>234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76" t="s">
        <v>185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2630</v>
      </c>
      <c r="E9" s="16">
        <v>1</v>
      </c>
      <c r="F9" s="56">
        <f>E9*H$4</f>
        <v>39</v>
      </c>
      <c r="G9" s="14"/>
      <c r="H9" s="6" t="s">
        <v>39</v>
      </c>
      <c r="I9" s="7"/>
      <c r="J9" s="7" t="s">
        <v>33</v>
      </c>
      <c r="K9" s="7">
        <f>2*H4</f>
        <v>78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2630</v>
      </c>
      <c r="E10" s="16">
        <v>1</v>
      </c>
      <c r="F10" s="56">
        <f>E10*H$4</f>
        <v>39</v>
      </c>
      <c r="G10" s="14"/>
      <c r="H10" s="6" t="s">
        <v>42</v>
      </c>
      <c r="I10" s="7"/>
      <c r="J10" s="7" t="s">
        <v>33</v>
      </c>
      <c r="K10" s="7">
        <f>2*H4</f>
        <v>78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78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2630</v>
      </c>
      <c r="E12" s="16">
        <v>1</v>
      </c>
      <c r="F12" s="56">
        <f>E12*H$4</f>
        <v>39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78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78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1283</v>
      </c>
      <c r="E16" s="16">
        <v>2</v>
      </c>
      <c r="F16" s="56">
        <f>E16*H$4</f>
        <v>78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641</v>
      </c>
      <c r="E17" s="16">
        <v>4</v>
      </c>
      <c r="F17" s="56">
        <f>E17*H$4</f>
        <v>156</v>
      </c>
      <c r="G17" s="14" t="s">
        <v>56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7">
        <v>639</v>
      </c>
      <c r="E18" s="16">
        <v>6</v>
      </c>
      <c r="F18" s="56">
        <f>E18*H$4</f>
        <v>234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/>
      <c r="E20" s="7"/>
      <c r="F20" s="56">
        <f>E20*H$4</f>
        <v>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78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78</v>
      </c>
      <c r="G22" s="14"/>
      <c r="H22" s="19" t="s">
        <v>132</v>
      </c>
      <c r="I22" s="48"/>
      <c r="J22" s="7">
        <v>631</v>
      </c>
      <c r="K22" s="7">
        <v>637</v>
      </c>
      <c r="L22" s="7"/>
      <c r="M22" s="7">
        <f>2*H4</f>
        <v>78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78</v>
      </c>
      <c r="G23" s="14"/>
      <c r="H23" s="19" t="s">
        <v>132</v>
      </c>
      <c r="I23" s="48"/>
      <c r="J23" s="7">
        <v>1273</v>
      </c>
      <c r="K23" s="7">
        <v>637</v>
      </c>
      <c r="L23" s="7"/>
      <c r="M23" s="7">
        <f>1*H4</f>
        <v>39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186</v>
      </c>
      <c r="E24" s="71">
        <v>44198</v>
      </c>
      <c r="F24" s="73" t="s">
        <v>187</v>
      </c>
      <c r="G24" s="14"/>
      <c r="H24" s="19" t="s">
        <v>125</v>
      </c>
      <c r="I24" s="48"/>
      <c r="J24" s="7">
        <v>606</v>
      </c>
      <c r="K24" s="7">
        <v>1334</v>
      </c>
      <c r="L24" s="7"/>
      <c r="M24" s="7">
        <f>2*H4</f>
        <v>78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616</v>
      </c>
      <c r="E25" s="7">
        <v>2</v>
      </c>
      <c r="F25" s="56">
        <f>E25*H$4</f>
        <v>78</v>
      </c>
      <c r="G25" s="14"/>
      <c r="H25" s="19" t="s">
        <v>125</v>
      </c>
      <c r="I25" s="48"/>
      <c r="J25" s="7">
        <v>1287</v>
      </c>
      <c r="K25" s="7">
        <v>1334</v>
      </c>
      <c r="L25" s="7"/>
      <c r="M25" s="7">
        <f>1*H4</f>
        <v>39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1297</v>
      </c>
      <c r="E26" s="23">
        <v>1</v>
      </c>
      <c r="F26" s="62">
        <f>E26*H$4</f>
        <v>39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83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84</v>
      </c>
      <c r="D4" s="7"/>
      <c r="E4" s="7"/>
      <c r="F4" s="7" t="s">
        <v>10</v>
      </c>
      <c r="G4" s="7"/>
      <c r="H4" s="7">
        <v>8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85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16</v>
      </c>
      <c r="G7" s="14"/>
      <c r="H7" s="6" t="s">
        <v>31</v>
      </c>
      <c r="I7" s="7" t="s">
        <v>32</v>
      </c>
      <c r="J7" s="7" t="s">
        <v>33</v>
      </c>
      <c r="K7" s="7">
        <f>4*H4</f>
        <v>32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 t="shared" ref="F8:F26" si="0">E8*H$4</f>
        <v>0</v>
      </c>
      <c r="G8" s="14"/>
      <c r="H8" s="6" t="s">
        <v>35</v>
      </c>
      <c r="I8" s="7"/>
      <c r="J8" s="7" t="s">
        <v>36</v>
      </c>
      <c r="K8" s="14">
        <v>8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1130</v>
      </c>
      <c r="E9" s="16">
        <v>1</v>
      </c>
      <c r="F9" s="56">
        <f t="shared" si="0"/>
        <v>8</v>
      </c>
      <c r="G9" s="14"/>
      <c r="H9" s="6" t="s">
        <v>39</v>
      </c>
      <c r="I9" s="7"/>
      <c r="J9" s="7" t="s">
        <v>33</v>
      </c>
      <c r="K9" s="7">
        <v>8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1130</v>
      </c>
      <c r="E10" s="16">
        <v>1</v>
      </c>
      <c r="F10" s="56">
        <f t="shared" si="0"/>
        <v>8</v>
      </c>
      <c r="G10" s="14"/>
      <c r="H10" s="6" t="s">
        <v>42</v>
      </c>
      <c r="I10" s="7"/>
      <c r="J10" s="7" t="s">
        <v>33</v>
      </c>
      <c r="K10" s="7">
        <v>8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 t="shared" si="0"/>
        <v>0</v>
      </c>
      <c r="G11" s="14"/>
      <c r="H11" s="6" t="s">
        <v>44</v>
      </c>
      <c r="I11" s="7"/>
      <c r="J11" s="7" t="s">
        <v>33</v>
      </c>
      <c r="K11" s="7">
        <v>8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1130</v>
      </c>
      <c r="E12" s="16">
        <v>1</v>
      </c>
      <c r="F12" s="56">
        <f t="shared" si="0"/>
        <v>8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 t="shared" si="0"/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 t="shared" si="0"/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 t="shared" si="0"/>
        <v>16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1105</v>
      </c>
      <c r="E16" s="16">
        <v>2</v>
      </c>
      <c r="F16" s="56">
        <f t="shared" si="0"/>
        <v>16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</v>
      </c>
      <c r="F17" s="56">
        <f t="shared" si="0"/>
        <v>16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 t="shared" si="0"/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 t="shared" si="0"/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 t="shared" si="0"/>
        <v>8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 t="shared" si="0"/>
        <v>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 t="shared" si="0"/>
        <v>8</v>
      </c>
      <c r="G22" s="14"/>
      <c r="H22" s="19" t="s">
        <v>101</v>
      </c>
      <c r="I22" s="48"/>
      <c r="J22" s="7">
        <v>1096</v>
      </c>
      <c r="K22" s="7">
        <v>637</v>
      </c>
      <c r="L22" s="7"/>
      <c r="M22" s="7">
        <v>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 t="shared" si="0"/>
        <v>8</v>
      </c>
      <c r="G23" s="14"/>
      <c r="H23" s="19" t="s">
        <v>104</v>
      </c>
      <c r="I23" s="48"/>
      <c r="J23" s="7">
        <v>513</v>
      </c>
      <c r="K23" s="7">
        <v>1334</v>
      </c>
      <c r="L23" s="7"/>
      <c r="M23" s="7">
        <v>16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523</v>
      </c>
      <c r="E24" s="16">
        <v>2</v>
      </c>
      <c r="F24" s="56">
        <f t="shared" si="0"/>
        <v>16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23" t="s">
        <v>108</v>
      </c>
      <c r="D25" s="7">
        <v>523</v>
      </c>
      <c r="E25" s="7">
        <v>1</v>
      </c>
      <c r="F25" s="56">
        <f t="shared" si="0"/>
        <v>8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523</v>
      </c>
      <c r="E26" s="23">
        <v>1</v>
      </c>
      <c r="F26" s="56">
        <f t="shared" si="0"/>
        <v>8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19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188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189</v>
      </c>
      <c r="D4" s="7"/>
      <c r="E4" s="7"/>
      <c r="F4" s="7" t="s">
        <v>10</v>
      </c>
      <c r="G4" s="7"/>
      <c r="H4" s="7">
        <v>39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190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78</v>
      </c>
      <c r="G7" s="14"/>
      <c r="H7" s="6" t="s">
        <v>31</v>
      </c>
      <c r="I7" s="7" t="s">
        <v>32</v>
      </c>
      <c r="J7" s="7" t="s">
        <v>33</v>
      </c>
      <c r="K7" s="7">
        <f>6*H4</f>
        <v>234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76" t="s">
        <v>185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2730</v>
      </c>
      <c r="E9" s="16">
        <v>1</v>
      </c>
      <c r="F9" s="56">
        <f>E9*H$4</f>
        <v>39</v>
      </c>
      <c r="G9" s="14"/>
      <c r="H9" s="6" t="s">
        <v>39</v>
      </c>
      <c r="I9" s="7"/>
      <c r="J9" s="7" t="s">
        <v>33</v>
      </c>
      <c r="K9" s="7">
        <f>2*H4</f>
        <v>78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2730</v>
      </c>
      <c r="E10" s="16">
        <v>1</v>
      </c>
      <c r="F10" s="56">
        <f>E10*H$4</f>
        <v>39</v>
      </c>
      <c r="G10" s="14"/>
      <c r="H10" s="6" t="s">
        <v>42</v>
      </c>
      <c r="I10" s="7"/>
      <c r="J10" s="7" t="s">
        <v>33</v>
      </c>
      <c r="K10" s="7">
        <f>2*H4</f>
        <v>78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78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2730</v>
      </c>
      <c r="E12" s="16">
        <v>1</v>
      </c>
      <c r="F12" s="56">
        <f>E12*H$4</f>
        <v>39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78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78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1333</v>
      </c>
      <c r="E16" s="16">
        <v>2</v>
      </c>
      <c r="F16" s="56">
        <f>E16*H$4</f>
        <v>78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666</v>
      </c>
      <c r="E17" s="16">
        <v>4</v>
      </c>
      <c r="F17" s="56">
        <f>E17*H$4</f>
        <v>156</v>
      </c>
      <c r="G17" s="14" t="s">
        <v>56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7">
        <v>639</v>
      </c>
      <c r="E18" s="16">
        <v>6</v>
      </c>
      <c r="F18" s="56">
        <f>E18*H$4</f>
        <v>234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/>
      <c r="E20" s="7"/>
      <c r="F20" s="56">
        <f>E20*H$4</f>
        <v>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78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78</v>
      </c>
      <c r="G22" s="14"/>
      <c r="H22" s="19" t="s">
        <v>132</v>
      </c>
      <c r="I22" s="48"/>
      <c r="J22" s="7">
        <v>656</v>
      </c>
      <c r="K22" s="7">
        <v>637</v>
      </c>
      <c r="L22" s="7"/>
      <c r="M22" s="7">
        <f>2*H4</f>
        <v>78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78</v>
      </c>
      <c r="G23" s="14"/>
      <c r="H23" s="19" t="s">
        <v>132</v>
      </c>
      <c r="I23" s="48"/>
      <c r="J23" s="7">
        <v>1323</v>
      </c>
      <c r="K23" s="7">
        <v>637</v>
      </c>
      <c r="L23" s="7"/>
      <c r="M23" s="7">
        <f>1*H4</f>
        <v>39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191</v>
      </c>
      <c r="E24" s="71">
        <v>44198</v>
      </c>
      <c r="F24" s="73" t="s">
        <v>187</v>
      </c>
      <c r="G24" s="14"/>
      <c r="H24" s="19" t="s">
        <v>125</v>
      </c>
      <c r="I24" s="48"/>
      <c r="J24" s="7">
        <v>631</v>
      </c>
      <c r="K24" s="7">
        <v>1334</v>
      </c>
      <c r="L24" s="7"/>
      <c r="M24" s="7">
        <f>2*H4</f>
        <v>78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641</v>
      </c>
      <c r="E25" s="7">
        <v>2</v>
      </c>
      <c r="F25" s="56">
        <f>E25*H$4</f>
        <v>78</v>
      </c>
      <c r="G25" s="14"/>
      <c r="H25" s="19" t="s">
        <v>125</v>
      </c>
      <c r="I25" s="48"/>
      <c r="J25" s="7">
        <v>1337</v>
      </c>
      <c r="K25" s="7">
        <v>1334</v>
      </c>
      <c r="L25" s="7"/>
      <c r="M25" s="7">
        <f>1*H4</f>
        <v>39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1347</v>
      </c>
      <c r="E26" s="23">
        <v>1</v>
      </c>
      <c r="F26" s="62">
        <f>E26*H$4</f>
        <v>39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20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192</v>
      </c>
      <c r="I3" s="4" t="s">
        <v>6</v>
      </c>
      <c r="J3" s="4"/>
      <c r="K3" s="12" t="s">
        <v>193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189</v>
      </c>
      <c r="D4" s="7"/>
      <c r="E4" s="7"/>
      <c r="F4" s="7" t="s">
        <v>10</v>
      </c>
      <c r="G4" s="7"/>
      <c r="H4" s="7">
        <v>2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190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4</v>
      </c>
      <c r="G7" s="14"/>
      <c r="H7" s="6" t="s">
        <v>31</v>
      </c>
      <c r="I7" s="7" t="s">
        <v>32</v>
      </c>
      <c r="J7" s="7" t="s">
        <v>33</v>
      </c>
      <c r="K7" s="7">
        <f>6*H4</f>
        <v>12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2730</v>
      </c>
      <c r="E8" s="16">
        <v>1</v>
      </c>
      <c r="F8" s="56">
        <f>E8*H$4</f>
        <v>2</v>
      </c>
      <c r="G8" s="14"/>
      <c r="H8" s="6" t="s">
        <v>35</v>
      </c>
      <c r="I8" s="7"/>
      <c r="J8" s="7" t="s">
        <v>36</v>
      </c>
      <c r="K8" s="76" t="s">
        <v>194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2730</v>
      </c>
      <c r="E9" s="16">
        <v>1</v>
      </c>
      <c r="F9" s="56">
        <f>E9*H$4</f>
        <v>2</v>
      </c>
      <c r="G9" s="14"/>
      <c r="H9" s="6" t="s">
        <v>39</v>
      </c>
      <c r="I9" s="7"/>
      <c r="J9" s="7" t="s">
        <v>33</v>
      </c>
      <c r="K9" s="7">
        <f>2*H4</f>
        <v>4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2730</v>
      </c>
      <c r="E10" s="16">
        <v>1</v>
      </c>
      <c r="F10" s="56">
        <f>E10*H$4</f>
        <v>2</v>
      </c>
      <c r="G10" s="14"/>
      <c r="H10" s="6" t="s">
        <v>42</v>
      </c>
      <c r="I10" s="7"/>
      <c r="J10" s="7" t="s">
        <v>33</v>
      </c>
      <c r="K10" s="7">
        <f>2*H4</f>
        <v>4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7">
        <v>645</v>
      </c>
      <c r="E11" s="16">
        <v>2</v>
      </c>
      <c r="F11" s="56">
        <f>E11*H$4</f>
        <v>4</v>
      </c>
      <c r="G11" s="14"/>
      <c r="H11" s="6" t="s">
        <v>44</v>
      </c>
      <c r="I11" s="7"/>
      <c r="J11" s="7" t="s">
        <v>33</v>
      </c>
      <c r="K11" s="7">
        <f>2*H4</f>
        <v>4</v>
      </c>
      <c r="L11" s="7"/>
      <c r="M11" s="14"/>
      <c r="N11" s="41"/>
    </row>
    <row r="12" ht="15.95" customHeight="1" spans="1:14">
      <c r="A12" s="6">
        <v>6</v>
      </c>
      <c r="B12" s="13" t="s">
        <v>117</v>
      </c>
      <c r="C12" s="7" t="s">
        <v>118</v>
      </c>
      <c r="D12" s="7">
        <v>2703</v>
      </c>
      <c r="E12" s="16">
        <v>2</v>
      </c>
      <c r="F12" s="56">
        <f>E12*H$4</f>
        <v>4</v>
      </c>
      <c r="G12" s="14"/>
      <c r="H12" s="6" t="s">
        <v>119</v>
      </c>
      <c r="I12" s="7"/>
      <c r="J12" s="7" t="s">
        <v>33</v>
      </c>
      <c r="K12" s="7">
        <f>6*H4</f>
        <v>12</v>
      </c>
      <c r="L12" s="7"/>
      <c r="M12" s="14"/>
      <c r="N12" s="41"/>
    </row>
    <row r="13" ht="15.95" customHeight="1" spans="1:14">
      <c r="A13" s="6">
        <v>7</v>
      </c>
      <c r="B13" s="13" t="s">
        <v>117</v>
      </c>
      <c r="C13" s="7" t="s">
        <v>118</v>
      </c>
      <c r="D13" s="16">
        <v>642</v>
      </c>
      <c r="E13" s="16">
        <v>2</v>
      </c>
      <c r="F13" s="56">
        <f>E13*H$4</f>
        <v>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120</v>
      </c>
      <c r="C14" s="7" t="s">
        <v>121</v>
      </c>
      <c r="D14" s="16">
        <v>599</v>
      </c>
      <c r="E14" s="16">
        <v>2</v>
      </c>
      <c r="F14" s="56">
        <f>E14*H$4</f>
        <v>4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122</v>
      </c>
      <c r="C15" s="2" t="s">
        <v>123</v>
      </c>
      <c r="D15" s="7">
        <v>662</v>
      </c>
      <c r="E15" s="16">
        <v>4</v>
      </c>
      <c r="F15" s="56">
        <f>E15*H$4</f>
        <v>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122</v>
      </c>
      <c r="C16" s="7" t="s">
        <v>123</v>
      </c>
      <c r="D16" s="16">
        <v>1313</v>
      </c>
      <c r="E16" s="16">
        <v>2</v>
      </c>
      <c r="F16" s="56">
        <f>E16*H$4</f>
        <v>4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122</v>
      </c>
      <c r="C17" s="7" t="s">
        <v>123</v>
      </c>
      <c r="D17" s="7">
        <v>602</v>
      </c>
      <c r="E17" s="16">
        <v>6</v>
      </c>
      <c r="F17" s="56">
        <f>E17*H$4</f>
        <v>12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124</v>
      </c>
      <c r="C18" s="7" t="s">
        <v>55</v>
      </c>
      <c r="D18" s="7">
        <v>558</v>
      </c>
      <c r="E18" s="16">
        <v>4</v>
      </c>
      <c r="F18" s="56">
        <f>E18*H$4</f>
        <v>8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124</v>
      </c>
      <c r="C19" s="7" t="s">
        <v>55</v>
      </c>
      <c r="D19" s="7">
        <v>1209</v>
      </c>
      <c r="E19" s="16">
        <v>2</v>
      </c>
      <c r="F19" s="56">
        <f>E19*H$4</f>
        <v>4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124</v>
      </c>
      <c r="C20" s="7" t="s">
        <v>55</v>
      </c>
      <c r="D20" s="7">
        <v>464</v>
      </c>
      <c r="E20" s="7">
        <v>6</v>
      </c>
      <c r="F20" s="56">
        <f>E20*H$4</f>
        <v>12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4</v>
      </c>
      <c r="G22" s="14"/>
      <c r="H22" s="19" t="s">
        <v>125</v>
      </c>
      <c r="I22" s="48"/>
      <c r="J22" s="7">
        <v>548</v>
      </c>
      <c r="K22" s="7">
        <v>489</v>
      </c>
      <c r="L22" s="7"/>
      <c r="M22" s="7">
        <f>2*H4</f>
        <v>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4</v>
      </c>
      <c r="G23" s="14"/>
      <c r="H23" s="19" t="s">
        <v>125</v>
      </c>
      <c r="I23" s="48"/>
      <c r="J23" s="7">
        <v>1199</v>
      </c>
      <c r="K23" s="7">
        <v>489</v>
      </c>
      <c r="L23" s="7"/>
      <c r="M23" s="7">
        <f>1*H4</f>
        <v>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75" t="s">
        <v>191</v>
      </c>
      <c r="E24" s="71">
        <v>44198</v>
      </c>
      <c r="F24" s="73">
        <v>44231</v>
      </c>
      <c r="G24" s="14"/>
      <c r="H24" s="19" t="s">
        <v>125</v>
      </c>
      <c r="I24" s="48"/>
      <c r="J24" s="7">
        <v>631</v>
      </c>
      <c r="K24" s="7">
        <v>1334</v>
      </c>
      <c r="L24" s="7"/>
      <c r="M24" s="7">
        <f>2*H4</f>
        <v>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641</v>
      </c>
      <c r="E25" s="7">
        <v>2</v>
      </c>
      <c r="F25" s="56">
        <f>E25*H$4</f>
        <v>4</v>
      </c>
      <c r="G25" s="14"/>
      <c r="H25" s="19" t="s">
        <v>125</v>
      </c>
      <c r="I25" s="48"/>
      <c r="J25" s="7">
        <v>1337</v>
      </c>
      <c r="K25" s="7">
        <v>1334</v>
      </c>
      <c r="L25" s="7"/>
      <c r="M25" s="7">
        <f>1*H4</f>
        <v>2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1347</v>
      </c>
      <c r="E26" s="23">
        <v>1</v>
      </c>
      <c r="F26" s="62">
        <f>E26*H$4</f>
        <v>2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21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195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196</v>
      </c>
      <c r="D4" s="7"/>
      <c r="E4" s="7"/>
      <c r="F4" s="7" t="s">
        <v>10</v>
      </c>
      <c r="G4" s="7"/>
      <c r="H4" s="7">
        <v>25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197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4</v>
      </c>
      <c r="F7" s="56">
        <f>E7*H$4</f>
        <v>100</v>
      </c>
      <c r="G7" s="14"/>
      <c r="H7" s="6" t="s">
        <v>31</v>
      </c>
      <c r="I7" s="7" t="s">
        <v>32</v>
      </c>
      <c r="J7" s="7" t="s">
        <v>33</v>
      </c>
      <c r="K7" s="7">
        <f>8*H4</f>
        <v>200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2*H4</f>
        <v>50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1444</v>
      </c>
      <c r="E9" s="16">
        <v>2</v>
      </c>
      <c r="F9" s="56">
        <f>E9*H$4</f>
        <v>50</v>
      </c>
      <c r="G9" s="14"/>
      <c r="H9" s="6" t="s">
        <v>39</v>
      </c>
      <c r="I9" s="7"/>
      <c r="J9" s="7" t="s">
        <v>33</v>
      </c>
      <c r="K9" s="7">
        <f>2*H4</f>
        <v>50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1444</v>
      </c>
      <c r="E10" s="16">
        <v>2</v>
      </c>
      <c r="F10" s="56">
        <f>E10*H$4</f>
        <v>50</v>
      </c>
      <c r="G10" s="14"/>
      <c r="H10" s="6" t="s">
        <v>42</v>
      </c>
      <c r="I10" s="7"/>
      <c r="J10" s="7" t="s">
        <v>33</v>
      </c>
      <c r="K10" s="7">
        <f>2*H4</f>
        <v>50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50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1444</v>
      </c>
      <c r="E12" s="16">
        <v>2</v>
      </c>
      <c r="F12" s="56">
        <f>E12*H$4</f>
        <v>50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16">
        <v>2180</v>
      </c>
      <c r="E14" s="16">
        <v>1</v>
      </c>
      <c r="F14" s="56">
        <f>E14*H$4</f>
        <v>25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4</v>
      </c>
      <c r="F15" s="56">
        <f>E15*H$4</f>
        <v>100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1420</v>
      </c>
      <c r="E16" s="16">
        <v>4</v>
      </c>
      <c r="F16" s="56">
        <f>E16*H$4</f>
        <v>100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100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50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50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50</v>
      </c>
      <c r="G22" s="14"/>
      <c r="H22" s="19" t="s">
        <v>132</v>
      </c>
      <c r="I22" s="48"/>
      <c r="J22" s="7">
        <v>1410</v>
      </c>
      <c r="K22" s="7">
        <v>637</v>
      </c>
      <c r="L22" s="7"/>
      <c r="M22" s="7">
        <v>36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50</v>
      </c>
      <c r="G23" s="14"/>
      <c r="H23" s="19" t="s">
        <v>125</v>
      </c>
      <c r="I23" s="48"/>
      <c r="J23" s="7">
        <v>670</v>
      </c>
      <c r="K23" s="7">
        <v>1334</v>
      </c>
      <c r="L23" s="7"/>
      <c r="M23" s="7">
        <v>72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680</v>
      </c>
      <c r="E24" s="16">
        <v>4</v>
      </c>
      <c r="F24" s="56">
        <f>E24*H$4</f>
        <v>100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680</v>
      </c>
      <c r="E25" s="7">
        <v>2</v>
      </c>
      <c r="F25" s="56">
        <f>E25*H$4</f>
        <v>50</v>
      </c>
      <c r="G25" s="14"/>
      <c r="H25" s="19" t="s">
        <v>101</v>
      </c>
      <c r="I25" s="48"/>
      <c r="J25" s="7">
        <v>1410</v>
      </c>
      <c r="K25" s="7">
        <v>637</v>
      </c>
      <c r="L25" s="7"/>
      <c r="M25" s="7">
        <v>14</v>
      </c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680</v>
      </c>
      <c r="E26" s="23">
        <v>2</v>
      </c>
      <c r="F26" s="62">
        <f>E26*H$4</f>
        <v>50</v>
      </c>
      <c r="G26" s="24"/>
      <c r="H26" s="19" t="s">
        <v>104</v>
      </c>
      <c r="I26" s="48"/>
      <c r="J26" s="7">
        <v>670</v>
      </c>
      <c r="K26" s="7">
        <v>1334</v>
      </c>
      <c r="L26" s="7"/>
      <c r="M26" s="7">
        <v>28</v>
      </c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22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198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199</v>
      </c>
      <c r="D4" s="7"/>
      <c r="E4" s="7"/>
      <c r="F4" s="7" t="s">
        <v>10</v>
      </c>
      <c r="G4" s="7"/>
      <c r="H4" s="7">
        <v>6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200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2650</v>
      </c>
      <c r="E7" s="7">
        <v>4</v>
      </c>
      <c r="F7" s="56">
        <f>E7*H$4</f>
        <v>24</v>
      </c>
      <c r="G7" s="14"/>
      <c r="H7" s="6" t="s">
        <v>31</v>
      </c>
      <c r="I7" s="7" t="s">
        <v>32</v>
      </c>
      <c r="J7" s="7" t="s">
        <v>33</v>
      </c>
      <c r="K7" s="7">
        <f>8*H4</f>
        <v>48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475</v>
      </c>
      <c r="E8" s="7">
        <v>2</v>
      </c>
      <c r="F8" s="56">
        <f>E8*H$4</f>
        <v>12</v>
      </c>
      <c r="G8" s="14"/>
      <c r="H8" s="6" t="s">
        <v>35</v>
      </c>
      <c r="I8" s="7"/>
      <c r="J8" s="7" t="s">
        <v>36</v>
      </c>
      <c r="K8" s="14">
        <f>2*H4</f>
        <v>12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">
        <v>645</v>
      </c>
      <c r="E9" s="16">
        <v>2</v>
      </c>
      <c r="F9" s="56">
        <f>E9*H$4</f>
        <v>12</v>
      </c>
      <c r="G9" s="14"/>
      <c r="H9" s="6" t="s">
        <v>39</v>
      </c>
      <c r="I9" s="7"/>
      <c r="J9" s="7" t="s">
        <v>33</v>
      </c>
      <c r="K9" s="7">
        <f>2*H4</f>
        <v>12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1444</v>
      </c>
      <c r="E10" s="16">
        <v>2</v>
      </c>
      <c r="F10" s="56">
        <f>E10*H$4</f>
        <v>12</v>
      </c>
      <c r="G10" s="14"/>
      <c r="H10" s="6" t="s">
        <v>42</v>
      </c>
      <c r="I10" s="7"/>
      <c r="J10" s="7" t="s">
        <v>33</v>
      </c>
      <c r="K10" s="7">
        <f>2*H4</f>
        <v>12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1444</v>
      </c>
      <c r="E11" s="16">
        <v>2</v>
      </c>
      <c r="F11" s="56">
        <f>E11*H$4</f>
        <v>12</v>
      </c>
      <c r="G11" s="14"/>
      <c r="H11" s="6" t="s">
        <v>44</v>
      </c>
      <c r="I11" s="7"/>
      <c r="J11" s="7" t="s">
        <v>33</v>
      </c>
      <c r="K11" s="7">
        <f>2*H4</f>
        <v>12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1444</v>
      </c>
      <c r="E12" s="16">
        <v>4</v>
      </c>
      <c r="F12" s="56">
        <f>E12*H$4</f>
        <v>24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>
        <v>2680</v>
      </c>
      <c r="E13" s="16">
        <v>1</v>
      </c>
      <c r="F13" s="56">
        <f>E13*H$4</f>
        <v>6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16">
        <v>475</v>
      </c>
      <c r="E14" s="16">
        <v>4</v>
      </c>
      <c r="F14" s="56">
        <f>E14*H$4</f>
        <v>24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68" t="s">
        <v>50</v>
      </c>
      <c r="D15" s="7">
        <v>645</v>
      </c>
      <c r="E15" s="16">
        <v>4</v>
      </c>
      <c r="F15" s="56">
        <f>E15*H$4</f>
        <v>24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700</v>
      </c>
      <c r="E16" s="16">
        <v>16</v>
      </c>
      <c r="F16" s="56">
        <f>E16*H$4</f>
        <v>96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8</v>
      </c>
      <c r="F17" s="56">
        <f>E17*H$4</f>
        <v>48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469</v>
      </c>
      <c r="E18" s="16">
        <v>8</v>
      </c>
      <c r="F18" s="56">
        <f>E18*H$4</f>
        <v>48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12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12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12</v>
      </c>
      <c r="G22" s="14"/>
      <c r="H22" s="19" t="s">
        <v>132</v>
      </c>
      <c r="I22" s="48"/>
      <c r="J22" s="7">
        <v>690</v>
      </c>
      <c r="K22" s="7">
        <v>467</v>
      </c>
      <c r="L22" s="7"/>
      <c r="M22" s="7">
        <v>24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12</v>
      </c>
      <c r="G23" s="14"/>
      <c r="H23" s="19" t="s">
        <v>132</v>
      </c>
      <c r="I23" s="48"/>
      <c r="J23" s="7">
        <v>690</v>
      </c>
      <c r="K23" s="7">
        <v>637</v>
      </c>
      <c r="L23" s="7"/>
      <c r="M23" s="7">
        <v>24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680</v>
      </c>
      <c r="E24" s="16">
        <v>4</v>
      </c>
      <c r="F24" s="56">
        <f>E24*H$4</f>
        <v>24</v>
      </c>
      <c r="G24" s="14"/>
      <c r="H24" s="19" t="s">
        <v>125</v>
      </c>
      <c r="I24" s="48"/>
      <c r="J24" s="7">
        <v>670</v>
      </c>
      <c r="K24" s="7">
        <v>1334</v>
      </c>
      <c r="L24" s="7"/>
      <c r="M24" s="7">
        <v>24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680</v>
      </c>
      <c r="E25" s="7">
        <v>2</v>
      </c>
      <c r="F25" s="56">
        <f>E25*H$4</f>
        <v>12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680</v>
      </c>
      <c r="E26" s="23">
        <v>2</v>
      </c>
      <c r="F26" s="62">
        <f>E26*H$4</f>
        <v>12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23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192</v>
      </c>
      <c r="I3" s="4" t="s">
        <v>6</v>
      </c>
      <c r="J3" s="4"/>
      <c r="K3" s="12" t="s">
        <v>201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199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200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2650</v>
      </c>
      <c r="E7" s="7">
        <v>4</v>
      </c>
      <c r="F7" s="56">
        <f>E7*H$4</f>
        <v>4</v>
      </c>
      <c r="G7" s="14"/>
      <c r="H7" s="6" t="s">
        <v>31</v>
      </c>
      <c r="I7" s="7" t="s">
        <v>32</v>
      </c>
      <c r="J7" s="7" t="s">
        <v>33</v>
      </c>
      <c r="K7" s="7">
        <f>8*H4</f>
        <v>8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475</v>
      </c>
      <c r="E8" s="7">
        <v>2</v>
      </c>
      <c r="F8" s="56">
        <f>E8*H$4</f>
        <v>2</v>
      </c>
      <c r="G8" s="14"/>
      <c r="H8" s="6" t="s">
        <v>35</v>
      </c>
      <c r="I8" s="7"/>
      <c r="J8" s="7" t="s">
        <v>36</v>
      </c>
      <c r="K8" s="14">
        <f>2*H4</f>
        <v>2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1444</v>
      </c>
      <c r="E9" s="16">
        <v>2</v>
      </c>
      <c r="F9" s="56">
        <f>E9*H$4</f>
        <v>2</v>
      </c>
      <c r="G9" s="14"/>
      <c r="H9" s="6" t="s">
        <v>39</v>
      </c>
      <c r="I9" s="7"/>
      <c r="J9" s="7" t="s">
        <v>33</v>
      </c>
      <c r="K9" s="7">
        <f>2*H4</f>
        <v>2</v>
      </c>
      <c r="L9" s="7"/>
      <c r="M9" s="14"/>
      <c r="N9" s="41"/>
    </row>
    <row r="10" ht="15.95" customHeight="1" spans="1:14">
      <c r="A10" s="6">
        <v>4</v>
      </c>
      <c r="B10" s="13" t="s">
        <v>92</v>
      </c>
      <c r="C10" s="7" t="s">
        <v>43</v>
      </c>
      <c r="D10" s="7">
        <v>1444</v>
      </c>
      <c r="E10" s="16">
        <v>2</v>
      </c>
      <c r="F10" s="56">
        <f>E10*H$4</f>
        <v>2</v>
      </c>
      <c r="G10" s="14"/>
      <c r="H10" s="6" t="s">
        <v>42</v>
      </c>
      <c r="I10" s="7"/>
      <c r="J10" s="7" t="s">
        <v>33</v>
      </c>
      <c r="K10" s="7">
        <f>2*H4</f>
        <v>2</v>
      </c>
      <c r="L10" s="7"/>
      <c r="M10" s="14"/>
      <c r="N10" s="41"/>
    </row>
    <row r="11" ht="15.95" customHeight="1" spans="1:14">
      <c r="A11" s="6">
        <v>5</v>
      </c>
      <c r="B11" s="13" t="s">
        <v>93</v>
      </c>
      <c r="C11" s="7" t="s">
        <v>46</v>
      </c>
      <c r="D11" s="7">
        <v>1444</v>
      </c>
      <c r="E11" s="16">
        <v>4</v>
      </c>
      <c r="F11" s="56">
        <f>E11*H$4</f>
        <v>4</v>
      </c>
      <c r="G11" s="14"/>
      <c r="H11" s="6" t="s">
        <v>44</v>
      </c>
      <c r="I11" s="7"/>
      <c r="J11" s="7" t="s">
        <v>33</v>
      </c>
      <c r="K11" s="7">
        <f>2*H4</f>
        <v>2</v>
      </c>
      <c r="L11" s="7"/>
      <c r="M11" s="14"/>
      <c r="N11" s="41"/>
    </row>
    <row r="12" ht="15.95" customHeight="1" spans="1:14">
      <c r="A12" s="6">
        <v>6</v>
      </c>
      <c r="B12" s="13" t="s">
        <v>95</v>
      </c>
      <c r="C12" s="7" t="s">
        <v>96</v>
      </c>
      <c r="D12" s="16">
        <v>2680</v>
      </c>
      <c r="E12" s="16">
        <v>1</v>
      </c>
      <c r="F12" s="56">
        <f>E12*H$4</f>
        <v>1</v>
      </c>
      <c r="G12" s="14"/>
      <c r="H12" s="6" t="s">
        <v>119</v>
      </c>
      <c r="I12" s="7"/>
      <c r="J12" s="7" t="s">
        <v>33</v>
      </c>
      <c r="K12" s="7">
        <v>8</v>
      </c>
      <c r="L12" s="7"/>
      <c r="M12" s="14"/>
      <c r="N12" s="41"/>
    </row>
    <row r="13" ht="15.95" customHeight="1" spans="1:14">
      <c r="A13" s="6">
        <v>7</v>
      </c>
      <c r="B13" s="13" t="s">
        <v>97</v>
      </c>
      <c r="C13" s="68" t="s">
        <v>50</v>
      </c>
      <c r="D13" s="16">
        <v>475</v>
      </c>
      <c r="E13" s="16">
        <v>4</v>
      </c>
      <c r="F13" s="56">
        <f>E13*H$4</f>
        <v>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7">
        <v>675</v>
      </c>
      <c r="E14" s="16">
        <v>4</v>
      </c>
      <c r="F14" s="56">
        <f>E14*H$4</f>
        <v>4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98</v>
      </c>
      <c r="C15" s="7" t="s">
        <v>55</v>
      </c>
      <c r="D15" s="16">
        <v>700</v>
      </c>
      <c r="E15" s="16">
        <v>16</v>
      </c>
      <c r="F15" s="56">
        <f>E15*H$4</f>
        <v>16</v>
      </c>
      <c r="G15" s="14" t="s">
        <v>56</v>
      </c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469</v>
      </c>
      <c r="E16" s="16">
        <v>8</v>
      </c>
      <c r="F16" s="56">
        <f>E16*H$4</f>
        <v>8</v>
      </c>
      <c r="G16" s="14" t="s">
        <v>58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/>
      <c r="C17" s="7"/>
      <c r="D17" s="16"/>
      <c r="E17" s="16"/>
      <c r="F17" s="56"/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/>
      <c r="C18" s="7"/>
      <c r="D18" s="16"/>
      <c r="E18" s="16"/>
      <c r="F18" s="56"/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/>
      <c r="C19" s="7"/>
      <c r="D19" s="7"/>
      <c r="E19" s="57"/>
      <c r="F19" s="56"/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2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2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2</v>
      </c>
      <c r="G22" s="14"/>
      <c r="H22" s="19" t="s">
        <v>132</v>
      </c>
      <c r="I22" s="48"/>
      <c r="J22" s="7">
        <v>690</v>
      </c>
      <c r="K22" s="7">
        <v>467</v>
      </c>
      <c r="L22" s="7"/>
      <c r="M22" s="7">
        <v>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2</v>
      </c>
      <c r="G23" s="14"/>
      <c r="H23" s="19" t="s">
        <v>125</v>
      </c>
      <c r="I23" s="48"/>
      <c r="J23" s="7"/>
      <c r="K23" s="7"/>
      <c r="L23" s="7"/>
      <c r="M23" s="7"/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680</v>
      </c>
      <c r="E24" s="16">
        <v>4</v>
      </c>
      <c r="F24" s="56">
        <f>E24*H$4</f>
        <v>4</v>
      </c>
      <c r="G24" s="14"/>
      <c r="H24" s="19" t="s">
        <v>125</v>
      </c>
      <c r="I24" s="48"/>
      <c r="J24" s="7">
        <v>670</v>
      </c>
      <c r="K24" s="7">
        <v>1334</v>
      </c>
      <c r="L24" s="7"/>
      <c r="M24" s="7">
        <v>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680</v>
      </c>
      <c r="E25" s="7">
        <v>2</v>
      </c>
      <c r="F25" s="56">
        <f>E25*H$4</f>
        <v>2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680</v>
      </c>
      <c r="E26" s="23">
        <v>2</v>
      </c>
      <c r="F26" s="62">
        <f>E26*H$4</f>
        <v>2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A27" sqref="A27:N47"/>
    </sheetView>
  </sheetViews>
  <sheetFormatPr defaultColWidth="9" defaultRowHeight="13.5"/>
  <cols>
    <col min="1" max="1" width="4.125" customWidth="1"/>
    <col min="2" max="2" width="8.75" customWidth="1"/>
    <col min="3" max="3" width="9.625" customWidth="1"/>
    <col min="4" max="4" width="7.25" customWidth="1"/>
    <col min="5" max="5" width="6.125" customWidth="1"/>
    <col min="6" max="6" width="5.25" customWidth="1"/>
    <col min="7" max="7" width="6" customWidth="1"/>
    <col min="8" max="8" width="12.375" customWidth="1"/>
    <col min="9" max="9" width="8.75" customWidth="1"/>
    <col min="10" max="10" width="6.375" customWidth="1"/>
    <col min="11" max="11" width="5.375" customWidth="1"/>
    <col min="12" max="12" width="2.375" customWidth="1"/>
    <col min="13" max="13" width="3.62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35" t="s">
        <v>202</v>
      </c>
      <c r="L2" s="35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192</v>
      </c>
      <c r="I3" s="4" t="s">
        <v>6</v>
      </c>
      <c r="J3" s="4"/>
      <c r="K3" s="12" t="s">
        <v>201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199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200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customFormat="1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customFormat="1" ht="15.95" customHeight="1" spans="1:14">
      <c r="A7" s="6">
        <v>1</v>
      </c>
      <c r="B7" s="13" t="s">
        <v>117</v>
      </c>
      <c r="C7" s="7" t="s">
        <v>118</v>
      </c>
      <c r="D7" s="7">
        <v>1417</v>
      </c>
      <c r="E7" s="7">
        <v>4</v>
      </c>
      <c r="F7" s="7">
        <f>E7*H$4</f>
        <v>4</v>
      </c>
      <c r="G7" s="14"/>
      <c r="H7" s="6" t="s">
        <v>31</v>
      </c>
      <c r="I7" s="7"/>
      <c r="J7" s="7"/>
      <c r="K7" s="7"/>
      <c r="L7" s="7"/>
      <c r="M7" s="14"/>
      <c r="N7" s="41"/>
    </row>
    <row r="8" customFormat="1" ht="15.95" customHeight="1" spans="1:14">
      <c r="A8" s="6">
        <v>2</v>
      </c>
      <c r="B8" s="13" t="s">
        <v>117</v>
      </c>
      <c r="C8" s="7" t="s">
        <v>118</v>
      </c>
      <c r="D8" s="7">
        <v>642</v>
      </c>
      <c r="E8" s="7">
        <v>4</v>
      </c>
      <c r="F8" s="7">
        <f>E8*H$4</f>
        <v>4</v>
      </c>
      <c r="G8" s="14"/>
      <c r="H8" s="6" t="s">
        <v>35</v>
      </c>
      <c r="I8" s="7"/>
      <c r="J8" s="7"/>
      <c r="K8" s="7"/>
      <c r="L8" s="7"/>
      <c r="M8" s="14"/>
      <c r="N8" s="41"/>
    </row>
    <row r="9" customFormat="1" ht="15.95" customHeight="1" spans="1:14">
      <c r="A9" s="6">
        <v>3</v>
      </c>
      <c r="B9" s="13" t="s">
        <v>120</v>
      </c>
      <c r="C9" s="7" t="s">
        <v>121</v>
      </c>
      <c r="D9" s="7">
        <v>599</v>
      </c>
      <c r="E9" s="7">
        <v>2</v>
      </c>
      <c r="F9" s="7">
        <f>E9*H$4</f>
        <v>2</v>
      </c>
      <c r="G9" s="14"/>
      <c r="H9" s="6" t="s">
        <v>203</v>
      </c>
      <c r="I9" s="7"/>
      <c r="J9" s="7"/>
      <c r="K9" s="7"/>
      <c r="L9" s="7"/>
      <c r="M9" s="14"/>
      <c r="N9" s="41"/>
    </row>
    <row r="10" customFormat="1" ht="15.95" customHeight="1" spans="1:14">
      <c r="A10" s="6">
        <v>4</v>
      </c>
      <c r="B10" s="13"/>
      <c r="C10" s="7" t="s">
        <v>204</v>
      </c>
      <c r="D10" s="7"/>
      <c r="E10" s="7"/>
      <c r="F10" s="7">
        <f>E10*H$4</f>
        <v>0</v>
      </c>
      <c r="G10" s="14"/>
      <c r="H10" s="6" t="s">
        <v>205</v>
      </c>
      <c r="I10" s="7"/>
      <c r="J10" s="7"/>
      <c r="K10" s="7"/>
      <c r="L10" s="7"/>
      <c r="M10" s="14"/>
      <c r="N10" s="41"/>
    </row>
    <row r="11" customFormat="1" ht="15.95" customHeight="1" spans="1:14">
      <c r="A11" s="6">
        <v>5</v>
      </c>
      <c r="B11" s="13"/>
      <c r="C11" s="13" t="s">
        <v>206</v>
      </c>
      <c r="D11" s="7"/>
      <c r="E11" s="7"/>
      <c r="F11" s="7">
        <f>E11*H$4</f>
        <v>0</v>
      </c>
      <c r="G11" s="14"/>
      <c r="H11" s="15" t="s">
        <v>207</v>
      </c>
      <c r="I11" s="7"/>
      <c r="J11" s="7"/>
      <c r="K11" s="7"/>
      <c r="L11" s="7"/>
      <c r="M11" s="14"/>
      <c r="N11" s="41"/>
    </row>
    <row r="12" customFormat="1" ht="15.95" customHeight="1" spans="1:14">
      <c r="A12" s="6">
        <v>6</v>
      </c>
      <c r="B12" s="13"/>
      <c r="C12" s="13" t="s">
        <v>206</v>
      </c>
      <c r="D12" s="7"/>
      <c r="E12" s="7"/>
      <c r="F12" s="7">
        <f>E12*H$4</f>
        <v>0</v>
      </c>
      <c r="G12" s="14"/>
      <c r="H12" s="6" t="s">
        <v>208</v>
      </c>
      <c r="I12" s="7"/>
      <c r="J12" s="7"/>
      <c r="K12" s="7"/>
      <c r="L12" s="7"/>
      <c r="M12" s="14"/>
      <c r="N12" s="41"/>
    </row>
    <row r="13" customFormat="1" ht="15.95" customHeight="1" spans="1:14">
      <c r="A13" s="6">
        <v>7</v>
      </c>
      <c r="B13" s="13"/>
      <c r="C13" s="13"/>
      <c r="D13" s="7"/>
      <c r="E13" s="7"/>
      <c r="F13" s="7">
        <f>E13*H$4</f>
        <v>0</v>
      </c>
      <c r="G13" s="14"/>
      <c r="H13" s="6" t="s">
        <v>209</v>
      </c>
      <c r="I13" s="7"/>
      <c r="J13" s="7" t="s">
        <v>36</v>
      </c>
      <c r="K13" s="7"/>
      <c r="L13" s="7"/>
      <c r="M13" s="14"/>
      <c r="N13" s="41"/>
    </row>
    <row r="14" customFormat="1" ht="15.95" customHeight="1" spans="1:14">
      <c r="A14" s="6">
        <v>8</v>
      </c>
      <c r="B14" s="13"/>
      <c r="C14" s="13"/>
      <c r="D14" s="7"/>
      <c r="E14" s="7"/>
      <c r="F14" s="7">
        <f>E14*H$4</f>
        <v>0</v>
      </c>
      <c r="G14" s="14"/>
      <c r="H14" s="6" t="s">
        <v>119</v>
      </c>
      <c r="I14" s="7"/>
      <c r="J14" s="7" t="s">
        <v>33</v>
      </c>
      <c r="K14" s="7"/>
      <c r="L14" s="7"/>
      <c r="M14" s="14"/>
      <c r="N14" s="41"/>
    </row>
    <row r="15" customFormat="1" ht="15.95" customHeight="1" spans="1:14">
      <c r="A15" s="6">
        <v>9</v>
      </c>
      <c r="B15" s="13"/>
      <c r="C15" s="7" t="s">
        <v>55</v>
      </c>
      <c r="D15" s="7"/>
      <c r="E15" s="7"/>
      <c r="F15" s="7">
        <f>E15*H$4</f>
        <v>0</v>
      </c>
      <c r="G15" s="14"/>
      <c r="H15" s="6" t="s">
        <v>210</v>
      </c>
      <c r="I15" s="7"/>
      <c r="J15" s="7" t="s">
        <v>211</v>
      </c>
      <c r="K15" s="7"/>
      <c r="L15" s="7"/>
      <c r="M15" s="14" t="s">
        <v>212</v>
      </c>
      <c r="N15" s="41"/>
    </row>
    <row r="16" customFormat="1" ht="15.95" customHeight="1" spans="1:14">
      <c r="A16" s="6">
        <v>10</v>
      </c>
      <c r="B16" s="13"/>
      <c r="C16" s="7" t="s">
        <v>55</v>
      </c>
      <c r="D16" s="7"/>
      <c r="E16" s="7"/>
      <c r="F16" s="7">
        <f>E16*H$4</f>
        <v>0</v>
      </c>
      <c r="G16" s="14"/>
      <c r="H16" s="6" t="s">
        <v>213</v>
      </c>
      <c r="I16" s="7"/>
      <c r="J16" s="7" t="s">
        <v>53</v>
      </c>
      <c r="K16" s="7"/>
      <c r="L16" s="7"/>
      <c r="M16" s="14"/>
      <c r="N16" s="41"/>
    </row>
    <row r="17" customFormat="1" ht="15.95" customHeight="1" spans="1:14">
      <c r="A17" s="6">
        <v>11</v>
      </c>
      <c r="B17" s="13"/>
      <c r="C17" s="7" t="s">
        <v>55</v>
      </c>
      <c r="D17" s="7"/>
      <c r="E17" s="16"/>
      <c r="F17" s="7">
        <f>E17*H$4</f>
        <v>0</v>
      </c>
      <c r="G17" s="14"/>
      <c r="H17" s="6" t="s">
        <v>214</v>
      </c>
      <c r="I17" s="7"/>
      <c r="J17" s="7"/>
      <c r="K17" s="7"/>
      <c r="L17" s="7"/>
      <c r="M17" s="14"/>
      <c r="N17" s="41"/>
    </row>
    <row r="18" customFormat="1" ht="15.95" customHeight="1" spans="1:14">
      <c r="A18" s="6">
        <v>12</v>
      </c>
      <c r="B18" s="13"/>
      <c r="C18" s="7" t="s">
        <v>55</v>
      </c>
      <c r="D18" s="7"/>
      <c r="E18" s="7"/>
      <c r="F18" s="7">
        <f>E18*H$4</f>
        <v>0</v>
      </c>
      <c r="G18" s="14"/>
      <c r="H18" s="6" t="s">
        <v>215</v>
      </c>
      <c r="I18" s="7"/>
      <c r="J18" s="7" t="s">
        <v>211</v>
      </c>
      <c r="K18" s="7"/>
      <c r="L18" s="7"/>
      <c r="M18" s="14"/>
      <c r="N18" s="41"/>
    </row>
    <row r="19" customFormat="1" ht="15.95" customHeight="1" spans="1:14">
      <c r="A19" s="6">
        <v>13</v>
      </c>
      <c r="B19" s="13"/>
      <c r="C19" s="7" t="s">
        <v>216</v>
      </c>
      <c r="D19" s="7"/>
      <c r="E19" s="7"/>
      <c r="F19" s="7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customFormat="1" ht="15.95" customHeight="1" spans="1:14">
      <c r="A20" s="6">
        <v>14</v>
      </c>
      <c r="B20" s="13" t="s">
        <v>122</v>
      </c>
      <c r="C20" s="7" t="s">
        <v>217</v>
      </c>
      <c r="D20" s="7">
        <v>602</v>
      </c>
      <c r="E20" s="16">
        <v>8</v>
      </c>
      <c r="F20" s="7">
        <f>E20*H$4</f>
        <v>8</v>
      </c>
      <c r="G20" s="14"/>
      <c r="H20" s="17" t="s">
        <v>65</v>
      </c>
      <c r="I20" s="45"/>
      <c r="J20" s="4" t="s">
        <v>66</v>
      </c>
      <c r="K20" s="4" t="s">
        <v>67</v>
      </c>
      <c r="L20" s="4"/>
      <c r="M20" s="46" t="s">
        <v>28</v>
      </c>
      <c r="N20" s="47"/>
    </row>
    <row r="21" customFormat="1" ht="15.95" customHeight="1" spans="1:14">
      <c r="A21" s="6">
        <v>15</v>
      </c>
      <c r="B21" s="13" t="s">
        <v>122</v>
      </c>
      <c r="C21" s="7" t="s">
        <v>216</v>
      </c>
      <c r="D21" s="16">
        <v>682</v>
      </c>
      <c r="E21" s="7">
        <v>8</v>
      </c>
      <c r="F21" s="7">
        <f>E21*H$4</f>
        <v>8</v>
      </c>
      <c r="G21" s="14"/>
      <c r="H21" s="19" t="s">
        <v>125</v>
      </c>
      <c r="I21" s="48"/>
      <c r="J21" s="7">
        <v>568</v>
      </c>
      <c r="K21" s="7">
        <v>488</v>
      </c>
      <c r="L21" s="7"/>
      <c r="M21" s="7">
        <v>4</v>
      </c>
      <c r="N21" s="49"/>
    </row>
    <row r="22" customFormat="1" ht="15.95" customHeight="1" spans="1:14">
      <c r="A22" s="6">
        <v>16</v>
      </c>
      <c r="B22" s="13" t="s">
        <v>124</v>
      </c>
      <c r="C22" s="7" t="s">
        <v>55</v>
      </c>
      <c r="D22" s="16">
        <v>578</v>
      </c>
      <c r="E22" s="7">
        <v>8</v>
      </c>
      <c r="F22" s="7">
        <f>E22*H$4</f>
        <v>8</v>
      </c>
      <c r="G22" s="14"/>
      <c r="H22" s="20"/>
      <c r="I22" s="48"/>
      <c r="J22" s="7"/>
      <c r="K22" s="7"/>
      <c r="L22" s="7"/>
      <c r="M22" s="7"/>
      <c r="N22" s="49"/>
    </row>
    <row r="23" customFormat="1" ht="15.95" customHeight="1" spans="1:14">
      <c r="A23" s="6">
        <v>17</v>
      </c>
      <c r="B23" s="13" t="s">
        <v>124</v>
      </c>
      <c r="C23" s="7" t="s">
        <v>55</v>
      </c>
      <c r="D23" s="7">
        <v>463</v>
      </c>
      <c r="E23" s="7">
        <v>8</v>
      </c>
      <c r="F23" s="7">
        <f>E23*H$4</f>
        <v>8</v>
      </c>
      <c r="G23" s="14"/>
      <c r="H23" s="20"/>
      <c r="I23" s="48"/>
      <c r="J23" s="7"/>
      <c r="K23" s="7"/>
      <c r="L23" s="7"/>
      <c r="M23" s="7"/>
      <c r="N23" s="49"/>
    </row>
    <row r="24" customFormat="1" ht="15.95" customHeight="1" spans="1:14">
      <c r="A24" s="6">
        <v>18</v>
      </c>
      <c r="B24" s="13"/>
      <c r="C24" s="7" t="s">
        <v>218</v>
      </c>
      <c r="D24" s="7"/>
      <c r="E24" s="7"/>
      <c r="F24" s="7">
        <f>E24*H$4</f>
        <v>0</v>
      </c>
      <c r="G24" s="14"/>
      <c r="H24" s="20"/>
      <c r="I24" s="48"/>
      <c r="J24" s="7"/>
      <c r="K24" s="7"/>
      <c r="L24" s="7"/>
      <c r="M24" s="7"/>
      <c r="N24" s="49"/>
    </row>
    <row r="25" customFormat="1" ht="15.95" customHeight="1" spans="1:14">
      <c r="A25" s="6">
        <v>19</v>
      </c>
      <c r="B25" s="21"/>
      <c r="C25" s="7" t="s">
        <v>219</v>
      </c>
      <c r="D25" s="7"/>
      <c r="E25" s="7"/>
      <c r="F25" s="7">
        <f>E25*H$4</f>
        <v>0</v>
      </c>
      <c r="G25" s="14"/>
      <c r="H25" s="20"/>
      <c r="I25" s="48"/>
      <c r="J25" s="7"/>
      <c r="K25" s="7"/>
      <c r="L25" s="7"/>
      <c r="M25" s="7"/>
      <c r="N25" s="49"/>
    </row>
    <row r="26" customFormat="1" ht="15.95" customHeight="1" spans="1:14">
      <c r="A26" s="22">
        <v>20</v>
      </c>
      <c r="B26" s="23"/>
      <c r="C26" s="23" t="s">
        <v>96</v>
      </c>
      <c r="D26" s="23"/>
      <c r="E26" s="23"/>
      <c r="F26" s="23">
        <f>E26*H4</f>
        <v>0</v>
      </c>
      <c r="G26" s="24"/>
      <c r="H26" s="20"/>
      <c r="I26" s="48"/>
      <c r="J26" s="7"/>
      <c r="K26" s="7"/>
      <c r="L26" s="7"/>
      <c r="M26" s="7"/>
      <c r="N26" s="49"/>
    </row>
    <row r="27" customFormat="1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customFormat="1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customFormat="1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customFormat="1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customFormat="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customFormat="1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customFormat="1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customFormat="1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customFormat="1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customFormat="1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customFormat="1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customFormat="1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customFormat="1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customFormat="1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customFormat="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customFormat="1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customFormat="1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customFormat="1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customFormat="1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customFormat="1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customFormat="1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3" t="s">
        <v>220</v>
      </c>
      <c r="J48" s="53"/>
      <c r="K48" s="54"/>
      <c r="L48" s="54"/>
      <c r="M48" s="54"/>
      <c r="N48" s="55"/>
      <c r="O48" s="33"/>
    </row>
    <row r="49" customFormat="1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2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I48:J48"/>
    <mergeCell ref="K48:M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9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24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221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222</v>
      </c>
      <c r="D4" s="7"/>
      <c r="E4" s="7"/>
      <c r="F4" s="7" t="s">
        <v>10</v>
      </c>
      <c r="G4" s="7"/>
      <c r="H4" s="7">
        <v>39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223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4</v>
      </c>
      <c r="F7" s="56">
        <f>E7*H$4</f>
        <v>156</v>
      </c>
      <c r="G7" s="14"/>
      <c r="H7" s="6" t="s">
        <v>31</v>
      </c>
      <c r="I7" s="7" t="s">
        <v>32</v>
      </c>
      <c r="J7" s="7" t="s">
        <v>33</v>
      </c>
      <c r="K7" s="7">
        <f>8*H4</f>
        <v>312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2*H4</f>
        <v>78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1744</v>
      </c>
      <c r="E9" s="16">
        <v>2</v>
      </c>
      <c r="F9" s="56">
        <f>E9*H$4</f>
        <v>78</v>
      </c>
      <c r="G9" s="14"/>
      <c r="H9" s="6" t="s">
        <v>39</v>
      </c>
      <c r="I9" s="7"/>
      <c r="J9" s="7" t="s">
        <v>33</v>
      </c>
      <c r="K9" s="7">
        <f>2*H4</f>
        <v>78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1744</v>
      </c>
      <c r="E10" s="16">
        <v>2</v>
      </c>
      <c r="F10" s="56">
        <f>E10*H$4</f>
        <v>78</v>
      </c>
      <c r="G10" s="14"/>
      <c r="H10" s="6" t="s">
        <v>42</v>
      </c>
      <c r="I10" s="7"/>
      <c r="J10" s="7" t="s">
        <v>33</v>
      </c>
      <c r="K10" s="7">
        <f>2*H4</f>
        <v>78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78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1744</v>
      </c>
      <c r="E12" s="16">
        <v>2</v>
      </c>
      <c r="F12" s="56">
        <f>E12*H$4</f>
        <v>78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78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16">
        <v>2180</v>
      </c>
      <c r="E14" s="16">
        <v>1</v>
      </c>
      <c r="F14" s="56">
        <f>E14*H$4</f>
        <v>39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4</v>
      </c>
      <c r="F15" s="56">
        <f>E15*H$4</f>
        <v>156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850</v>
      </c>
      <c r="E16" s="16">
        <v>4</v>
      </c>
      <c r="F16" s="56">
        <f>E16*H$4</f>
        <v>156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156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78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78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78</v>
      </c>
      <c r="G22" s="14"/>
      <c r="H22" s="19" t="s">
        <v>132</v>
      </c>
      <c r="I22" s="48"/>
      <c r="J22" s="7">
        <v>840</v>
      </c>
      <c r="K22" s="7">
        <v>637</v>
      </c>
      <c r="L22" s="7"/>
      <c r="M22" s="7">
        <v>156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78</v>
      </c>
      <c r="G23" s="14"/>
      <c r="H23" s="19" t="s">
        <v>125</v>
      </c>
      <c r="I23" s="48"/>
      <c r="J23" s="7">
        <v>820</v>
      </c>
      <c r="K23" s="7">
        <v>1334</v>
      </c>
      <c r="L23" s="7"/>
      <c r="M23" s="7">
        <v>156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830</v>
      </c>
      <c r="E24" s="16">
        <v>4</v>
      </c>
      <c r="F24" s="56">
        <f>E24*H$4</f>
        <v>156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830</v>
      </c>
      <c r="E25" s="7">
        <v>2</v>
      </c>
      <c r="F25" s="56">
        <f>E25*H$4</f>
        <v>78</v>
      </c>
      <c r="G25" s="14"/>
      <c r="H25" s="19" t="s">
        <v>101</v>
      </c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830</v>
      </c>
      <c r="E26" s="23">
        <v>2</v>
      </c>
      <c r="F26" s="62">
        <f>E26*H$4</f>
        <v>78</v>
      </c>
      <c r="G26" s="24"/>
      <c r="H26" s="19" t="s">
        <v>104</v>
      </c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22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25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112</v>
      </c>
      <c r="I3" s="4" t="s">
        <v>6</v>
      </c>
      <c r="J3" s="4"/>
      <c r="K3" s="12" t="s">
        <v>224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222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223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4</v>
      </c>
      <c r="F7" s="56">
        <f>E7*H$4</f>
        <v>4</v>
      </c>
      <c r="G7" s="14"/>
      <c r="H7" s="6" t="s">
        <v>31</v>
      </c>
      <c r="I7" s="7" t="s">
        <v>32</v>
      </c>
      <c r="J7" s="7" t="s">
        <v>33</v>
      </c>
      <c r="K7" s="7">
        <f>8*H4</f>
        <v>8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1744</v>
      </c>
      <c r="E8" s="7">
        <v>2</v>
      </c>
      <c r="F8" s="56">
        <f>E8*H$4</f>
        <v>2</v>
      </c>
      <c r="G8" s="14"/>
      <c r="H8" s="6" t="s">
        <v>35</v>
      </c>
      <c r="I8" s="7"/>
      <c r="J8" s="7" t="s">
        <v>36</v>
      </c>
      <c r="K8" s="14">
        <v>2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1744</v>
      </c>
      <c r="E9" s="16">
        <v>2</v>
      </c>
      <c r="F9" s="56">
        <f>E9*H$4</f>
        <v>2</v>
      </c>
      <c r="G9" s="14"/>
      <c r="H9" s="6" t="s">
        <v>39</v>
      </c>
      <c r="I9" s="7"/>
      <c r="J9" s="7" t="s">
        <v>33</v>
      </c>
      <c r="K9" s="7">
        <v>2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1744</v>
      </c>
      <c r="E10" s="16">
        <v>2</v>
      </c>
      <c r="F10" s="56">
        <f>E10*H$4</f>
        <v>2</v>
      </c>
      <c r="G10" s="14"/>
      <c r="H10" s="6" t="s">
        <v>42</v>
      </c>
      <c r="I10" s="7"/>
      <c r="J10" s="7" t="s">
        <v>33</v>
      </c>
      <c r="K10" s="7">
        <v>2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7">
        <v>645</v>
      </c>
      <c r="E11" s="16">
        <v>4</v>
      </c>
      <c r="F11" s="56">
        <f>E11*H$4</f>
        <v>4</v>
      </c>
      <c r="G11" s="14"/>
      <c r="H11" s="6" t="s">
        <v>44</v>
      </c>
      <c r="I11" s="7"/>
      <c r="J11" s="7" t="s">
        <v>33</v>
      </c>
      <c r="K11" s="7">
        <v>2</v>
      </c>
      <c r="L11" s="7"/>
      <c r="M11" s="14"/>
      <c r="N11" s="41"/>
    </row>
    <row r="12" ht="15.95" customHeight="1" spans="1:14">
      <c r="A12" s="6">
        <v>6</v>
      </c>
      <c r="B12" s="13"/>
      <c r="C12" s="7"/>
      <c r="D12" s="7"/>
      <c r="E12" s="16"/>
      <c r="F12" s="56">
        <f>E12*H$4</f>
        <v>0</v>
      </c>
      <c r="G12" s="14"/>
      <c r="H12" s="6" t="s">
        <v>119</v>
      </c>
      <c r="I12" s="7"/>
      <c r="J12" s="7" t="s">
        <v>33</v>
      </c>
      <c r="K12" s="7">
        <v>8</v>
      </c>
      <c r="L12" s="7"/>
      <c r="M12" s="14"/>
      <c r="N12" s="41"/>
    </row>
    <row r="13" ht="15.95" customHeight="1" spans="1:14">
      <c r="A13" s="6">
        <v>7</v>
      </c>
      <c r="B13" s="13" t="s">
        <v>117</v>
      </c>
      <c r="C13" s="7" t="s">
        <v>118</v>
      </c>
      <c r="D13" s="7">
        <v>1717</v>
      </c>
      <c r="E13" s="16">
        <v>4</v>
      </c>
      <c r="F13" s="56">
        <f>E13*H$4</f>
        <v>4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117</v>
      </c>
      <c r="C14" s="7" t="s">
        <v>118</v>
      </c>
      <c r="D14" s="16">
        <v>642</v>
      </c>
      <c r="E14" s="16">
        <v>4</v>
      </c>
      <c r="F14" s="56">
        <f>E14*H$4</f>
        <v>4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120</v>
      </c>
      <c r="C15" s="7" t="s">
        <v>121</v>
      </c>
      <c r="D15" s="16">
        <v>599</v>
      </c>
      <c r="E15" s="16">
        <v>2</v>
      </c>
      <c r="F15" s="56">
        <f>E15*H$4</f>
        <v>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122</v>
      </c>
      <c r="C16" s="2" t="s">
        <v>123</v>
      </c>
      <c r="D16" s="7">
        <v>832</v>
      </c>
      <c r="E16" s="16">
        <v>8</v>
      </c>
      <c r="F16" s="56">
        <f>E16*H$4</f>
        <v>8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122</v>
      </c>
      <c r="C17" s="2" t="s">
        <v>123</v>
      </c>
      <c r="D17" s="16">
        <v>602</v>
      </c>
      <c r="E17" s="16">
        <v>8</v>
      </c>
      <c r="F17" s="56">
        <f>E17*H$4</f>
        <v>8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124</v>
      </c>
      <c r="C18" s="7" t="s">
        <v>55</v>
      </c>
      <c r="D18" s="7">
        <v>728</v>
      </c>
      <c r="E18" s="16">
        <v>8</v>
      </c>
      <c r="F18" s="56">
        <f>E18*H$4</f>
        <v>8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124</v>
      </c>
      <c r="C19" s="7" t="s">
        <v>55</v>
      </c>
      <c r="D19" s="16">
        <v>464</v>
      </c>
      <c r="E19" s="16">
        <v>8</v>
      </c>
      <c r="F19" s="56">
        <f>E19*H$4</f>
        <v>8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2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2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2</v>
      </c>
      <c r="G22" s="14"/>
      <c r="H22" s="19" t="s">
        <v>125</v>
      </c>
      <c r="I22" s="48"/>
      <c r="J22" s="7">
        <v>718</v>
      </c>
      <c r="K22" s="7">
        <v>488</v>
      </c>
      <c r="L22" s="7"/>
      <c r="M22" s="7">
        <v>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2</v>
      </c>
      <c r="G23" s="14"/>
      <c r="H23" s="19" t="s">
        <v>125</v>
      </c>
      <c r="I23" s="48"/>
      <c r="J23" s="7">
        <v>820</v>
      </c>
      <c r="K23" s="7">
        <v>1334</v>
      </c>
      <c r="L23" s="7"/>
      <c r="M23" s="7">
        <v>4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830</v>
      </c>
      <c r="E24" s="16">
        <v>4</v>
      </c>
      <c r="F24" s="56">
        <f>E24*H$4</f>
        <v>4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830</v>
      </c>
      <c r="E25" s="7">
        <v>2</v>
      </c>
      <c r="F25" s="56">
        <f>E25*H$4</f>
        <v>2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830</v>
      </c>
      <c r="E26" s="23">
        <v>2</v>
      </c>
      <c r="F26" s="62">
        <f>E26*H$4</f>
        <v>2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22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26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225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226</v>
      </c>
      <c r="D4" s="7"/>
      <c r="E4" s="7"/>
      <c r="F4" s="7" t="s">
        <v>10</v>
      </c>
      <c r="G4" s="7"/>
      <c r="H4" s="7">
        <v>3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227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4</v>
      </c>
      <c r="F7" s="56">
        <f>E7*H$4</f>
        <v>12</v>
      </c>
      <c r="G7" s="14"/>
      <c r="H7" s="6" t="s">
        <v>31</v>
      </c>
      <c r="I7" s="7" t="s">
        <v>32</v>
      </c>
      <c r="J7" s="7" t="s">
        <v>33</v>
      </c>
      <c r="K7" s="7">
        <f>8*H4</f>
        <v>24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2*H4</f>
        <v>6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1944</v>
      </c>
      <c r="E9" s="16">
        <v>2</v>
      </c>
      <c r="F9" s="56">
        <f>E9*H$4</f>
        <v>6</v>
      </c>
      <c r="G9" s="14"/>
      <c r="H9" s="6" t="s">
        <v>39</v>
      </c>
      <c r="I9" s="7"/>
      <c r="J9" s="7" t="s">
        <v>33</v>
      </c>
      <c r="K9" s="7">
        <f>2*H4</f>
        <v>6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1944</v>
      </c>
      <c r="E10" s="16">
        <v>2</v>
      </c>
      <c r="F10" s="56">
        <f>E10*H$4</f>
        <v>6</v>
      </c>
      <c r="G10" s="14"/>
      <c r="H10" s="6" t="s">
        <v>42</v>
      </c>
      <c r="I10" s="7"/>
      <c r="J10" s="7" t="s">
        <v>33</v>
      </c>
      <c r="K10" s="7">
        <f>2*H4</f>
        <v>6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2*H4</f>
        <v>6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1944</v>
      </c>
      <c r="E12" s="16">
        <v>2</v>
      </c>
      <c r="F12" s="56">
        <f>E12*H$4</f>
        <v>6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2</v>
      </c>
      <c r="F13" s="56">
        <f>E13*H$4</f>
        <v>6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16">
        <v>2180</v>
      </c>
      <c r="E14" s="16">
        <v>1</v>
      </c>
      <c r="F14" s="56">
        <f>E14*H$4</f>
        <v>3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4</v>
      </c>
      <c r="F15" s="56">
        <f>E15*H$4</f>
        <v>12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950</v>
      </c>
      <c r="E16" s="16">
        <v>4</v>
      </c>
      <c r="F16" s="56">
        <f>E16*H$4</f>
        <v>12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12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6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6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6</v>
      </c>
      <c r="G22" s="14"/>
      <c r="H22" s="19" t="s">
        <v>132</v>
      </c>
      <c r="I22" s="48"/>
      <c r="J22" s="7">
        <v>940</v>
      </c>
      <c r="K22" s="7">
        <v>637</v>
      </c>
      <c r="L22" s="7"/>
      <c r="M22" s="7">
        <f>4*H4</f>
        <v>12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6</v>
      </c>
      <c r="G23" s="14"/>
      <c r="H23" s="19" t="s">
        <v>125</v>
      </c>
      <c r="I23" s="48"/>
      <c r="J23" s="7">
        <v>920</v>
      </c>
      <c r="K23" s="7">
        <v>1334</v>
      </c>
      <c r="L23" s="7"/>
      <c r="M23" s="7">
        <f>4*H4</f>
        <v>12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930</v>
      </c>
      <c r="E24" s="16">
        <v>4</v>
      </c>
      <c r="F24" s="56">
        <f>E24*H$4</f>
        <v>12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930</v>
      </c>
      <c r="E25" s="7">
        <v>2</v>
      </c>
      <c r="F25" s="56">
        <f>E25*H$4</f>
        <v>6</v>
      </c>
      <c r="G25" s="14"/>
      <c r="H25" s="19" t="s">
        <v>101</v>
      </c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930</v>
      </c>
      <c r="E26" s="23">
        <v>2</v>
      </c>
      <c r="F26" s="62">
        <f>E26*H$4</f>
        <v>6</v>
      </c>
      <c r="G26" s="24"/>
      <c r="H26" s="19" t="s">
        <v>104</v>
      </c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27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228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229</v>
      </c>
      <c r="D4" s="7"/>
      <c r="E4" s="7"/>
      <c r="F4" s="7" t="s">
        <v>10</v>
      </c>
      <c r="G4" s="7"/>
      <c r="H4" s="7">
        <v>2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230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2650</v>
      </c>
      <c r="E7" s="7">
        <v>4</v>
      </c>
      <c r="F7" s="56">
        <f>E7*H$4</f>
        <v>8</v>
      </c>
      <c r="G7" s="14"/>
      <c r="H7" s="6" t="s">
        <v>31</v>
      </c>
      <c r="I7" s="7" t="s">
        <v>32</v>
      </c>
      <c r="J7" s="7" t="s">
        <v>33</v>
      </c>
      <c r="K7" s="7">
        <f>8*H4</f>
        <v>16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475</v>
      </c>
      <c r="E8" s="7">
        <v>2</v>
      </c>
      <c r="F8" s="56">
        <f>E8*H$4</f>
        <v>4</v>
      </c>
      <c r="G8" s="14"/>
      <c r="H8" s="6" t="s">
        <v>35</v>
      </c>
      <c r="I8" s="7"/>
      <c r="J8" s="7" t="s">
        <v>36</v>
      </c>
      <c r="K8" s="14">
        <f>2*H4</f>
        <v>4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">
        <v>645</v>
      </c>
      <c r="E9" s="16">
        <v>2</v>
      </c>
      <c r="F9" s="56">
        <f>E9*H$4</f>
        <v>4</v>
      </c>
      <c r="G9" s="14"/>
      <c r="H9" s="6" t="s">
        <v>39</v>
      </c>
      <c r="I9" s="7"/>
      <c r="J9" s="7" t="s">
        <v>33</v>
      </c>
      <c r="K9" s="7">
        <f>2*H4</f>
        <v>4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1944</v>
      </c>
      <c r="E10" s="16">
        <v>2</v>
      </c>
      <c r="F10" s="56">
        <f>E10*H$4</f>
        <v>4</v>
      </c>
      <c r="G10" s="14"/>
      <c r="H10" s="6" t="s">
        <v>42</v>
      </c>
      <c r="I10" s="7"/>
      <c r="J10" s="7" t="s">
        <v>33</v>
      </c>
      <c r="K10" s="7">
        <f>2*H4</f>
        <v>4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1944</v>
      </c>
      <c r="E11" s="16">
        <v>2</v>
      </c>
      <c r="F11" s="56">
        <f>E11*H$4</f>
        <v>4</v>
      </c>
      <c r="G11" s="14"/>
      <c r="H11" s="6" t="s">
        <v>44</v>
      </c>
      <c r="I11" s="7"/>
      <c r="J11" s="7" t="s">
        <v>33</v>
      </c>
      <c r="K11" s="7">
        <f>2*H4</f>
        <v>4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1944</v>
      </c>
      <c r="E12" s="16">
        <v>4</v>
      </c>
      <c r="F12" s="56">
        <f>E12*H$4</f>
        <v>8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>
        <v>2680</v>
      </c>
      <c r="E13" s="16">
        <v>1</v>
      </c>
      <c r="F13" s="56">
        <f>E13*H$4</f>
        <v>2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16">
        <v>475</v>
      </c>
      <c r="E14" s="16">
        <v>4</v>
      </c>
      <c r="F14" s="56">
        <f>E14*H$4</f>
        <v>8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68" t="s">
        <v>50</v>
      </c>
      <c r="D15" s="7">
        <v>645</v>
      </c>
      <c r="E15" s="16">
        <v>4</v>
      </c>
      <c r="F15" s="56">
        <f>E15*H$4</f>
        <v>8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950</v>
      </c>
      <c r="E16" s="16">
        <v>16</v>
      </c>
      <c r="F16" s="56">
        <f>E16*H$4</f>
        <v>32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8</v>
      </c>
      <c r="F17" s="56">
        <f>E17*H$4</f>
        <v>16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469</v>
      </c>
      <c r="E18" s="16">
        <v>8</v>
      </c>
      <c r="F18" s="56">
        <f>E18*H$4</f>
        <v>16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4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4</v>
      </c>
      <c r="G22" s="14"/>
      <c r="H22" s="19" t="s">
        <v>132</v>
      </c>
      <c r="I22" s="48"/>
      <c r="J22" s="7">
        <v>940</v>
      </c>
      <c r="K22" s="7">
        <v>467</v>
      </c>
      <c r="L22" s="7"/>
      <c r="M22" s="7">
        <f>4*H4</f>
        <v>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4</v>
      </c>
      <c r="G23" s="14"/>
      <c r="H23" s="19" t="s">
        <v>132</v>
      </c>
      <c r="I23" s="48"/>
      <c r="J23" s="7">
        <v>940</v>
      </c>
      <c r="K23" s="7">
        <v>637</v>
      </c>
      <c r="L23" s="7"/>
      <c r="M23" s="7">
        <f>4*H4</f>
        <v>8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930</v>
      </c>
      <c r="E24" s="16">
        <v>4</v>
      </c>
      <c r="F24" s="56">
        <f>E24*H$4</f>
        <v>8</v>
      </c>
      <c r="G24" s="14"/>
      <c r="H24" s="19" t="s">
        <v>125</v>
      </c>
      <c r="I24" s="48"/>
      <c r="J24" s="7">
        <v>920</v>
      </c>
      <c r="K24" s="7">
        <v>1334</v>
      </c>
      <c r="L24" s="7"/>
      <c r="M24" s="7">
        <f>4*H4</f>
        <v>8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930</v>
      </c>
      <c r="E25" s="7">
        <v>2</v>
      </c>
      <c r="F25" s="56">
        <f>E25*H$4</f>
        <v>4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930</v>
      </c>
      <c r="E26" s="23">
        <v>2</v>
      </c>
      <c r="F26" s="62">
        <f>E26*H$4</f>
        <v>4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112</v>
      </c>
      <c r="I3" s="4" t="s">
        <v>6</v>
      </c>
      <c r="J3" s="4"/>
      <c r="K3" s="79" t="s">
        <v>113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114</v>
      </c>
      <c r="D4" s="7"/>
      <c r="E4" s="7"/>
      <c r="F4" s="7" t="s">
        <v>10</v>
      </c>
      <c r="G4" s="7"/>
      <c r="H4" s="7">
        <v>6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115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12</v>
      </c>
      <c r="G7" s="14"/>
      <c r="H7" s="6" t="s">
        <v>31</v>
      </c>
      <c r="I7" s="7" t="s">
        <v>32</v>
      </c>
      <c r="J7" s="7" t="s">
        <v>33</v>
      </c>
      <c r="K7" s="7">
        <v>24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1380</v>
      </c>
      <c r="E8" s="7">
        <v>1</v>
      </c>
      <c r="F8" s="56">
        <f>E8*H$4</f>
        <v>6</v>
      </c>
      <c r="G8" s="14"/>
      <c r="H8" s="6" t="s">
        <v>35</v>
      </c>
      <c r="I8" s="7"/>
      <c r="J8" s="7" t="s">
        <v>36</v>
      </c>
      <c r="K8" s="14">
        <v>6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1380</v>
      </c>
      <c r="E9" s="16">
        <v>1</v>
      </c>
      <c r="F9" s="56">
        <f>E9*H$4</f>
        <v>6</v>
      </c>
      <c r="G9" s="14"/>
      <c r="H9" s="6" t="s">
        <v>39</v>
      </c>
      <c r="I9" s="7"/>
      <c r="J9" s="7" t="s">
        <v>33</v>
      </c>
      <c r="K9" s="7">
        <v>6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1380</v>
      </c>
      <c r="E10" s="16">
        <v>1</v>
      </c>
      <c r="F10" s="56">
        <f>E10*H$4</f>
        <v>6</v>
      </c>
      <c r="G10" s="14"/>
      <c r="H10" s="6" t="s">
        <v>42</v>
      </c>
      <c r="I10" s="7"/>
      <c r="J10" s="7" t="s">
        <v>33</v>
      </c>
      <c r="K10" s="7">
        <v>6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7">
        <v>645</v>
      </c>
      <c r="E11" s="16">
        <v>2</v>
      </c>
      <c r="F11" s="56">
        <f>E11*H$4</f>
        <v>12</v>
      </c>
      <c r="G11" s="14"/>
      <c r="H11" s="6" t="s">
        <v>44</v>
      </c>
      <c r="I11" s="7"/>
      <c r="J11" s="7" t="s">
        <v>33</v>
      </c>
      <c r="K11" s="7">
        <v>6</v>
      </c>
      <c r="L11" s="7"/>
      <c r="M11" s="14"/>
      <c r="N11" s="41"/>
    </row>
    <row r="12" ht="15.95" customHeight="1" spans="1:14">
      <c r="A12" s="6">
        <v>6</v>
      </c>
      <c r="B12" s="13" t="s">
        <v>117</v>
      </c>
      <c r="C12" s="7" t="s">
        <v>118</v>
      </c>
      <c r="D12" s="7">
        <v>1353</v>
      </c>
      <c r="E12" s="16">
        <v>2</v>
      </c>
      <c r="F12" s="56">
        <f>E12*H$4</f>
        <v>12</v>
      </c>
      <c r="G12" s="14"/>
      <c r="H12" s="6" t="s">
        <v>119</v>
      </c>
      <c r="I12" s="7"/>
      <c r="J12" s="7" t="s">
        <v>33</v>
      </c>
      <c r="K12" s="7">
        <v>12</v>
      </c>
      <c r="L12" s="7"/>
      <c r="M12" s="14"/>
      <c r="N12" s="41"/>
    </row>
    <row r="13" ht="15.95" customHeight="1" spans="1:14">
      <c r="A13" s="6">
        <v>7</v>
      </c>
      <c r="B13" s="13" t="s">
        <v>117</v>
      </c>
      <c r="C13" s="7" t="s">
        <v>118</v>
      </c>
      <c r="D13" s="16">
        <v>642</v>
      </c>
      <c r="E13" s="16">
        <v>2</v>
      </c>
      <c r="F13" s="56">
        <f>E13*H$4</f>
        <v>12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120</v>
      </c>
      <c r="C14" s="7" t="s">
        <v>121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122</v>
      </c>
      <c r="C15" s="2" t="s">
        <v>123</v>
      </c>
      <c r="D15" s="7">
        <v>1313</v>
      </c>
      <c r="E15" s="16">
        <v>2</v>
      </c>
      <c r="F15" s="56">
        <f>E15*H$4</f>
        <v>12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122</v>
      </c>
      <c r="C16" s="2" t="s">
        <v>123</v>
      </c>
      <c r="D16" s="16">
        <v>602</v>
      </c>
      <c r="E16" s="16">
        <v>2</v>
      </c>
      <c r="F16" s="56">
        <f>E16*H$4</f>
        <v>12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124</v>
      </c>
      <c r="C17" s="7" t="s">
        <v>55</v>
      </c>
      <c r="D17" s="7">
        <v>1209</v>
      </c>
      <c r="E17" s="16">
        <v>2</v>
      </c>
      <c r="F17" s="56">
        <f>E17*H$4</f>
        <v>12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124</v>
      </c>
      <c r="C18" s="7" t="s">
        <v>55</v>
      </c>
      <c r="D18" s="16">
        <v>464</v>
      </c>
      <c r="E18" s="16">
        <v>2</v>
      </c>
      <c r="F18" s="56">
        <f>E18*H$4</f>
        <v>12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/>
      <c r="C19" s="7"/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6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6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6</v>
      </c>
      <c r="G22" s="14"/>
      <c r="H22" s="19" t="s">
        <v>125</v>
      </c>
      <c r="I22" s="48"/>
      <c r="J22" s="7">
        <v>1199</v>
      </c>
      <c r="K22" s="7">
        <v>489</v>
      </c>
      <c r="L22" s="7"/>
      <c r="M22" s="7">
        <v>6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6</v>
      </c>
      <c r="G23" s="14"/>
      <c r="H23" s="19" t="s">
        <v>125</v>
      </c>
      <c r="I23" s="48"/>
      <c r="J23" s="7">
        <v>638</v>
      </c>
      <c r="K23" s="7">
        <v>1334</v>
      </c>
      <c r="L23" s="7"/>
      <c r="M23" s="7">
        <v>12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648</v>
      </c>
      <c r="E24" s="16">
        <v>2</v>
      </c>
      <c r="F24" s="56">
        <f>E24*H$4</f>
        <v>12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23" t="s">
        <v>108</v>
      </c>
      <c r="D25" s="7">
        <v>648</v>
      </c>
      <c r="E25" s="7">
        <v>1</v>
      </c>
      <c r="F25" s="56">
        <f>E25*H$4</f>
        <v>6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648</v>
      </c>
      <c r="E26" s="23">
        <v>1</v>
      </c>
      <c r="F26" s="56">
        <f>E26*H$4</f>
        <v>6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9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28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231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232</v>
      </c>
      <c r="D4" s="7"/>
      <c r="E4" s="7"/>
      <c r="F4" s="7" t="s">
        <v>10</v>
      </c>
      <c r="G4" s="7"/>
      <c r="H4" s="7">
        <v>3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233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2650</v>
      </c>
      <c r="E7" s="7">
        <v>4</v>
      </c>
      <c r="F7" s="56">
        <f>E7*H$4</f>
        <v>12</v>
      </c>
      <c r="G7" s="14"/>
      <c r="H7" s="6" t="s">
        <v>31</v>
      </c>
      <c r="I7" s="7" t="s">
        <v>32</v>
      </c>
      <c r="J7" s="7" t="s">
        <v>33</v>
      </c>
      <c r="K7" s="7">
        <f>8*H4</f>
        <v>24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69" t="s">
        <v>234</v>
      </c>
      <c r="E8" s="7" t="s">
        <v>235</v>
      </c>
      <c r="F8" s="56" t="s">
        <v>236</v>
      </c>
      <c r="G8" s="14"/>
      <c r="H8" s="6" t="s">
        <v>35</v>
      </c>
      <c r="I8" s="7"/>
      <c r="J8" s="7" t="s">
        <v>36</v>
      </c>
      <c r="K8" s="14">
        <f>2*H4</f>
        <v>6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0" t="s">
        <v>237</v>
      </c>
      <c r="E9" s="71">
        <v>44228</v>
      </c>
      <c r="F9" s="72">
        <v>44350</v>
      </c>
      <c r="G9" s="14"/>
      <c r="H9" s="6" t="s">
        <v>39</v>
      </c>
      <c r="I9" s="7"/>
      <c r="J9" s="7" t="s">
        <v>33</v>
      </c>
      <c r="K9" s="7">
        <f>2*H4</f>
        <v>6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1614</v>
      </c>
      <c r="E10" s="16">
        <v>2</v>
      </c>
      <c r="F10" s="56">
        <f>E10*H$4</f>
        <v>6</v>
      </c>
      <c r="G10" s="14"/>
      <c r="H10" s="6" t="s">
        <v>42</v>
      </c>
      <c r="I10" s="7"/>
      <c r="J10" s="7" t="s">
        <v>33</v>
      </c>
      <c r="K10" s="7">
        <f>2*H4</f>
        <v>6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1614</v>
      </c>
      <c r="E11" s="16">
        <v>2</v>
      </c>
      <c r="F11" s="56">
        <f>E11*H$4</f>
        <v>6</v>
      </c>
      <c r="G11" s="14"/>
      <c r="H11" s="6" t="s">
        <v>44</v>
      </c>
      <c r="I11" s="7"/>
      <c r="J11" s="7" t="s">
        <v>33</v>
      </c>
      <c r="K11" s="7">
        <f>2*H4</f>
        <v>6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0" t="s">
        <v>238</v>
      </c>
      <c r="E12" s="71">
        <v>44288</v>
      </c>
      <c r="F12" s="72">
        <v>44536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>
        <v>2680</v>
      </c>
      <c r="E13" s="16">
        <v>2</v>
      </c>
      <c r="F13" s="56">
        <f>E13*H$4</f>
        <v>6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73" t="s">
        <v>234</v>
      </c>
      <c r="E14" s="16" t="s">
        <v>158</v>
      </c>
      <c r="F14" s="56" t="s">
        <v>239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98</v>
      </c>
      <c r="C15" s="7" t="s">
        <v>55</v>
      </c>
      <c r="D15" s="7">
        <v>787</v>
      </c>
      <c r="E15" s="16">
        <v>12</v>
      </c>
      <c r="F15" s="56">
        <f>E15*H$4</f>
        <v>36</v>
      </c>
      <c r="G15" s="14" t="s">
        <v>56</v>
      </c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785</v>
      </c>
      <c r="E16" s="16">
        <v>16</v>
      </c>
      <c r="F16" s="56">
        <f>E16*H$4</f>
        <v>48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12</v>
      </c>
      <c r="F17" s="56">
        <f>E17*H$4</f>
        <v>36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469</v>
      </c>
      <c r="E18" s="16">
        <v>12</v>
      </c>
      <c r="F18" s="56">
        <f>E18*H$4</f>
        <v>36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>
        <v>1434</v>
      </c>
      <c r="E19" s="16">
        <v>4</v>
      </c>
      <c r="F19" s="56">
        <f>E19*H$4</f>
        <v>12</v>
      </c>
      <c r="G19" s="14" t="s">
        <v>58</v>
      </c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2</v>
      </c>
      <c r="F20" s="56">
        <f>E20*H$4</f>
        <v>6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2</v>
      </c>
      <c r="F21" s="56">
        <f>E21*H$4</f>
        <v>6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2</v>
      </c>
      <c r="F22" s="56">
        <f>E22*H$4</f>
        <v>6</v>
      </c>
      <c r="G22" s="14"/>
      <c r="H22" s="19" t="s">
        <v>132</v>
      </c>
      <c r="I22" s="48"/>
      <c r="J22" s="7">
        <v>775</v>
      </c>
      <c r="K22" s="7">
        <v>467</v>
      </c>
      <c r="L22" s="7"/>
      <c r="M22" s="7">
        <f>6*H4</f>
        <v>18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2</v>
      </c>
      <c r="F23" s="56">
        <f>E23*H$4</f>
        <v>6</v>
      </c>
      <c r="G23" s="14"/>
      <c r="H23" s="19" t="s">
        <v>132</v>
      </c>
      <c r="I23" s="48"/>
      <c r="J23" s="7">
        <v>775</v>
      </c>
      <c r="K23" s="7">
        <v>637</v>
      </c>
      <c r="L23" s="7"/>
      <c r="M23" s="7">
        <f>6*H4</f>
        <v>18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765</v>
      </c>
      <c r="E24" s="16">
        <v>4</v>
      </c>
      <c r="F24" s="56">
        <f>E24*H$4</f>
        <v>12</v>
      </c>
      <c r="G24" s="14"/>
      <c r="H24" s="19" t="s">
        <v>132</v>
      </c>
      <c r="I24" s="48"/>
      <c r="J24" s="7">
        <v>775</v>
      </c>
      <c r="K24" s="7">
        <v>1432</v>
      </c>
      <c r="L24" s="7"/>
      <c r="M24" s="7">
        <f>2*H4</f>
        <v>6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765</v>
      </c>
      <c r="E25" s="7">
        <v>2</v>
      </c>
      <c r="F25" s="56">
        <f>E25*H$4</f>
        <v>6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765</v>
      </c>
      <c r="E26" s="23">
        <v>2</v>
      </c>
      <c r="F26" s="62">
        <f>E26*H$4</f>
        <v>6</v>
      </c>
      <c r="G26" s="24"/>
      <c r="H26" s="19" t="s">
        <v>125</v>
      </c>
      <c r="I26" s="48"/>
      <c r="J26" s="7">
        <v>755</v>
      </c>
      <c r="K26" s="7">
        <v>1334</v>
      </c>
      <c r="L26" s="7"/>
      <c r="M26" s="7">
        <f>4*H4</f>
        <v>12</v>
      </c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9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29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240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241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242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2750</v>
      </c>
      <c r="E7" s="7">
        <v>12</v>
      </c>
      <c r="F7" s="56">
        <f>E7*H$4</f>
        <v>12</v>
      </c>
      <c r="G7" s="14"/>
      <c r="H7" s="6" t="s">
        <v>31</v>
      </c>
      <c r="I7" s="7" t="s">
        <v>32</v>
      </c>
      <c r="J7" s="7" t="s">
        <v>33</v>
      </c>
      <c r="K7" s="7">
        <v>24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575</v>
      </c>
      <c r="E8" s="7">
        <v>6</v>
      </c>
      <c r="F8" s="56">
        <f>E8*H$4</f>
        <v>6</v>
      </c>
      <c r="G8" s="14"/>
      <c r="H8" s="6" t="s">
        <v>35</v>
      </c>
      <c r="I8" s="7"/>
      <c r="J8" s="7" t="s">
        <v>36</v>
      </c>
      <c r="K8" s="14">
        <v>6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">
        <v>645</v>
      </c>
      <c r="E9" s="16">
        <v>6</v>
      </c>
      <c r="F9" s="56">
        <f>E9*H$4</f>
        <v>6</v>
      </c>
      <c r="G9" s="14"/>
      <c r="H9" s="6" t="s">
        <v>39</v>
      </c>
      <c r="I9" s="7"/>
      <c r="J9" s="7" t="s">
        <v>33</v>
      </c>
      <c r="K9" s="7">
        <v>6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1652</v>
      </c>
      <c r="E10" s="16">
        <v>6</v>
      </c>
      <c r="F10" s="56">
        <f>E10*H$4</f>
        <v>6</v>
      </c>
      <c r="G10" s="14"/>
      <c r="H10" s="6" t="s">
        <v>42</v>
      </c>
      <c r="I10" s="7"/>
      <c r="J10" s="7" t="s">
        <v>33</v>
      </c>
      <c r="K10" s="7">
        <v>6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1652</v>
      </c>
      <c r="E11" s="16">
        <v>6</v>
      </c>
      <c r="F11" s="56">
        <f>E11*H$4</f>
        <v>6</v>
      </c>
      <c r="G11" s="14"/>
      <c r="H11" s="6" t="s">
        <v>44</v>
      </c>
      <c r="I11" s="7"/>
      <c r="J11" s="7" t="s">
        <v>33</v>
      </c>
      <c r="K11" s="7">
        <v>6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1652</v>
      </c>
      <c r="E12" s="16">
        <v>12</v>
      </c>
      <c r="F12" s="56">
        <f>E12*H$4</f>
        <v>12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>
        <v>2680</v>
      </c>
      <c r="E13" s="16">
        <v>5</v>
      </c>
      <c r="F13" s="56">
        <f>E13*H$4</f>
        <v>5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16">
        <v>575</v>
      </c>
      <c r="E14" s="16">
        <v>12</v>
      </c>
      <c r="F14" s="56">
        <f>E14*H$4</f>
        <v>12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68" t="s">
        <v>50</v>
      </c>
      <c r="D15" s="7">
        <v>645</v>
      </c>
      <c r="E15" s="16">
        <v>12</v>
      </c>
      <c r="F15" s="56">
        <f>E15*H$4</f>
        <v>12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804</v>
      </c>
      <c r="E16" s="16">
        <v>48</v>
      </c>
      <c r="F16" s="56">
        <f>E16*H$4</f>
        <v>48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24</v>
      </c>
      <c r="F17" s="56">
        <f>E17*H$4</f>
        <v>24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569</v>
      </c>
      <c r="E18" s="16">
        <v>24</v>
      </c>
      <c r="F18" s="56">
        <f>E18*H$4</f>
        <v>24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6</v>
      </c>
      <c r="F20" s="56">
        <f>E20*H$4</f>
        <v>6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6</v>
      </c>
      <c r="F21" s="56">
        <f>E21*H$4</f>
        <v>6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6</v>
      </c>
      <c r="F22" s="56">
        <f>E22*H$4</f>
        <v>6</v>
      </c>
      <c r="G22" s="14"/>
      <c r="H22" s="19" t="s">
        <v>132</v>
      </c>
      <c r="I22" s="48"/>
      <c r="J22" s="7">
        <v>794</v>
      </c>
      <c r="K22" s="7">
        <v>567</v>
      </c>
      <c r="L22" s="7"/>
      <c r="M22" s="7">
        <v>12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6</v>
      </c>
      <c r="F23" s="56">
        <f>E23*H$4</f>
        <v>6</v>
      </c>
      <c r="G23" s="14"/>
      <c r="H23" s="19" t="s">
        <v>132</v>
      </c>
      <c r="I23" s="48"/>
      <c r="J23" s="7">
        <v>794</v>
      </c>
      <c r="K23" s="7">
        <v>637</v>
      </c>
      <c r="L23" s="7"/>
      <c r="M23" s="7">
        <v>12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784</v>
      </c>
      <c r="E24" s="16">
        <v>12</v>
      </c>
      <c r="F24" s="56">
        <f>E24*H$4</f>
        <v>12</v>
      </c>
      <c r="G24" s="14"/>
      <c r="H24" s="19" t="s">
        <v>125</v>
      </c>
      <c r="I24" s="48"/>
      <c r="J24" s="7">
        <v>774</v>
      </c>
      <c r="K24" s="7">
        <v>1334</v>
      </c>
      <c r="L24" s="7"/>
      <c r="M24" s="7">
        <v>12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784</v>
      </c>
      <c r="E25" s="7">
        <v>6</v>
      </c>
      <c r="F25" s="56">
        <f>E25*H$4</f>
        <v>6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784</v>
      </c>
      <c r="E26" s="23">
        <v>6</v>
      </c>
      <c r="F26" s="62">
        <f>E26*H$4</f>
        <v>6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25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30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243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244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245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2750</v>
      </c>
      <c r="E7" s="7">
        <v>14</v>
      </c>
      <c r="F7" s="56">
        <f>E7*H$4</f>
        <v>14</v>
      </c>
      <c r="G7" s="14"/>
      <c r="H7" s="6" t="s">
        <v>31</v>
      </c>
      <c r="I7" s="7" t="s">
        <v>32</v>
      </c>
      <c r="J7" s="7" t="s">
        <v>33</v>
      </c>
      <c r="K7" s="7">
        <v>28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575</v>
      </c>
      <c r="E8" s="7">
        <v>7</v>
      </c>
      <c r="F8" s="56">
        <f>E8*H$4</f>
        <v>7</v>
      </c>
      <c r="G8" s="14"/>
      <c r="H8" s="6" t="s">
        <v>35</v>
      </c>
      <c r="I8" s="7"/>
      <c r="J8" s="7" t="s">
        <v>36</v>
      </c>
      <c r="K8" s="14">
        <v>7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">
        <v>645</v>
      </c>
      <c r="E9" s="16">
        <v>7</v>
      </c>
      <c r="F9" s="56">
        <f>E9*H$4</f>
        <v>7</v>
      </c>
      <c r="G9" s="14"/>
      <c r="H9" s="6" t="s">
        <v>39</v>
      </c>
      <c r="I9" s="7"/>
      <c r="J9" s="7" t="s">
        <v>33</v>
      </c>
      <c r="K9" s="7">
        <v>7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1638</v>
      </c>
      <c r="E10" s="16">
        <v>7</v>
      </c>
      <c r="F10" s="56">
        <f>E10*H$4</f>
        <v>7</v>
      </c>
      <c r="G10" s="14"/>
      <c r="H10" s="6" t="s">
        <v>42</v>
      </c>
      <c r="I10" s="7"/>
      <c r="J10" s="7" t="s">
        <v>33</v>
      </c>
      <c r="K10" s="7">
        <v>7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1638</v>
      </c>
      <c r="E11" s="16">
        <v>7</v>
      </c>
      <c r="F11" s="56">
        <f>E11*H$4</f>
        <v>7</v>
      </c>
      <c r="G11" s="14"/>
      <c r="H11" s="6" t="s">
        <v>44</v>
      </c>
      <c r="I11" s="7"/>
      <c r="J11" s="7" t="s">
        <v>33</v>
      </c>
      <c r="K11" s="7">
        <v>7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1638</v>
      </c>
      <c r="E12" s="16">
        <v>14</v>
      </c>
      <c r="F12" s="56">
        <f>E12*H$4</f>
        <v>14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>
        <v>2680</v>
      </c>
      <c r="E13" s="16">
        <v>6</v>
      </c>
      <c r="F13" s="56">
        <f>E13*H$4</f>
        <v>6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16">
        <v>575</v>
      </c>
      <c r="E14" s="16">
        <v>14</v>
      </c>
      <c r="F14" s="56">
        <f>E14*H$4</f>
        <v>14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68" t="s">
        <v>50</v>
      </c>
      <c r="D15" s="7">
        <v>645</v>
      </c>
      <c r="E15" s="16">
        <v>14</v>
      </c>
      <c r="F15" s="56">
        <f>E15*H$4</f>
        <v>14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797</v>
      </c>
      <c r="E16" s="16">
        <v>56</v>
      </c>
      <c r="F16" s="56">
        <f>E16*H$4</f>
        <v>56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28</v>
      </c>
      <c r="F17" s="56">
        <f>E17*H$4</f>
        <v>28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569</v>
      </c>
      <c r="E18" s="16">
        <v>28</v>
      </c>
      <c r="F18" s="56">
        <f>E18*H$4</f>
        <v>28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7</v>
      </c>
      <c r="F20" s="56">
        <f>E20*H$4</f>
        <v>7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7</v>
      </c>
      <c r="F21" s="56">
        <f>E21*H$4</f>
        <v>7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7</v>
      </c>
      <c r="F22" s="56">
        <f>E22*H$4</f>
        <v>7</v>
      </c>
      <c r="G22" s="14"/>
      <c r="H22" s="19" t="s">
        <v>132</v>
      </c>
      <c r="I22" s="48"/>
      <c r="J22" s="7">
        <v>787</v>
      </c>
      <c r="K22" s="7">
        <v>567</v>
      </c>
      <c r="L22" s="7"/>
      <c r="M22" s="7">
        <v>14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7</v>
      </c>
      <c r="F23" s="56">
        <f>E23*H$4</f>
        <v>7</v>
      </c>
      <c r="G23" s="14"/>
      <c r="H23" s="19" t="s">
        <v>132</v>
      </c>
      <c r="I23" s="48"/>
      <c r="J23" s="7">
        <v>787</v>
      </c>
      <c r="K23" s="7">
        <v>637</v>
      </c>
      <c r="L23" s="7"/>
      <c r="M23" s="7">
        <v>14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777</v>
      </c>
      <c r="E24" s="16">
        <v>14</v>
      </c>
      <c r="F24" s="56">
        <f>E24*H$4</f>
        <v>14</v>
      </c>
      <c r="G24" s="14"/>
      <c r="H24" s="19" t="s">
        <v>125</v>
      </c>
      <c r="I24" s="48"/>
      <c r="J24" s="7">
        <v>767</v>
      </c>
      <c r="K24" s="7">
        <v>1334</v>
      </c>
      <c r="L24" s="7"/>
      <c r="M24" s="7">
        <v>14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777</v>
      </c>
      <c r="E25" s="7">
        <v>7</v>
      </c>
      <c r="F25" s="56">
        <f>E25*H$4</f>
        <v>7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777</v>
      </c>
      <c r="E26" s="23">
        <v>7</v>
      </c>
      <c r="F26" s="62">
        <f>E26*H$4</f>
        <v>7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9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31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246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150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247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2900</v>
      </c>
      <c r="E7" s="7">
        <v>2</v>
      </c>
      <c r="F7" s="56">
        <f>E7*H$4</f>
        <v>2</v>
      </c>
      <c r="G7" s="14"/>
      <c r="H7" s="6" t="s">
        <v>31</v>
      </c>
      <c r="I7" s="7" t="s">
        <v>32</v>
      </c>
      <c r="J7" s="7" t="s">
        <v>33</v>
      </c>
      <c r="K7" s="7">
        <v>4</v>
      </c>
      <c r="L7" s="7"/>
      <c r="M7" s="14"/>
      <c r="N7" s="41"/>
    </row>
    <row r="8" ht="15.95" customHeight="1" spans="1:14">
      <c r="A8" s="6">
        <v>2</v>
      </c>
      <c r="B8" s="13" t="s">
        <v>94</v>
      </c>
      <c r="C8" s="7" t="s">
        <v>48</v>
      </c>
      <c r="D8" s="7">
        <v>725</v>
      </c>
      <c r="E8" s="7">
        <v>1</v>
      </c>
      <c r="F8" s="56">
        <f>E8*H$4</f>
        <v>1</v>
      </c>
      <c r="G8" s="14"/>
      <c r="H8" s="6" t="s">
        <v>35</v>
      </c>
      <c r="I8" s="7"/>
      <c r="J8" s="7" t="s">
        <v>36</v>
      </c>
      <c r="K8" s="14">
        <v>1</v>
      </c>
      <c r="L8" s="65"/>
      <c r="M8" s="14"/>
      <c r="N8" s="41"/>
    </row>
    <row r="9" ht="15.95" customHeight="1" spans="1:14">
      <c r="A9" s="6">
        <v>3</v>
      </c>
      <c r="B9" s="13" t="s">
        <v>94</v>
      </c>
      <c r="C9" s="7" t="s">
        <v>48</v>
      </c>
      <c r="D9" s="7">
        <v>645</v>
      </c>
      <c r="E9" s="16">
        <v>1</v>
      </c>
      <c r="F9" s="56">
        <f>E9*H$4</f>
        <v>1</v>
      </c>
      <c r="G9" s="14"/>
      <c r="H9" s="6" t="s">
        <v>39</v>
      </c>
      <c r="I9" s="7"/>
      <c r="J9" s="7" t="s">
        <v>33</v>
      </c>
      <c r="K9" s="7">
        <v>1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1730</v>
      </c>
      <c r="E10" s="16">
        <v>1</v>
      </c>
      <c r="F10" s="56">
        <f>E10*H$4</f>
        <v>1</v>
      </c>
      <c r="G10" s="14"/>
      <c r="H10" s="6" t="s">
        <v>42</v>
      </c>
      <c r="I10" s="7"/>
      <c r="J10" s="7" t="s">
        <v>33</v>
      </c>
      <c r="K10" s="7">
        <v>1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>
        <v>1730</v>
      </c>
      <c r="E11" s="16">
        <v>1</v>
      </c>
      <c r="F11" s="56">
        <f>E11*H$4</f>
        <v>1</v>
      </c>
      <c r="G11" s="14"/>
      <c r="H11" s="6" t="s">
        <v>44</v>
      </c>
      <c r="I11" s="7"/>
      <c r="J11" s="7" t="s">
        <v>33</v>
      </c>
      <c r="K11" s="7">
        <v>1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1730</v>
      </c>
      <c r="E12" s="16">
        <v>2</v>
      </c>
      <c r="F12" s="56">
        <f>E12*H$4</f>
        <v>2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95</v>
      </c>
      <c r="C13" s="7" t="s">
        <v>96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97</v>
      </c>
      <c r="C14" s="68" t="s">
        <v>50</v>
      </c>
      <c r="D14" s="16">
        <v>725</v>
      </c>
      <c r="E14" s="16">
        <v>2</v>
      </c>
      <c r="F14" s="56">
        <f>E14*H$4</f>
        <v>2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68" t="s">
        <v>50</v>
      </c>
      <c r="D15" s="7">
        <v>645</v>
      </c>
      <c r="E15" s="16">
        <v>2</v>
      </c>
      <c r="F15" s="56">
        <f>E15*H$4</f>
        <v>2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843</v>
      </c>
      <c r="E16" s="16">
        <v>8</v>
      </c>
      <c r="F16" s="56">
        <f>E16*H$4</f>
        <v>8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4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16">
        <v>719</v>
      </c>
      <c r="E18" s="16">
        <v>4</v>
      </c>
      <c r="F18" s="56">
        <f>E18*H$4</f>
        <v>4</v>
      </c>
      <c r="G18" s="14" t="s">
        <v>58</v>
      </c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1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1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1</v>
      </c>
      <c r="G22" s="14"/>
      <c r="H22" s="19" t="s">
        <v>132</v>
      </c>
      <c r="I22" s="48"/>
      <c r="J22" s="7">
        <v>833</v>
      </c>
      <c r="K22" s="7">
        <v>717</v>
      </c>
      <c r="L22" s="7"/>
      <c r="M22" s="7">
        <v>2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1</v>
      </c>
      <c r="G23" s="14"/>
      <c r="H23" s="19" t="s">
        <v>132</v>
      </c>
      <c r="I23" s="48"/>
      <c r="J23" s="7">
        <v>833</v>
      </c>
      <c r="K23" s="7">
        <v>637</v>
      </c>
      <c r="L23" s="7"/>
      <c r="M23" s="7">
        <v>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823</v>
      </c>
      <c r="E24" s="16">
        <v>2</v>
      </c>
      <c r="F24" s="56">
        <f>E24*H$4</f>
        <v>2</v>
      </c>
      <c r="G24" s="14"/>
      <c r="H24" s="19" t="s">
        <v>125</v>
      </c>
      <c r="I24" s="48"/>
      <c r="J24" s="7">
        <v>813</v>
      </c>
      <c r="K24" s="7">
        <v>1334</v>
      </c>
      <c r="L24" s="7"/>
      <c r="M24" s="7">
        <v>2</v>
      </c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823</v>
      </c>
      <c r="E25" s="7">
        <v>1</v>
      </c>
      <c r="F25" s="56">
        <f>E25*H$4</f>
        <v>1</v>
      </c>
      <c r="G25" s="14"/>
      <c r="H25" s="19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823</v>
      </c>
      <c r="E26" s="23">
        <v>1</v>
      </c>
      <c r="F26" s="62">
        <f>E26*H$4</f>
        <v>1</v>
      </c>
      <c r="G26" s="24"/>
      <c r="H26" s="19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22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32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248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249</v>
      </c>
      <c r="D4" s="7"/>
      <c r="E4" s="7"/>
      <c r="F4" s="7" t="s">
        <v>10</v>
      </c>
      <c r="G4" s="7"/>
      <c r="H4" s="7">
        <v>68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250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4" t="s">
        <v>251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>
        <v>801203</v>
      </c>
      <c r="C7" s="7" t="s">
        <v>30</v>
      </c>
      <c r="D7" s="7">
        <v>850</v>
      </c>
      <c r="E7" s="7">
        <v>2</v>
      </c>
      <c r="F7" s="56">
        <f>E7*H$4</f>
        <v>136</v>
      </c>
      <c r="G7" s="14"/>
      <c r="H7" s="6" t="s">
        <v>31</v>
      </c>
      <c r="I7" s="7" t="s">
        <v>32</v>
      </c>
      <c r="J7" s="7" t="s">
        <v>33</v>
      </c>
      <c r="K7" s="7">
        <f>4*H4</f>
        <v>272</v>
      </c>
      <c r="L7" s="7"/>
      <c r="M7" s="14"/>
      <c r="N7" s="41"/>
    </row>
    <row r="8" ht="15.95" customHeight="1" spans="1:14">
      <c r="A8" s="6">
        <v>2</v>
      </c>
      <c r="B8" s="13">
        <v>802201</v>
      </c>
      <c r="C8" s="7" t="s">
        <v>34</v>
      </c>
      <c r="D8" s="7">
        <v>1133</v>
      </c>
      <c r="E8" s="7">
        <v>1</v>
      </c>
      <c r="F8" s="56">
        <f>E8*H$4</f>
        <v>68</v>
      </c>
      <c r="G8" s="14"/>
      <c r="H8" s="6" t="s">
        <v>35</v>
      </c>
      <c r="I8" s="7"/>
      <c r="J8" s="7" t="s">
        <v>36</v>
      </c>
      <c r="K8" s="14">
        <f>1*H4</f>
        <v>68</v>
      </c>
      <c r="L8" s="65"/>
      <c r="M8" s="14"/>
      <c r="N8" s="41"/>
    </row>
    <row r="9" ht="15.95" customHeight="1" spans="1:14">
      <c r="A9" s="6">
        <v>3</v>
      </c>
      <c r="B9" s="13">
        <v>802202</v>
      </c>
      <c r="C9" s="7" t="s">
        <v>38</v>
      </c>
      <c r="D9" s="7">
        <v>1133</v>
      </c>
      <c r="E9" s="16">
        <v>1</v>
      </c>
      <c r="F9" s="56">
        <f>E9*H$4</f>
        <v>68</v>
      </c>
      <c r="G9" s="14"/>
      <c r="H9" s="6" t="s">
        <v>39</v>
      </c>
      <c r="I9" s="7"/>
      <c r="J9" s="7" t="s">
        <v>33</v>
      </c>
      <c r="K9" s="7">
        <f>1*H4</f>
        <v>68</v>
      </c>
      <c r="L9" s="7"/>
      <c r="M9" s="14"/>
      <c r="N9" s="41"/>
    </row>
    <row r="10" ht="15.95" customHeight="1" spans="1:14">
      <c r="A10" s="6">
        <v>4</v>
      </c>
      <c r="B10" s="13"/>
      <c r="C10" s="7" t="s">
        <v>41</v>
      </c>
      <c r="D10" s="7"/>
      <c r="E10" s="16"/>
      <c r="F10" s="56">
        <f>E10*H$4</f>
        <v>0</v>
      </c>
      <c r="G10" s="14"/>
      <c r="H10" s="6" t="s">
        <v>42</v>
      </c>
      <c r="I10" s="7"/>
      <c r="J10" s="7" t="s">
        <v>33</v>
      </c>
      <c r="K10" s="7">
        <f>1*H4</f>
        <v>68</v>
      </c>
      <c r="L10" s="7"/>
      <c r="M10" s="14"/>
      <c r="N10" s="41"/>
    </row>
    <row r="11" ht="15.95" customHeight="1" spans="1:14">
      <c r="A11" s="6">
        <v>5</v>
      </c>
      <c r="B11" s="13"/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68</v>
      </c>
      <c r="L11" s="7"/>
      <c r="M11" s="14"/>
      <c r="N11" s="41"/>
    </row>
    <row r="12" ht="15.95" customHeight="1" spans="1:14">
      <c r="A12" s="6">
        <v>6</v>
      </c>
      <c r="B12" s="13"/>
      <c r="C12" s="7" t="s">
        <v>46</v>
      </c>
      <c r="D12" s="7"/>
      <c r="E12" s="16"/>
      <c r="F12" s="56">
        <f>E12*H$4</f>
        <v>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/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/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/>
      <c r="C15" s="2" t="s">
        <v>50</v>
      </c>
      <c r="D15" s="7"/>
      <c r="E15" s="16"/>
      <c r="F15" s="56">
        <f>E15*H$4</f>
        <v>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/>
      <c r="C16" s="7" t="s">
        <v>55</v>
      </c>
      <c r="D16" s="16"/>
      <c r="E16" s="16"/>
      <c r="F16" s="56">
        <f>E16*H$4</f>
        <v>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/>
      <c r="C17" s="7" t="s">
        <v>55</v>
      </c>
      <c r="D17" s="7"/>
      <c r="E17" s="16"/>
      <c r="F17" s="56">
        <f>E17*H$4</f>
        <v>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/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/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>
        <v>801206</v>
      </c>
      <c r="C20" s="7" t="s">
        <v>63</v>
      </c>
      <c r="D20" s="7">
        <v>793</v>
      </c>
      <c r="E20" s="7">
        <v>1</v>
      </c>
      <c r="F20" s="56">
        <f>E20*H$4</f>
        <v>68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>
        <v>801206</v>
      </c>
      <c r="C21" s="7" t="s">
        <v>64</v>
      </c>
      <c r="D21" s="7">
        <v>783</v>
      </c>
      <c r="E21" s="7">
        <v>1</v>
      </c>
      <c r="F21" s="56">
        <f>E21*H$4</f>
        <v>68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>
        <v>801207</v>
      </c>
      <c r="C22" s="7" t="s">
        <v>69</v>
      </c>
      <c r="D22" s="7">
        <v>793</v>
      </c>
      <c r="E22" s="7">
        <v>1</v>
      </c>
      <c r="F22" s="56">
        <f>E22*H$4</f>
        <v>68</v>
      </c>
      <c r="G22" s="14"/>
      <c r="H22" s="19" t="s">
        <v>132</v>
      </c>
      <c r="I22" s="48"/>
      <c r="J22" s="7"/>
      <c r="K22" s="7"/>
      <c r="L22" s="7"/>
      <c r="M22" s="7"/>
      <c r="N22" s="49"/>
    </row>
    <row r="23" ht="15.95" customHeight="1" spans="1:14">
      <c r="A23" s="6">
        <v>17</v>
      </c>
      <c r="B23" s="13">
        <v>804207</v>
      </c>
      <c r="C23" s="7" t="s">
        <v>103</v>
      </c>
      <c r="D23" s="7">
        <v>783</v>
      </c>
      <c r="E23" s="7">
        <v>1</v>
      </c>
      <c r="F23" s="56">
        <f>E23*H$4</f>
        <v>68</v>
      </c>
      <c r="G23" s="14"/>
      <c r="H23" s="60" t="s">
        <v>252</v>
      </c>
      <c r="I23" s="48"/>
      <c r="J23" s="7">
        <v>522</v>
      </c>
      <c r="K23" s="7">
        <v>702</v>
      </c>
      <c r="L23" s="7"/>
      <c r="M23" s="7">
        <f>2*H4</f>
        <v>136</v>
      </c>
      <c r="N23" s="49"/>
    </row>
    <row r="24" ht="15.95" customHeight="1" spans="1:14">
      <c r="A24" s="6">
        <v>18</v>
      </c>
      <c r="B24" s="13">
        <v>801204</v>
      </c>
      <c r="C24" s="7" t="s">
        <v>106</v>
      </c>
      <c r="D24" s="16">
        <v>532</v>
      </c>
      <c r="E24" s="16">
        <v>2</v>
      </c>
      <c r="F24" s="56">
        <f>E24*H$4</f>
        <v>136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>
        <v>801205</v>
      </c>
      <c r="C25" s="7" t="s">
        <v>108</v>
      </c>
      <c r="D25" s="7">
        <v>532</v>
      </c>
      <c r="E25" s="7">
        <v>1</v>
      </c>
      <c r="F25" s="56">
        <f>E25*H$4</f>
        <v>68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>
        <v>802205</v>
      </c>
      <c r="C26" s="23" t="s">
        <v>110</v>
      </c>
      <c r="D26" s="23">
        <v>532</v>
      </c>
      <c r="E26" s="23">
        <v>1</v>
      </c>
      <c r="F26" s="62">
        <f>E26*H$4</f>
        <v>68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F7" sqref="F7"/>
    </sheetView>
  </sheetViews>
  <sheetFormatPr defaultColWidth="9" defaultRowHeight="13.5"/>
  <cols>
    <col min="1" max="1" width="4.125" customWidth="1"/>
    <col min="2" max="2" width="8.75" customWidth="1"/>
    <col min="3" max="3" width="9.625" customWidth="1"/>
    <col min="4" max="4" width="7.25" customWidth="1"/>
    <col min="5" max="5" width="6.125" customWidth="1"/>
    <col min="6" max="6" width="5.25" customWidth="1"/>
    <col min="7" max="7" width="6" customWidth="1"/>
    <col min="8" max="8" width="12.375" customWidth="1"/>
    <col min="9" max="9" width="8.75" customWidth="1"/>
    <col min="10" max="10" width="6.375" customWidth="1"/>
    <col min="11" max="11" width="5.375" customWidth="1"/>
    <col min="12" max="12" width="2.375" customWidth="1"/>
    <col min="13" max="13" width="3.62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35" t="s">
        <v>253</v>
      </c>
      <c r="L2" s="35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5" t="s">
        <v>254</v>
      </c>
      <c r="I3" s="4" t="s">
        <v>6</v>
      </c>
      <c r="J3" s="4"/>
      <c r="K3" s="12" t="s">
        <v>255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256</v>
      </c>
      <c r="D4" s="7"/>
      <c r="E4" s="7"/>
      <c r="F4" s="7" t="s">
        <v>10</v>
      </c>
      <c r="G4" s="7"/>
      <c r="H4" s="7">
        <v>2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/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257</v>
      </c>
      <c r="L5" s="43"/>
      <c r="M5" s="43"/>
      <c r="N5" s="44"/>
    </row>
    <row r="6" customFormat="1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customFormat="1" ht="15.95" customHeight="1" spans="1:14">
      <c r="A7" s="6">
        <v>1</v>
      </c>
      <c r="B7" s="13" t="s">
        <v>258</v>
      </c>
      <c r="C7" s="7" t="s">
        <v>259</v>
      </c>
      <c r="D7" s="7"/>
      <c r="E7" s="7"/>
      <c r="F7" s="7">
        <f>E7*H$4</f>
        <v>0</v>
      </c>
      <c r="G7" s="14"/>
      <c r="H7" s="6" t="s">
        <v>31</v>
      </c>
      <c r="I7" s="7"/>
      <c r="J7" s="7"/>
      <c r="K7" s="7"/>
      <c r="L7" s="7"/>
      <c r="M7" s="14"/>
      <c r="N7" s="41"/>
    </row>
    <row r="8" customFormat="1" ht="15.95" customHeight="1" spans="1:14">
      <c r="A8" s="6">
        <v>2</v>
      </c>
      <c r="B8" s="13"/>
      <c r="C8" s="7"/>
      <c r="D8" s="7"/>
      <c r="E8" s="7"/>
      <c r="F8" s="7">
        <f>E8*H$4</f>
        <v>0</v>
      </c>
      <c r="G8" s="14"/>
      <c r="H8" s="6" t="s">
        <v>35</v>
      </c>
      <c r="I8" s="7"/>
      <c r="J8" s="7"/>
      <c r="K8" s="7"/>
      <c r="L8" s="7"/>
      <c r="M8" s="14"/>
      <c r="N8" s="41"/>
    </row>
    <row r="9" customFormat="1" ht="15.95" customHeight="1" spans="1:14">
      <c r="A9" s="6">
        <v>3</v>
      </c>
      <c r="B9" s="13" t="s">
        <v>258</v>
      </c>
      <c r="C9" s="7" t="s">
        <v>204</v>
      </c>
      <c r="D9" s="7"/>
      <c r="E9" s="7"/>
      <c r="F9" s="7">
        <f>E9*H$4</f>
        <v>0</v>
      </c>
      <c r="G9" s="14"/>
      <c r="H9" s="6" t="s">
        <v>203</v>
      </c>
      <c r="I9" s="7"/>
      <c r="J9" s="7"/>
      <c r="K9" s="7"/>
      <c r="L9" s="7"/>
      <c r="M9" s="14"/>
      <c r="N9" s="41"/>
    </row>
    <row r="10" customFormat="1" ht="15.95" customHeight="1" spans="1:14">
      <c r="A10" s="6">
        <v>4</v>
      </c>
      <c r="B10" s="13"/>
      <c r="C10" s="7" t="s">
        <v>204</v>
      </c>
      <c r="D10" s="7"/>
      <c r="E10" s="7"/>
      <c r="F10" s="7">
        <f>E10*H$4</f>
        <v>0</v>
      </c>
      <c r="G10" s="14"/>
      <c r="H10" s="6" t="s">
        <v>205</v>
      </c>
      <c r="I10" s="7"/>
      <c r="J10" s="7"/>
      <c r="K10" s="7"/>
      <c r="L10" s="7"/>
      <c r="M10" s="14"/>
      <c r="N10" s="41"/>
    </row>
    <row r="11" customFormat="1" ht="15.95" customHeight="1" spans="1:14">
      <c r="A11" s="6">
        <v>5</v>
      </c>
      <c r="B11" s="13" t="s">
        <v>260</v>
      </c>
      <c r="C11" s="13" t="s">
        <v>206</v>
      </c>
      <c r="D11" s="7"/>
      <c r="E11" s="7"/>
      <c r="F11" s="7">
        <f>E11*H$4</f>
        <v>0</v>
      </c>
      <c r="G11" s="14"/>
      <c r="H11" s="15" t="s">
        <v>207</v>
      </c>
      <c r="I11" s="7"/>
      <c r="J11" s="7"/>
      <c r="K11" s="7"/>
      <c r="L11" s="7"/>
      <c r="M11" s="14"/>
      <c r="N11" s="41"/>
    </row>
    <row r="12" customFormat="1" ht="15.95" customHeight="1" spans="1:14">
      <c r="A12" s="6">
        <v>6</v>
      </c>
      <c r="B12" s="13"/>
      <c r="C12" s="13" t="s">
        <v>206</v>
      </c>
      <c r="D12" s="7"/>
      <c r="E12" s="7"/>
      <c r="F12" s="7">
        <f>E12*H$4</f>
        <v>0</v>
      </c>
      <c r="G12" s="14"/>
      <c r="H12" s="6" t="s">
        <v>208</v>
      </c>
      <c r="I12" s="7"/>
      <c r="J12" s="7"/>
      <c r="K12" s="7"/>
      <c r="L12" s="7"/>
      <c r="M12" s="14"/>
      <c r="N12" s="41"/>
    </row>
    <row r="13" customFormat="1" ht="15.95" customHeight="1" spans="1:14">
      <c r="A13" s="6">
        <v>7</v>
      </c>
      <c r="B13" s="13" t="s">
        <v>122</v>
      </c>
      <c r="C13" s="13" t="s">
        <v>123</v>
      </c>
      <c r="D13" s="7"/>
      <c r="E13" s="7"/>
      <c r="F13" s="7">
        <f>E13*H$4</f>
        <v>0</v>
      </c>
      <c r="G13" s="14"/>
      <c r="H13" s="6" t="s">
        <v>209</v>
      </c>
      <c r="I13" s="7"/>
      <c r="J13" s="7" t="s">
        <v>36</v>
      </c>
      <c r="K13" s="7"/>
      <c r="L13" s="7"/>
      <c r="M13" s="14"/>
      <c r="N13" s="41"/>
    </row>
    <row r="14" customFormat="1" ht="15.95" customHeight="1" spans="1:14">
      <c r="A14" s="6">
        <v>8</v>
      </c>
      <c r="B14" s="13" t="s">
        <v>122</v>
      </c>
      <c r="C14" s="13" t="s">
        <v>123</v>
      </c>
      <c r="D14" s="7"/>
      <c r="E14" s="7"/>
      <c r="F14" s="7">
        <f>E14*H$4</f>
        <v>0</v>
      </c>
      <c r="G14" s="14"/>
      <c r="H14" s="6" t="s">
        <v>119</v>
      </c>
      <c r="I14" s="7"/>
      <c r="J14" s="7" t="s">
        <v>33</v>
      </c>
      <c r="K14" s="7"/>
      <c r="L14" s="7"/>
      <c r="M14" s="14"/>
      <c r="N14" s="41"/>
    </row>
    <row r="15" customFormat="1" ht="15.95" customHeight="1" spans="1:14">
      <c r="A15" s="6">
        <v>9</v>
      </c>
      <c r="B15" s="13" t="s">
        <v>124</v>
      </c>
      <c r="C15" s="7" t="s">
        <v>261</v>
      </c>
      <c r="D15" s="7"/>
      <c r="E15" s="7"/>
      <c r="F15" s="7">
        <f>E15*H$4</f>
        <v>0</v>
      </c>
      <c r="G15" s="14"/>
      <c r="H15" s="6" t="s">
        <v>210</v>
      </c>
      <c r="I15" s="7"/>
      <c r="J15" s="7" t="s">
        <v>211</v>
      </c>
      <c r="K15" s="7"/>
      <c r="L15" s="7"/>
      <c r="M15" s="14" t="s">
        <v>212</v>
      </c>
      <c r="N15" s="41"/>
    </row>
    <row r="16" customFormat="1" ht="15.95" customHeight="1" spans="1:14">
      <c r="A16" s="6">
        <v>10</v>
      </c>
      <c r="B16" s="13" t="s">
        <v>124</v>
      </c>
      <c r="C16" s="7" t="s">
        <v>261</v>
      </c>
      <c r="D16" s="7"/>
      <c r="E16" s="7"/>
      <c r="F16" s="7">
        <f>E16*H$4</f>
        <v>0</v>
      </c>
      <c r="G16" s="14"/>
      <c r="H16" s="6" t="s">
        <v>213</v>
      </c>
      <c r="I16" s="7"/>
      <c r="J16" s="7" t="s">
        <v>53</v>
      </c>
      <c r="K16" s="7"/>
      <c r="L16" s="7"/>
      <c r="M16" s="14"/>
      <c r="N16" s="41"/>
    </row>
    <row r="17" customFormat="1" ht="15.95" customHeight="1" spans="1:14">
      <c r="A17" s="6">
        <v>11</v>
      </c>
      <c r="B17" s="13"/>
      <c r="C17" s="7" t="s">
        <v>55</v>
      </c>
      <c r="D17" s="7"/>
      <c r="E17" s="16"/>
      <c r="F17" s="7">
        <f>E17*H$4</f>
        <v>0</v>
      </c>
      <c r="G17" s="14"/>
      <c r="H17" s="6" t="s">
        <v>214</v>
      </c>
      <c r="I17" s="7"/>
      <c r="J17" s="7"/>
      <c r="K17" s="7"/>
      <c r="L17" s="7"/>
      <c r="M17" s="14"/>
      <c r="N17" s="41"/>
    </row>
    <row r="18" customFormat="1" ht="15.95" customHeight="1" spans="1:14">
      <c r="A18" s="6">
        <v>12</v>
      </c>
      <c r="B18" s="13"/>
      <c r="C18" s="7" t="s">
        <v>55</v>
      </c>
      <c r="D18" s="7"/>
      <c r="E18" s="7"/>
      <c r="F18" s="7">
        <f>E18*H$4</f>
        <v>0</v>
      </c>
      <c r="G18" s="14"/>
      <c r="H18" s="6" t="s">
        <v>215</v>
      </c>
      <c r="I18" s="7"/>
      <c r="J18" s="7" t="s">
        <v>211</v>
      </c>
      <c r="K18" s="7"/>
      <c r="L18" s="7"/>
      <c r="M18" s="14"/>
      <c r="N18" s="41"/>
    </row>
    <row r="19" customFormat="1" ht="15.95" customHeight="1" spans="1:14">
      <c r="A19" s="6">
        <v>13</v>
      </c>
      <c r="B19" s="13"/>
      <c r="C19" s="7"/>
      <c r="D19" s="7"/>
      <c r="E19" s="7"/>
      <c r="F19" s="7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customFormat="1" ht="15.95" customHeight="1" spans="1:14">
      <c r="A20" s="6">
        <v>14</v>
      </c>
      <c r="B20" s="13" t="s">
        <v>262</v>
      </c>
      <c r="C20" s="7" t="s">
        <v>217</v>
      </c>
      <c r="D20" s="7"/>
      <c r="E20" s="16"/>
      <c r="F20" s="7">
        <f>E20*H$4</f>
        <v>0</v>
      </c>
      <c r="G20" s="14"/>
      <c r="H20" s="17" t="s">
        <v>65</v>
      </c>
      <c r="I20" s="45"/>
      <c r="J20" s="4" t="s">
        <v>66</v>
      </c>
      <c r="K20" s="4" t="s">
        <v>67</v>
      </c>
      <c r="L20" s="4"/>
      <c r="M20" s="46" t="s">
        <v>28</v>
      </c>
      <c r="N20" s="47"/>
    </row>
    <row r="21" customFormat="1" ht="15.95" customHeight="1" spans="1:14">
      <c r="A21" s="6">
        <v>15</v>
      </c>
      <c r="B21" s="13" t="s">
        <v>262</v>
      </c>
      <c r="C21" s="7" t="s">
        <v>216</v>
      </c>
      <c r="D21" s="18"/>
      <c r="E21" s="7"/>
      <c r="F21" s="7">
        <f>E21*H$4</f>
        <v>0</v>
      </c>
      <c r="G21" s="14"/>
      <c r="H21" s="19" t="s">
        <v>125</v>
      </c>
      <c r="I21" s="48"/>
      <c r="J21" s="7"/>
      <c r="K21" s="7"/>
      <c r="L21" s="7"/>
      <c r="M21" s="7"/>
      <c r="N21" s="49"/>
    </row>
    <row r="22" customFormat="1" ht="15.95" customHeight="1" spans="1:14">
      <c r="A22" s="6">
        <v>16</v>
      </c>
      <c r="B22" s="13" t="s">
        <v>263</v>
      </c>
      <c r="C22" s="7" t="s">
        <v>264</v>
      </c>
      <c r="D22" s="18"/>
      <c r="E22" s="7"/>
      <c r="F22" s="7">
        <f>E22*H$4</f>
        <v>0</v>
      </c>
      <c r="G22" s="14"/>
      <c r="H22" s="19" t="s">
        <v>125</v>
      </c>
      <c r="I22" s="48"/>
      <c r="J22" s="7"/>
      <c r="K22" s="7"/>
      <c r="L22" s="7"/>
      <c r="M22" s="7"/>
      <c r="N22" s="49"/>
    </row>
    <row r="23" customFormat="1" ht="15.95" customHeight="1" spans="1:14">
      <c r="A23" s="6">
        <v>17</v>
      </c>
      <c r="B23" s="13" t="s">
        <v>263</v>
      </c>
      <c r="C23" s="7" t="s">
        <v>264</v>
      </c>
      <c r="D23" s="7"/>
      <c r="E23" s="7"/>
      <c r="F23" s="7">
        <f>E23*H$4</f>
        <v>0</v>
      </c>
      <c r="G23" s="14"/>
      <c r="H23" s="19" t="s">
        <v>125</v>
      </c>
      <c r="I23" s="48"/>
      <c r="J23" s="7"/>
      <c r="K23" s="7"/>
      <c r="L23" s="7"/>
      <c r="M23" s="7"/>
      <c r="N23" s="49"/>
    </row>
    <row r="24" customFormat="1" ht="15.95" customHeight="1" spans="1:14">
      <c r="A24" s="6">
        <v>18</v>
      </c>
      <c r="B24" s="13"/>
      <c r="C24" s="7" t="s">
        <v>218</v>
      </c>
      <c r="D24" s="7"/>
      <c r="E24" s="7"/>
      <c r="F24" s="7">
        <f>E24*H$4</f>
        <v>0</v>
      </c>
      <c r="G24" s="14"/>
      <c r="H24" s="20"/>
      <c r="I24" s="48"/>
      <c r="J24" s="7"/>
      <c r="K24" s="7"/>
      <c r="L24" s="7"/>
      <c r="M24" s="7"/>
      <c r="N24" s="49"/>
    </row>
    <row r="25" customFormat="1" ht="15.95" customHeight="1" spans="1:14">
      <c r="A25" s="6">
        <v>19</v>
      </c>
      <c r="B25" s="21" t="s">
        <v>265</v>
      </c>
      <c r="C25" s="7" t="s">
        <v>219</v>
      </c>
      <c r="D25" s="7"/>
      <c r="E25" s="7"/>
      <c r="F25" s="7">
        <f>E25*H$4</f>
        <v>0</v>
      </c>
      <c r="G25" s="14"/>
      <c r="H25" s="20"/>
      <c r="I25" s="48"/>
      <c r="J25" s="7"/>
      <c r="K25" s="7"/>
      <c r="L25" s="7"/>
      <c r="M25" s="7"/>
      <c r="N25" s="49"/>
    </row>
    <row r="26" customFormat="1" ht="15.95" customHeight="1" spans="1:14">
      <c r="A26" s="22">
        <v>20</v>
      </c>
      <c r="B26" s="23"/>
      <c r="C26" s="23" t="s">
        <v>96</v>
      </c>
      <c r="D26" s="23"/>
      <c r="E26" s="23"/>
      <c r="F26" s="23">
        <f>E26*H4</f>
        <v>0</v>
      </c>
      <c r="G26" s="24"/>
      <c r="H26" s="20"/>
      <c r="I26" s="48"/>
      <c r="J26" s="7"/>
      <c r="K26" s="7"/>
      <c r="L26" s="7"/>
      <c r="M26" s="7"/>
      <c r="N26" s="49"/>
    </row>
    <row r="27" customFormat="1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customFormat="1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customFormat="1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customFormat="1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customFormat="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customFormat="1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customFormat="1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customFormat="1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customFormat="1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customFormat="1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customFormat="1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customFormat="1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customFormat="1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customFormat="1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customFormat="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customFormat="1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customFormat="1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customFormat="1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customFormat="1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customFormat="1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customFormat="1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3" t="s">
        <v>220</v>
      </c>
      <c r="J48" s="53"/>
      <c r="K48" s="54"/>
      <c r="L48" s="54"/>
      <c r="M48" s="54"/>
      <c r="N48" s="55"/>
      <c r="O48" s="33"/>
    </row>
    <row r="49" customFormat="1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2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I48:J48"/>
    <mergeCell ref="K48:M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3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74" t="s">
        <v>112</v>
      </c>
      <c r="I3" s="4" t="s">
        <v>6</v>
      </c>
      <c r="J3" s="4"/>
      <c r="K3" s="12" t="s">
        <v>126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127</v>
      </c>
      <c r="D4" s="7"/>
      <c r="E4" s="7"/>
      <c r="F4" s="7" t="s">
        <v>10</v>
      </c>
      <c r="G4" s="7"/>
      <c r="H4" s="7">
        <v>10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128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42" t="s">
        <v>116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20</v>
      </c>
      <c r="G7" s="14"/>
      <c r="H7" s="6" t="s">
        <v>31</v>
      </c>
      <c r="I7" s="7" t="s">
        <v>32</v>
      </c>
      <c r="J7" s="7" t="s">
        <v>33</v>
      </c>
      <c r="K7" s="7">
        <f>4*H4</f>
        <v>40</v>
      </c>
      <c r="L7" s="7"/>
      <c r="M7" s="14"/>
      <c r="N7" s="41"/>
    </row>
    <row r="8" ht="15.95" customHeight="1" spans="1:14">
      <c r="A8" s="6">
        <v>2</v>
      </c>
      <c r="B8" s="13" t="s">
        <v>90</v>
      </c>
      <c r="C8" s="7" t="s">
        <v>38</v>
      </c>
      <c r="D8" s="7">
        <v>1430</v>
      </c>
      <c r="E8" s="7">
        <v>1</v>
      </c>
      <c r="F8" s="56">
        <f>E8*H$4</f>
        <v>10</v>
      </c>
      <c r="G8" s="14"/>
      <c r="H8" s="6" t="s">
        <v>35</v>
      </c>
      <c r="I8" s="7"/>
      <c r="J8" s="7" t="s">
        <v>36</v>
      </c>
      <c r="K8" s="14">
        <v>10</v>
      </c>
      <c r="L8" s="65"/>
      <c r="M8" s="14"/>
      <c r="N8" s="41"/>
    </row>
    <row r="9" ht="15.95" customHeight="1" spans="1:14">
      <c r="A9" s="6">
        <v>3</v>
      </c>
      <c r="B9" s="13" t="s">
        <v>91</v>
      </c>
      <c r="C9" s="7" t="s">
        <v>41</v>
      </c>
      <c r="D9" s="7">
        <v>1430</v>
      </c>
      <c r="E9" s="16">
        <v>1</v>
      </c>
      <c r="F9" s="56">
        <f>E9*H$4</f>
        <v>10</v>
      </c>
      <c r="G9" s="14"/>
      <c r="H9" s="6" t="s">
        <v>39</v>
      </c>
      <c r="I9" s="7"/>
      <c r="J9" s="7" t="s">
        <v>33</v>
      </c>
      <c r="K9" s="7">
        <v>10</v>
      </c>
      <c r="L9" s="7"/>
      <c r="M9" s="14"/>
      <c r="N9" s="41"/>
    </row>
    <row r="10" ht="15.95" customHeight="1" spans="1:14">
      <c r="A10" s="6">
        <v>4</v>
      </c>
      <c r="B10" s="13" t="s">
        <v>93</v>
      </c>
      <c r="C10" s="7" t="s">
        <v>46</v>
      </c>
      <c r="D10" s="7">
        <v>1430</v>
      </c>
      <c r="E10" s="16">
        <v>1</v>
      </c>
      <c r="F10" s="56">
        <f>E10*H$4</f>
        <v>10</v>
      </c>
      <c r="G10" s="14"/>
      <c r="H10" s="6" t="s">
        <v>42</v>
      </c>
      <c r="I10" s="7"/>
      <c r="J10" s="7" t="s">
        <v>33</v>
      </c>
      <c r="K10" s="7">
        <v>10</v>
      </c>
      <c r="L10" s="7"/>
      <c r="M10" s="14"/>
      <c r="N10" s="41"/>
    </row>
    <row r="11" ht="15.95" customHeight="1" spans="1:14">
      <c r="A11" s="6">
        <v>5</v>
      </c>
      <c r="B11" s="13" t="s">
        <v>97</v>
      </c>
      <c r="C11" s="2" t="s">
        <v>50</v>
      </c>
      <c r="D11" s="7">
        <v>645</v>
      </c>
      <c r="E11" s="16">
        <v>2</v>
      </c>
      <c r="F11" s="56">
        <f>E11*H$4</f>
        <v>20</v>
      </c>
      <c r="G11" s="14"/>
      <c r="H11" s="6" t="s">
        <v>44</v>
      </c>
      <c r="I11" s="7"/>
      <c r="J11" s="7" t="s">
        <v>33</v>
      </c>
      <c r="K11" s="7">
        <v>10</v>
      </c>
      <c r="L11" s="7"/>
      <c r="M11" s="14"/>
      <c r="N11" s="41"/>
    </row>
    <row r="12" ht="15.95" customHeight="1" spans="1:14">
      <c r="A12" s="6">
        <v>6</v>
      </c>
      <c r="B12" s="13" t="s">
        <v>117</v>
      </c>
      <c r="C12" s="7" t="s">
        <v>118</v>
      </c>
      <c r="D12" s="7">
        <v>1403</v>
      </c>
      <c r="E12" s="16">
        <v>2</v>
      </c>
      <c r="F12" s="56">
        <f>E12*H$4</f>
        <v>20</v>
      </c>
      <c r="G12" s="14"/>
      <c r="H12" s="6" t="s">
        <v>119</v>
      </c>
      <c r="I12" s="7"/>
      <c r="J12" s="7" t="s">
        <v>33</v>
      </c>
      <c r="K12" s="7">
        <v>20</v>
      </c>
      <c r="L12" s="7"/>
      <c r="M12" s="14"/>
      <c r="N12" s="41"/>
    </row>
    <row r="13" ht="15.95" customHeight="1" spans="1:14">
      <c r="A13" s="6">
        <v>7</v>
      </c>
      <c r="B13" s="13" t="s">
        <v>117</v>
      </c>
      <c r="C13" s="7" t="s">
        <v>118</v>
      </c>
      <c r="D13" s="16">
        <v>642</v>
      </c>
      <c r="E13" s="16">
        <v>2</v>
      </c>
      <c r="F13" s="56">
        <f>E13*H$4</f>
        <v>20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120</v>
      </c>
      <c r="C14" s="7" t="s">
        <v>121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122</v>
      </c>
      <c r="C15" s="2" t="s">
        <v>123</v>
      </c>
      <c r="D15" s="7">
        <v>1363</v>
      </c>
      <c r="E15" s="16">
        <v>2</v>
      </c>
      <c r="F15" s="56">
        <f>E15*H$4</f>
        <v>20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122</v>
      </c>
      <c r="C16" s="2" t="s">
        <v>123</v>
      </c>
      <c r="D16" s="16">
        <v>602</v>
      </c>
      <c r="E16" s="16">
        <v>2</v>
      </c>
      <c r="F16" s="56">
        <f>E16*H$4</f>
        <v>20</v>
      </c>
      <c r="G16" s="14"/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124</v>
      </c>
      <c r="C17" s="7" t="s">
        <v>55</v>
      </c>
      <c r="D17" s="7">
        <v>1259</v>
      </c>
      <c r="E17" s="16">
        <v>2</v>
      </c>
      <c r="F17" s="56">
        <f>E17*H$4</f>
        <v>20</v>
      </c>
      <c r="G17" s="14"/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124</v>
      </c>
      <c r="C18" s="7" t="s">
        <v>55</v>
      </c>
      <c r="D18" s="16">
        <v>464</v>
      </c>
      <c r="E18" s="16">
        <v>2</v>
      </c>
      <c r="F18" s="56">
        <f>E18*H$4</f>
        <v>20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/>
      <c r="C19" s="7"/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10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10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10</v>
      </c>
      <c r="G22" s="14"/>
      <c r="H22" s="19" t="s">
        <v>125</v>
      </c>
      <c r="I22" s="48"/>
      <c r="J22" s="7">
        <v>1249</v>
      </c>
      <c r="K22" s="7">
        <v>489</v>
      </c>
      <c r="L22" s="7"/>
      <c r="M22" s="7">
        <v>10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10</v>
      </c>
      <c r="G23" s="14"/>
      <c r="H23" s="19" t="s">
        <v>125</v>
      </c>
      <c r="I23" s="48"/>
      <c r="J23" s="7">
        <v>663</v>
      </c>
      <c r="K23" s="7">
        <v>1334</v>
      </c>
      <c r="L23" s="7"/>
      <c r="M23" s="7">
        <v>20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673</v>
      </c>
      <c r="E24" s="16">
        <v>2</v>
      </c>
      <c r="F24" s="56">
        <f>E24*H$4</f>
        <v>20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673</v>
      </c>
      <c r="E25" s="7">
        <v>1</v>
      </c>
      <c r="F25" s="56">
        <f>E25*H$4</f>
        <v>10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673</v>
      </c>
      <c r="E26" s="23">
        <v>1</v>
      </c>
      <c r="F26" s="62">
        <f>E26*H$4</f>
        <v>10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4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129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130</v>
      </c>
      <c r="D4" s="7"/>
      <c r="E4" s="7"/>
      <c r="F4" s="7" t="s">
        <v>10</v>
      </c>
      <c r="G4" s="7"/>
      <c r="H4" s="7">
        <v>10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131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20</v>
      </c>
      <c r="G7" s="14"/>
      <c r="H7" s="6" t="s">
        <v>31</v>
      </c>
      <c r="I7" s="7" t="s">
        <v>32</v>
      </c>
      <c r="J7" s="7" t="s">
        <v>33</v>
      </c>
      <c r="K7" s="7">
        <f>4*H4</f>
        <v>40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1*H4</f>
        <v>10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1480</v>
      </c>
      <c r="E9" s="16">
        <v>1</v>
      </c>
      <c r="F9" s="56">
        <f>E9*H$4</f>
        <v>10</v>
      </c>
      <c r="G9" s="14"/>
      <c r="H9" s="6" t="s">
        <v>39</v>
      </c>
      <c r="I9" s="7"/>
      <c r="J9" s="7" t="s">
        <v>33</v>
      </c>
      <c r="K9" s="7">
        <f>1*H4</f>
        <v>10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1480</v>
      </c>
      <c r="E10" s="16">
        <v>1</v>
      </c>
      <c r="F10" s="56">
        <f>E10*H$4</f>
        <v>10</v>
      </c>
      <c r="G10" s="14"/>
      <c r="H10" s="6" t="s">
        <v>42</v>
      </c>
      <c r="I10" s="7"/>
      <c r="J10" s="7" t="s">
        <v>33</v>
      </c>
      <c r="K10" s="7">
        <f>1*H4</f>
        <v>10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10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1480</v>
      </c>
      <c r="E12" s="16">
        <v>1</v>
      </c>
      <c r="F12" s="56">
        <f>E12*H$4</f>
        <v>10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20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1455</v>
      </c>
      <c r="E16" s="16">
        <v>2</v>
      </c>
      <c r="F16" s="56">
        <f>E16*H$4</f>
        <v>20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</v>
      </c>
      <c r="F17" s="56">
        <f>E17*H$4</f>
        <v>20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10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10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10</v>
      </c>
      <c r="G22" s="14"/>
      <c r="H22" s="19" t="s">
        <v>132</v>
      </c>
      <c r="I22" s="48"/>
      <c r="J22" s="7">
        <v>1446</v>
      </c>
      <c r="K22" s="7">
        <v>637</v>
      </c>
      <c r="L22" s="7"/>
      <c r="M22" s="7">
        <f>1*H4</f>
        <v>10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10</v>
      </c>
      <c r="G23" s="14"/>
      <c r="H23" s="19" t="s">
        <v>125</v>
      </c>
      <c r="I23" s="48"/>
      <c r="J23" s="7">
        <v>688</v>
      </c>
      <c r="K23" s="7">
        <v>1334</v>
      </c>
      <c r="L23" s="7"/>
      <c r="M23" s="7">
        <f>2*H4</f>
        <v>20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698</v>
      </c>
      <c r="E24" s="16">
        <v>2</v>
      </c>
      <c r="F24" s="56">
        <f>E24*H$4</f>
        <v>20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698</v>
      </c>
      <c r="E25" s="7">
        <v>1</v>
      </c>
      <c r="F25" s="56">
        <f>E25*H$4</f>
        <v>10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698</v>
      </c>
      <c r="E26" s="23">
        <v>1</v>
      </c>
      <c r="F26" s="62">
        <f>E26*H$4</f>
        <v>10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6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5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133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134</v>
      </c>
      <c r="D4" s="7"/>
      <c r="E4" s="7"/>
      <c r="F4" s="7" t="s">
        <v>10</v>
      </c>
      <c r="G4" s="7"/>
      <c r="H4" s="7">
        <v>4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135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850</v>
      </c>
      <c r="E7" s="7">
        <v>2</v>
      </c>
      <c r="F7" s="56">
        <f>E7*H$4</f>
        <v>8</v>
      </c>
      <c r="G7" s="14"/>
      <c r="H7" s="6" t="s">
        <v>31</v>
      </c>
      <c r="I7" s="7" t="s">
        <v>32</v>
      </c>
      <c r="J7" s="7" t="s">
        <v>33</v>
      </c>
      <c r="K7" s="7">
        <f>4*H4</f>
        <v>16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>
        <v>1430</v>
      </c>
      <c r="E8" s="7">
        <v>1</v>
      </c>
      <c r="F8" s="56">
        <f>E8*H$4</f>
        <v>4</v>
      </c>
      <c r="G8" s="14"/>
      <c r="H8" s="6" t="s">
        <v>35</v>
      </c>
      <c r="I8" s="7"/>
      <c r="J8" s="7" t="s">
        <v>36</v>
      </c>
      <c r="K8" s="14">
        <f>1*H4</f>
        <v>4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1430</v>
      </c>
      <c r="E9" s="16">
        <v>1</v>
      </c>
      <c r="F9" s="56">
        <f>E9*H$4</f>
        <v>4</v>
      </c>
      <c r="G9" s="14"/>
      <c r="H9" s="6" t="s">
        <v>39</v>
      </c>
      <c r="I9" s="7"/>
      <c r="J9" s="7" t="s">
        <v>33</v>
      </c>
      <c r="K9" s="7">
        <f>1*H4</f>
        <v>4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/>
      <c r="E10" s="16"/>
      <c r="F10" s="56">
        <f>E10*H$4</f>
        <v>0</v>
      </c>
      <c r="G10" s="14"/>
      <c r="H10" s="6" t="s">
        <v>42</v>
      </c>
      <c r="I10" s="7"/>
      <c r="J10" s="7" t="s">
        <v>33</v>
      </c>
      <c r="K10" s="7">
        <f>1*H4</f>
        <v>4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4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/>
      <c r="E12" s="16"/>
      <c r="F12" s="56">
        <f>E12*H$4</f>
        <v>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/>
      <c r="E15" s="16"/>
      <c r="F15" s="56">
        <f>E15*H$4</f>
        <v>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/>
      <c r="E16" s="16"/>
      <c r="F16" s="56">
        <f>E16*H$4</f>
        <v>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/>
      <c r="E17" s="16"/>
      <c r="F17" s="56">
        <f>E17*H$4</f>
        <v>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794</v>
      </c>
      <c r="E20" s="7">
        <v>1</v>
      </c>
      <c r="F20" s="56">
        <f>E20*H$4</f>
        <v>4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784</v>
      </c>
      <c r="E21" s="7">
        <v>1</v>
      </c>
      <c r="F21" s="56">
        <f>E21*H$4</f>
        <v>4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794</v>
      </c>
      <c r="E22" s="7">
        <v>1</v>
      </c>
      <c r="F22" s="56">
        <f>E22*H$4</f>
        <v>4</v>
      </c>
      <c r="G22" s="14"/>
      <c r="H22" s="19" t="s">
        <v>132</v>
      </c>
      <c r="I22" s="48"/>
      <c r="J22" s="7"/>
      <c r="K22" s="7"/>
      <c r="L22" s="7"/>
      <c r="M22" s="7"/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784</v>
      </c>
      <c r="E23" s="7">
        <v>1</v>
      </c>
      <c r="F23" s="56">
        <f>E23*H$4</f>
        <v>4</v>
      </c>
      <c r="G23" s="14"/>
      <c r="H23" s="19" t="s">
        <v>104</v>
      </c>
      <c r="I23" s="48"/>
      <c r="J23" s="7">
        <v>663</v>
      </c>
      <c r="K23" s="7">
        <v>700</v>
      </c>
      <c r="L23" s="7"/>
      <c r="M23" s="7">
        <f>2*H4</f>
        <v>8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673</v>
      </c>
      <c r="E24" s="16">
        <v>2</v>
      </c>
      <c r="F24" s="56">
        <f>E24*H$4</f>
        <v>8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673</v>
      </c>
      <c r="E25" s="7">
        <v>1</v>
      </c>
      <c r="F25" s="56">
        <f>E25*H$4</f>
        <v>4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673</v>
      </c>
      <c r="E26" s="23">
        <v>1</v>
      </c>
      <c r="F26" s="62">
        <f>E26*H$4</f>
        <v>4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6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136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137</v>
      </c>
      <c r="D4" s="7"/>
      <c r="E4" s="7"/>
      <c r="F4" s="7" t="s">
        <v>10</v>
      </c>
      <c r="G4" s="7"/>
      <c r="H4" s="7">
        <v>1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138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850</v>
      </c>
      <c r="E7" s="7">
        <v>2</v>
      </c>
      <c r="F7" s="56">
        <f>E7*H$4</f>
        <v>2</v>
      </c>
      <c r="G7" s="14"/>
      <c r="H7" s="6" t="s">
        <v>31</v>
      </c>
      <c r="I7" s="7" t="s">
        <v>32</v>
      </c>
      <c r="J7" s="7" t="s">
        <v>33</v>
      </c>
      <c r="K7" s="7">
        <f>4*H4</f>
        <v>4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>
        <v>1930</v>
      </c>
      <c r="E8" s="7">
        <v>1</v>
      </c>
      <c r="F8" s="56">
        <f>E8*H$4</f>
        <v>1</v>
      </c>
      <c r="G8" s="14"/>
      <c r="H8" s="6" t="s">
        <v>35</v>
      </c>
      <c r="I8" s="7"/>
      <c r="J8" s="7" t="s">
        <v>36</v>
      </c>
      <c r="K8" s="14">
        <f>1*H4</f>
        <v>1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1930</v>
      </c>
      <c r="E9" s="16">
        <v>1</v>
      </c>
      <c r="F9" s="56">
        <f>E9*H$4</f>
        <v>1</v>
      </c>
      <c r="G9" s="14"/>
      <c r="H9" s="6" t="s">
        <v>39</v>
      </c>
      <c r="I9" s="7"/>
      <c r="J9" s="7" t="s">
        <v>33</v>
      </c>
      <c r="K9" s="7">
        <f>1*H4</f>
        <v>1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/>
      <c r="E10" s="16"/>
      <c r="F10" s="56">
        <f>E10*H$4</f>
        <v>0</v>
      </c>
      <c r="G10" s="14"/>
      <c r="H10" s="6" t="s">
        <v>42</v>
      </c>
      <c r="I10" s="7"/>
      <c r="J10" s="7" t="s">
        <v>33</v>
      </c>
      <c r="K10" s="7">
        <f>1*H4</f>
        <v>1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1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/>
      <c r="E12" s="16"/>
      <c r="F12" s="56">
        <f>E12*H$4</f>
        <v>0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/>
      <c r="E15" s="16"/>
      <c r="F15" s="56">
        <f>E15*H$4</f>
        <v>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/>
      <c r="E16" s="16"/>
      <c r="F16" s="56">
        <f>E16*H$4</f>
        <v>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/>
      <c r="E17" s="16"/>
      <c r="F17" s="56">
        <f>E17*H$4</f>
        <v>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794</v>
      </c>
      <c r="E20" s="7">
        <v>1</v>
      </c>
      <c r="F20" s="56">
        <f>E20*H$4</f>
        <v>1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784</v>
      </c>
      <c r="E21" s="7">
        <v>1</v>
      </c>
      <c r="F21" s="56">
        <f>E21*H$4</f>
        <v>1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794</v>
      </c>
      <c r="E22" s="7">
        <v>1</v>
      </c>
      <c r="F22" s="56">
        <f>E22*H$4</f>
        <v>1</v>
      </c>
      <c r="G22" s="14"/>
      <c r="H22" s="19" t="s">
        <v>132</v>
      </c>
      <c r="I22" s="48"/>
      <c r="J22" s="7"/>
      <c r="K22" s="7"/>
      <c r="L22" s="7"/>
      <c r="M22" s="7"/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784</v>
      </c>
      <c r="E23" s="7">
        <v>1</v>
      </c>
      <c r="F23" s="56">
        <f>E23*H$4</f>
        <v>1</v>
      </c>
      <c r="G23" s="14"/>
      <c r="H23" s="19" t="s">
        <v>125</v>
      </c>
      <c r="I23" s="48"/>
      <c r="J23" s="7">
        <v>913</v>
      </c>
      <c r="K23" s="7">
        <v>700</v>
      </c>
      <c r="L23" s="7"/>
      <c r="M23" s="7">
        <f>2*H4</f>
        <v>2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923</v>
      </c>
      <c r="E24" s="16">
        <v>2</v>
      </c>
      <c r="F24" s="56">
        <f>E24*H$4</f>
        <v>2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923</v>
      </c>
      <c r="E25" s="7">
        <v>1</v>
      </c>
      <c r="F25" s="56">
        <f>E25*H$4</f>
        <v>1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923</v>
      </c>
      <c r="E26" s="23">
        <v>1</v>
      </c>
      <c r="F26" s="62">
        <f>E26*H$4</f>
        <v>1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7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139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140</v>
      </c>
      <c r="D4" s="7"/>
      <c r="E4" s="7"/>
      <c r="F4" s="7" t="s">
        <v>10</v>
      </c>
      <c r="G4" s="7"/>
      <c r="H4" s="7">
        <v>5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141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10</v>
      </c>
      <c r="G7" s="14"/>
      <c r="H7" s="6" t="s">
        <v>31</v>
      </c>
      <c r="I7" s="7" t="s">
        <v>32</v>
      </c>
      <c r="J7" s="7" t="s">
        <v>33</v>
      </c>
      <c r="K7" s="7">
        <f>4*H4</f>
        <v>20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1*H4</f>
        <v>5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1530</v>
      </c>
      <c r="E9" s="16">
        <v>1</v>
      </c>
      <c r="F9" s="56">
        <f>E9*H$4</f>
        <v>5</v>
      </c>
      <c r="G9" s="14"/>
      <c r="H9" s="6" t="s">
        <v>39</v>
      </c>
      <c r="I9" s="7"/>
      <c r="J9" s="7" t="s">
        <v>33</v>
      </c>
      <c r="K9" s="7">
        <f>1*H4</f>
        <v>5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1530</v>
      </c>
      <c r="E10" s="16">
        <v>1</v>
      </c>
      <c r="F10" s="56">
        <f>E10*H$4</f>
        <v>5</v>
      </c>
      <c r="G10" s="14"/>
      <c r="H10" s="6" t="s">
        <v>42</v>
      </c>
      <c r="I10" s="7"/>
      <c r="J10" s="7" t="s">
        <v>33</v>
      </c>
      <c r="K10" s="7">
        <f>1*H4</f>
        <v>5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5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1530</v>
      </c>
      <c r="E12" s="16">
        <v>1</v>
      </c>
      <c r="F12" s="56">
        <f>E12*H$4</f>
        <v>5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/>
      <c r="E13" s="16"/>
      <c r="F13" s="56">
        <f>E13*H$4</f>
        <v>0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10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1505</v>
      </c>
      <c r="E16" s="16">
        <v>2</v>
      </c>
      <c r="F16" s="56">
        <f>E16*H$4</f>
        <v>10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2</v>
      </c>
      <c r="F17" s="56">
        <f>E17*H$4</f>
        <v>10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5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5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5</v>
      </c>
      <c r="G22" s="14"/>
      <c r="H22" s="19" t="s">
        <v>132</v>
      </c>
      <c r="I22" s="48"/>
      <c r="J22" s="7">
        <v>1496</v>
      </c>
      <c r="K22" s="7">
        <v>637</v>
      </c>
      <c r="L22" s="7"/>
      <c r="M22" s="7">
        <f>1*H4</f>
        <v>5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5</v>
      </c>
      <c r="G23" s="14"/>
      <c r="H23" s="19" t="s">
        <v>125</v>
      </c>
      <c r="I23" s="48"/>
      <c r="J23" s="7">
        <v>713</v>
      </c>
      <c r="K23" s="7">
        <v>1334</v>
      </c>
      <c r="L23" s="7"/>
      <c r="M23" s="7">
        <f>2*H4</f>
        <v>10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723</v>
      </c>
      <c r="E24" s="16">
        <v>2</v>
      </c>
      <c r="F24" s="56">
        <f>E24*H$4</f>
        <v>10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723</v>
      </c>
      <c r="E25" s="7">
        <v>1</v>
      </c>
      <c r="F25" s="56">
        <f>E25*H$4</f>
        <v>5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723</v>
      </c>
      <c r="E26" s="23">
        <v>1</v>
      </c>
      <c r="F26" s="62">
        <f>E26*H$4</f>
        <v>5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opLeftCell="A13" workbookViewId="0">
      <selection activeCell="A27" sqref="A27:N47"/>
    </sheetView>
  </sheetViews>
  <sheetFormatPr defaultColWidth="9" defaultRowHeight="13.5"/>
  <cols>
    <col min="1" max="1" width="4.125" customWidth="1"/>
    <col min="2" max="2" width="9.375" customWidth="1"/>
    <col min="3" max="3" width="11.25" customWidth="1"/>
    <col min="4" max="5" width="6.375" customWidth="1"/>
    <col min="6" max="6" width="4.25" customWidth="1"/>
    <col min="7" max="7" width="6.5" customWidth="1"/>
    <col min="8" max="8" width="11.25" customWidth="1"/>
    <col min="9" max="9" width="8.75" customWidth="1"/>
    <col min="10" max="10" width="6.375" customWidth="1"/>
    <col min="11" max="11" width="5.375" customWidth="1"/>
    <col min="12" max="12" width="0.875" customWidth="1"/>
    <col min="13" max="13" width="4.375" customWidth="1"/>
    <col min="14" max="14" width="1.875" customWidth="1"/>
    <col min="15" max="15" width="45.75" customWidth="1"/>
  </cols>
  <sheetData>
    <row r="1" customFormat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1" ht="19.5" spans="1:14">
      <c r="A2" s="2"/>
      <c r="B2" s="2"/>
      <c r="C2" s="2"/>
      <c r="D2" s="2"/>
      <c r="E2" s="2"/>
      <c r="F2" s="2"/>
      <c r="G2" s="2"/>
      <c r="H2" s="2"/>
      <c r="I2" s="34" t="s">
        <v>81</v>
      </c>
      <c r="J2" s="34"/>
      <c r="K2" s="63">
        <v>8</v>
      </c>
      <c r="L2" s="63"/>
      <c r="M2" s="36"/>
      <c r="N2" s="36"/>
    </row>
    <row r="3" ht="15.95" customHeight="1" spans="1:15">
      <c r="A3" s="3" t="s">
        <v>2</v>
      </c>
      <c r="B3" s="4"/>
      <c r="C3" s="4" t="s">
        <v>82</v>
      </c>
      <c r="D3" s="4"/>
      <c r="E3" s="4"/>
      <c r="F3" s="4" t="s">
        <v>4</v>
      </c>
      <c r="G3" s="4"/>
      <c r="H3" s="4" t="s">
        <v>5</v>
      </c>
      <c r="I3" s="4" t="s">
        <v>6</v>
      </c>
      <c r="J3" s="4"/>
      <c r="K3" s="12" t="s">
        <v>142</v>
      </c>
      <c r="L3" s="37"/>
      <c r="M3" s="37"/>
      <c r="N3" s="38"/>
      <c r="O3" s="39"/>
    </row>
    <row r="4" customFormat="1" ht="15.95" customHeight="1" spans="1:14">
      <c r="A4" s="6" t="s">
        <v>8</v>
      </c>
      <c r="B4" s="7"/>
      <c r="C4" s="7" t="s">
        <v>143</v>
      </c>
      <c r="D4" s="7"/>
      <c r="E4" s="7"/>
      <c r="F4" s="7" t="s">
        <v>10</v>
      </c>
      <c r="G4" s="7"/>
      <c r="H4" s="7">
        <v>15</v>
      </c>
      <c r="I4" s="7" t="s">
        <v>11</v>
      </c>
      <c r="J4" s="7"/>
      <c r="K4" s="14"/>
      <c r="L4" s="40"/>
      <c r="M4" s="40"/>
      <c r="N4" s="41"/>
    </row>
    <row r="5" customFormat="1" ht="15.95" customHeight="1" spans="1:14">
      <c r="A5" s="8" t="s">
        <v>12</v>
      </c>
      <c r="B5" s="9"/>
      <c r="C5" s="9" t="s">
        <v>144</v>
      </c>
      <c r="D5" s="9"/>
      <c r="E5" s="9"/>
      <c r="F5" s="9" t="s">
        <v>14</v>
      </c>
      <c r="G5" s="9"/>
      <c r="H5" s="9" t="s">
        <v>86</v>
      </c>
      <c r="I5" s="9" t="s">
        <v>16</v>
      </c>
      <c r="J5" s="9"/>
      <c r="K5" s="66" t="s">
        <v>87</v>
      </c>
      <c r="L5" s="43"/>
      <c r="M5" s="43"/>
      <c r="N5" s="44"/>
    </row>
    <row r="6" ht="38.1" customHeight="1" spans="1:14">
      <c r="A6" s="10" t="s">
        <v>18</v>
      </c>
      <c r="B6" s="4" t="s">
        <v>19</v>
      </c>
      <c r="C6" s="4" t="s">
        <v>20</v>
      </c>
      <c r="D6" s="4" t="s">
        <v>21</v>
      </c>
      <c r="E6" s="11" t="s">
        <v>22</v>
      </c>
      <c r="F6" s="11" t="s">
        <v>23</v>
      </c>
      <c r="G6" s="12" t="s">
        <v>24</v>
      </c>
      <c r="H6" s="3" t="s">
        <v>25</v>
      </c>
      <c r="I6" s="4" t="s">
        <v>26</v>
      </c>
      <c r="J6" s="4" t="s">
        <v>27</v>
      </c>
      <c r="K6" s="4" t="s">
        <v>28</v>
      </c>
      <c r="L6" s="4"/>
      <c r="M6" s="12" t="s">
        <v>24</v>
      </c>
      <c r="N6" s="38"/>
    </row>
    <row r="7" ht="15.95" customHeight="1" spans="1:14">
      <c r="A7" s="6">
        <v>1</v>
      </c>
      <c r="B7" s="13" t="s">
        <v>88</v>
      </c>
      <c r="C7" s="7" t="s">
        <v>30</v>
      </c>
      <c r="D7" s="7">
        <v>2150</v>
      </c>
      <c r="E7" s="7">
        <v>2</v>
      </c>
      <c r="F7" s="56">
        <f>E7*H$4</f>
        <v>30</v>
      </c>
      <c r="G7" s="14"/>
      <c r="H7" s="6" t="s">
        <v>31</v>
      </c>
      <c r="I7" s="7" t="s">
        <v>32</v>
      </c>
      <c r="J7" s="7" t="s">
        <v>33</v>
      </c>
      <c r="K7" s="7">
        <f>4*H4</f>
        <v>60</v>
      </c>
      <c r="L7" s="7"/>
      <c r="M7" s="14"/>
      <c r="N7" s="41"/>
    </row>
    <row r="8" ht="15.95" customHeight="1" spans="1:14">
      <c r="A8" s="6">
        <v>2</v>
      </c>
      <c r="B8" s="13" t="s">
        <v>89</v>
      </c>
      <c r="C8" s="7" t="s">
        <v>34</v>
      </c>
      <c r="D8" s="7"/>
      <c r="E8" s="7"/>
      <c r="F8" s="56">
        <f>E8*H$4</f>
        <v>0</v>
      </c>
      <c r="G8" s="14"/>
      <c r="H8" s="6" t="s">
        <v>35</v>
      </c>
      <c r="I8" s="7"/>
      <c r="J8" s="7" t="s">
        <v>36</v>
      </c>
      <c r="K8" s="14">
        <f>1*H4</f>
        <v>15</v>
      </c>
      <c r="L8" s="65"/>
      <c r="M8" s="14"/>
      <c r="N8" s="41"/>
    </row>
    <row r="9" ht="15.95" customHeight="1" spans="1:14">
      <c r="A9" s="6">
        <v>3</v>
      </c>
      <c r="B9" s="13" t="s">
        <v>90</v>
      </c>
      <c r="C9" s="7" t="s">
        <v>38</v>
      </c>
      <c r="D9" s="7">
        <v>1730</v>
      </c>
      <c r="E9" s="16">
        <v>1</v>
      </c>
      <c r="F9" s="56">
        <f>E9*H$4</f>
        <v>15</v>
      </c>
      <c r="G9" s="14"/>
      <c r="H9" s="6" t="s">
        <v>39</v>
      </c>
      <c r="I9" s="7"/>
      <c r="J9" s="7" t="s">
        <v>33</v>
      </c>
      <c r="K9" s="7">
        <f>1*H4</f>
        <v>15</v>
      </c>
      <c r="L9" s="7"/>
      <c r="M9" s="14"/>
      <c r="N9" s="41"/>
    </row>
    <row r="10" ht="15.95" customHeight="1" spans="1:14">
      <c r="A10" s="6">
        <v>4</v>
      </c>
      <c r="B10" s="13" t="s">
        <v>91</v>
      </c>
      <c r="C10" s="7" t="s">
        <v>41</v>
      </c>
      <c r="D10" s="7">
        <v>1730</v>
      </c>
      <c r="E10" s="16">
        <v>1</v>
      </c>
      <c r="F10" s="56">
        <f>E10*H$4</f>
        <v>15</v>
      </c>
      <c r="G10" s="14"/>
      <c r="H10" s="6" t="s">
        <v>42</v>
      </c>
      <c r="I10" s="7"/>
      <c r="J10" s="7" t="s">
        <v>33</v>
      </c>
      <c r="K10" s="7">
        <f>1*H4</f>
        <v>15</v>
      </c>
      <c r="L10" s="7"/>
      <c r="M10" s="14"/>
      <c r="N10" s="41"/>
    </row>
    <row r="11" ht="15.95" customHeight="1" spans="1:14">
      <c r="A11" s="6">
        <v>5</v>
      </c>
      <c r="B11" s="13" t="s">
        <v>92</v>
      </c>
      <c r="C11" s="7" t="s">
        <v>43</v>
      </c>
      <c r="D11" s="7"/>
      <c r="E11" s="57"/>
      <c r="F11" s="56">
        <f>E11*H$4</f>
        <v>0</v>
      </c>
      <c r="G11" s="14"/>
      <c r="H11" s="6" t="s">
        <v>44</v>
      </c>
      <c r="I11" s="7"/>
      <c r="J11" s="7" t="s">
        <v>33</v>
      </c>
      <c r="K11" s="7">
        <f>1*H4</f>
        <v>15</v>
      </c>
      <c r="L11" s="7"/>
      <c r="M11" s="14"/>
      <c r="N11" s="41"/>
    </row>
    <row r="12" ht="15.95" customHeight="1" spans="1:14">
      <c r="A12" s="6">
        <v>6</v>
      </c>
      <c r="B12" s="13" t="s">
        <v>93</v>
      </c>
      <c r="C12" s="7" t="s">
        <v>46</v>
      </c>
      <c r="D12" s="7">
        <v>1730</v>
      </c>
      <c r="E12" s="16">
        <v>1</v>
      </c>
      <c r="F12" s="56">
        <f>E12*H$4</f>
        <v>15</v>
      </c>
      <c r="G12" s="14"/>
      <c r="H12" s="6"/>
      <c r="I12" s="7"/>
      <c r="J12" s="7"/>
      <c r="K12" s="7"/>
      <c r="L12" s="7"/>
      <c r="M12" s="14"/>
      <c r="N12" s="41"/>
    </row>
    <row r="13" ht="15.95" customHeight="1" spans="1:14">
      <c r="A13" s="6">
        <v>7</v>
      </c>
      <c r="B13" s="13" t="s">
        <v>94</v>
      </c>
      <c r="C13" s="7" t="s">
        <v>48</v>
      </c>
      <c r="D13" s="16">
        <v>645</v>
      </c>
      <c r="E13" s="16">
        <v>1</v>
      </c>
      <c r="F13" s="56">
        <f>E13*H$4</f>
        <v>15</v>
      </c>
      <c r="G13" s="14"/>
      <c r="H13" s="6"/>
      <c r="I13" s="7"/>
      <c r="J13" s="7"/>
      <c r="K13" s="7"/>
      <c r="L13" s="7"/>
      <c r="M13" s="14"/>
      <c r="N13" s="41"/>
    </row>
    <row r="14" ht="15.95" customHeight="1" spans="1:14">
      <c r="A14" s="6">
        <v>8</v>
      </c>
      <c r="B14" s="13" t="s">
        <v>95</v>
      </c>
      <c r="C14" s="7" t="s">
        <v>96</v>
      </c>
      <c r="D14" s="58"/>
      <c r="E14" s="59"/>
      <c r="F14" s="56">
        <f>E14*H$4</f>
        <v>0</v>
      </c>
      <c r="G14" s="14"/>
      <c r="H14" s="6"/>
      <c r="I14" s="7"/>
      <c r="J14" s="7"/>
      <c r="K14" s="7"/>
      <c r="L14" s="7"/>
      <c r="M14" s="14"/>
      <c r="N14" s="41"/>
    </row>
    <row r="15" ht="15.95" customHeight="1" spans="1:14">
      <c r="A15" s="6">
        <v>9</v>
      </c>
      <c r="B15" s="13" t="s">
        <v>97</v>
      </c>
      <c r="C15" s="2" t="s">
        <v>50</v>
      </c>
      <c r="D15" s="7">
        <v>645</v>
      </c>
      <c r="E15" s="16">
        <v>2</v>
      </c>
      <c r="F15" s="56">
        <f>E15*H$4</f>
        <v>30</v>
      </c>
      <c r="G15" s="14"/>
      <c r="H15" s="6" t="s">
        <v>51</v>
      </c>
      <c r="I15" s="7" t="s">
        <v>52</v>
      </c>
      <c r="J15" s="7" t="s">
        <v>53</v>
      </c>
      <c r="K15" s="7"/>
      <c r="L15" s="7"/>
      <c r="M15" s="14"/>
      <c r="N15" s="41"/>
    </row>
    <row r="16" ht="15.95" customHeight="1" spans="1:14">
      <c r="A16" s="6">
        <v>10</v>
      </c>
      <c r="B16" s="13" t="s">
        <v>98</v>
      </c>
      <c r="C16" s="7" t="s">
        <v>55</v>
      </c>
      <c r="D16" s="16">
        <v>843</v>
      </c>
      <c r="E16" s="16">
        <v>4</v>
      </c>
      <c r="F16" s="56">
        <f>E16*H$4</f>
        <v>60</v>
      </c>
      <c r="G16" s="14" t="s">
        <v>56</v>
      </c>
      <c r="H16" s="6" t="s">
        <v>57</v>
      </c>
      <c r="I16" s="7" t="s">
        <v>52</v>
      </c>
      <c r="J16" s="7" t="s">
        <v>53</v>
      </c>
      <c r="K16" s="7"/>
      <c r="L16" s="7"/>
      <c r="M16" s="14"/>
      <c r="N16" s="41"/>
    </row>
    <row r="17" ht="15.95" customHeight="1" spans="1:14">
      <c r="A17" s="6">
        <v>11</v>
      </c>
      <c r="B17" s="13" t="s">
        <v>98</v>
      </c>
      <c r="C17" s="7" t="s">
        <v>55</v>
      </c>
      <c r="D17" s="7">
        <v>639</v>
      </c>
      <c r="E17" s="16">
        <v>4</v>
      </c>
      <c r="F17" s="56">
        <f>E17*H$4</f>
        <v>60</v>
      </c>
      <c r="G17" s="14" t="s">
        <v>58</v>
      </c>
      <c r="H17" s="6" t="s">
        <v>59</v>
      </c>
      <c r="I17" s="7" t="s">
        <v>52</v>
      </c>
      <c r="J17" s="7" t="s">
        <v>53</v>
      </c>
      <c r="K17" s="7"/>
      <c r="L17" s="7"/>
      <c r="M17" s="14"/>
      <c r="N17" s="41"/>
    </row>
    <row r="18" ht="15.95" customHeight="1" spans="1:14">
      <c r="A18" s="6">
        <v>12</v>
      </c>
      <c r="B18" s="13" t="s">
        <v>98</v>
      </c>
      <c r="C18" s="7" t="s">
        <v>55</v>
      </c>
      <c r="D18" s="58"/>
      <c r="E18" s="59"/>
      <c r="F18" s="56">
        <f>E18*H$4</f>
        <v>0</v>
      </c>
      <c r="G18" s="14"/>
      <c r="H18" s="6"/>
      <c r="I18" s="7"/>
      <c r="J18" s="7"/>
      <c r="K18" s="7"/>
      <c r="L18" s="7"/>
      <c r="M18" s="14"/>
      <c r="N18" s="41"/>
    </row>
    <row r="19" ht="15.95" customHeight="1" spans="1:14">
      <c r="A19" s="6">
        <v>13</v>
      </c>
      <c r="B19" s="13" t="s">
        <v>98</v>
      </c>
      <c r="C19" s="7" t="s">
        <v>55</v>
      </c>
      <c r="D19" s="7"/>
      <c r="E19" s="57"/>
      <c r="F19" s="56">
        <f>E19*H$4</f>
        <v>0</v>
      </c>
      <c r="G19" s="14"/>
      <c r="H19" s="6"/>
      <c r="I19" s="7"/>
      <c r="J19" s="7"/>
      <c r="K19" s="7"/>
      <c r="L19" s="7"/>
      <c r="M19" s="14"/>
      <c r="N19" s="41"/>
    </row>
    <row r="20" ht="15.95" customHeight="1" spans="1:14">
      <c r="A20" s="6">
        <v>14</v>
      </c>
      <c r="B20" s="13" t="s">
        <v>99</v>
      </c>
      <c r="C20" s="7" t="s">
        <v>63</v>
      </c>
      <c r="D20" s="7">
        <v>1428</v>
      </c>
      <c r="E20" s="7">
        <v>1</v>
      </c>
      <c r="F20" s="56">
        <f>E20*H$4</f>
        <v>15</v>
      </c>
      <c r="G20" s="14"/>
      <c r="H20" s="20"/>
      <c r="I20" s="48"/>
      <c r="J20" s="9"/>
      <c r="K20" s="9"/>
      <c r="L20" s="9"/>
      <c r="M20" s="66"/>
      <c r="N20" s="44"/>
    </row>
    <row r="21" ht="15.95" customHeight="1" spans="1:14">
      <c r="A21" s="6">
        <v>15</v>
      </c>
      <c r="B21" s="13" t="s">
        <v>99</v>
      </c>
      <c r="C21" s="7" t="s">
        <v>64</v>
      </c>
      <c r="D21" s="7">
        <v>1418</v>
      </c>
      <c r="E21" s="7">
        <v>1</v>
      </c>
      <c r="F21" s="56">
        <f>E21*H$4</f>
        <v>15</v>
      </c>
      <c r="G21" s="14"/>
      <c r="H21" s="17" t="s">
        <v>65</v>
      </c>
      <c r="I21" s="45"/>
      <c r="J21" s="4" t="s">
        <v>66</v>
      </c>
      <c r="K21" s="4" t="s">
        <v>67</v>
      </c>
      <c r="L21" s="4"/>
      <c r="M21" s="46" t="s">
        <v>28</v>
      </c>
      <c r="N21" s="47"/>
    </row>
    <row r="22" ht="15.95" customHeight="1" spans="1:14">
      <c r="A22" s="6">
        <v>16</v>
      </c>
      <c r="B22" s="13" t="s">
        <v>100</v>
      </c>
      <c r="C22" s="7" t="s">
        <v>69</v>
      </c>
      <c r="D22" s="7">
        <v>1428</v>
      </c>
      <c r="E22" s="7">
        <v>1</v>
      </c>
      <c r="F22" s="56">
        <f>E22*H$4</f>
        <v>15</v>
      </c>
      <c r="G22" s="14"/>
      <c r="H22" s="19" t="s">
        <v>132</v>
      </c>
      <c r="I22" s="48"/>
      <c r="J22" s="7">
        <v>833</v>
      </c>
      <c r="K22" s="7">
        <v>637</v>
      </c>
      <c r="L22" s="7"/>
      <c r="M22" s="7">
        <f>2*H4</f>
        <v>30</v>
      </c>
      <c r="N22" s="49"/>
    </row>
    <row r="23" ht="15.95" customHeight="1" spans="1:14">
      <c r="A23" s="6">
        <v>17</v>
      </c>
      <c r="B23" s="13" t="s">
        <v>102</v>
      </c>
      <c r="C23" s="7" t="s">
        <v>103</v>
      </c>
      <c r="D23" s="7">
        <v>1418</v>
      </c>
      <c r="E23" s="7">
        <v>1</v>
      </c>
      <c r="F23" s="56">
        <f>E23*H$4</f>
        <v>15</v>
      </c>
      <c r="G23" s="14"/>
      <c r="H23" s="19" t="s">
        <v>125</v>
      </c>
      <c r="I23" s="48"/>
      <c r="J23" s="7">
        <v>813</v>
      </c>
      <c r="K23" s="7">
        <v>1334</v>
      </c>
      <c r="L23" s="7"/>
      <c r="M23" s="7">
        <f>2*H4</f>
        <v>30</v>
      </c>
      <c r="N23" s="49"/>
    </row>
    <row r="24" ht="15.95" customHeight="1" spans="1:14">
      <c r="A24" s="6">
        <v>18</v>
      </c>
      <c r="B24" s="13" t="s">
        <v>105</v>
      </c>
      <c r="C24" s="7" t="s">
        <v>106</v>
      </c>
      <c r="D24" s="16">
        <v>823</v>
      </c>
      <c r="E24" s="16">
        <v>2</v>
      </c>
      <c r="F24" s="56">
        <f>E24*H$4</f>
        <v>30</v>
      </c>
      <c r="G24" s="14"/>
      <c r="H24" s="20"/>
      <c r="I24" s="48"/>
      <c r="J24" s="7"/>
      <c r="K24" s="7"/>
      <c r="L24" s="7"/>
      <c r="M24" s="7"/>
      <c r="N24" s="49"/>
    </row>
    <row r="25" ht="15.95" customHeight="1" spans="1:14">
      <c r="A25" s="6">
        <v>19</v>
      </c>
      <c r="B25" s="13" t="s">
        <v>107</v>
      </c>
      <c r="C25" s="7" t="s">
        <v>108</v>
      </c>
      <c r="D25" s="7">
        <v>823</v>
      </c>
      <c r="E25" s="7">
        <v>1</v>
      </c>
      <c r="F25" s="56">
        <f>E25*H$4</f>
        <v>15</v>
      </c>
      <c r="G25" s="14"/>
      <c r="H25" s="20"/>
      <c r="I25" s="48"/>
      <c r="J25" s="7"/>
      <c r="K25" s="7"/>
      <c r="L25" s="7"/>
      <c r="M25" s="7"/>
      <c r="N25" s="49"/>
    </row>
    <row r="26" ht="15.95" customHeight="1" spans="1:14">
      <c r="A26" s="22">
        <v>20</v>
      </c>
      <c r="B26" s="61" t="s">
        <v>109</v>
      </c>
      <c r="C26" s="23" t="s">
        <v>110</v>
      </c>
      <c r="D26" s="23">
        <v>823</v>
      </c>
      <c r="E26" s="23">
        <v>1</v>
      </c>
      <c r="F26" s="62">
        <f>E26*H$4</f>
        <v>15</v>
      </c>
      <c r="G26" s="24"/>
      <c r="H26" s="20"/>
      <c r="I26" s="48"/>
      <c r="J26" s="7"/>
      <c r="K26" s="7"/>
      <c r="L26" s="7"/>
      <c r="M26" s="7"/>
      <c r="N26" s="49"/>
    </row>
    <row r="27" spans="1:14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50"/>
    </row>
    <row r="28" spans="1:14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51"/>
    </row>
    <row r="29" spans="1:14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51"/>
    </row>
    <row r="30" spans="1:14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51"/>
    </row>
    <row r="31" spans="1:14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51"/>
    </row>
    <row r="32" spans="1:14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51"/>
    </row>
    <row r="33" spans="1:14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51"/>
    </row>
    <row r="34" spans="1:14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51"/>
    </row>
    <row r="35" spans="1:14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51"/>
    </row>
    <row r="36" spans="1:14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51"/>
    </row>
    <row r="37" spans="1:14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51"/>
    </row>
    <row r="38" spans="1:14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51"/>
    </row>
    <row r="39" spans="1:14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1"/>
    </row>
    <row r="40" spans="1:14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51"/>
    </row>
    <row r="41" spans="1:14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51"/>
    </row>
    <row r="42" spans="1:14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51"/>
    </row>
    <row r="43" ht="6" customHeight="1" spans="1:14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51"/>
    </row>
    <row r="44" ht="6" hidden="1" customHeight="1" spans="1:14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51"/>
    </row>
    <row r="45" hidden="1" spans="1:14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51"/>
    </row>
    <row r="46" hidden="1" spans="1:14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51"/>
    </row>
    <row r="47" ht="20.1" hidden="1" customHeight="1" spans="1:14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52"/>
    </row>
    <row r="48" spans="1:15">
      <c r="A48" s="31" t="s">
        <v>78</v>
      </c>
      <c r="B48" s="31"/>
      <c r="C48" s="31"/>
      <c r="D48" s="31" t="s">
        <v>79</v>
      </c>
      <c r="E48" s="31"/>
      <c r="F48" s="31"/>
      <c r="G48" s="32" t="s">
        <v>80</v>
      </c>
      <c r="H48" s="32"/>
      <c r="I48" s="55" t="s">
        <v>111</v>
      </c>
      <c r="J48" s="55"/>
      <c r="K48" s="67"/>
      <c r="L48" s="67"/>
      <c r="M48" s="67"/>
      <c r="N48" s="67"/>
      <c r="O48" s="33"/>
    </row>
    <row r="49" spans="1: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</sheetData>
  <mergeCells count="70">
    <mergeCell ref="A1:N1"/>
    <mergeCell ref="I2:J2"/>
    <mergeCell ref="K2:L2"/>
    <mergeCell ref="A3:B3"/>
    <mergeCell ref="C3:E3"/>
    <mergeCell ref="F3:G3"/>
    <mergeCell ref="I3:J3"/>
    <mergeCell ref="K3:N3"/>
    <mergeCell ref="A4:B4"/>
    <mergeCell ref="C4:E4"/>
    <mergeCell ref="F4:G4"/>
    <mergeCell ref="I4:J4"/>
    <mergeCell ref="K4:N4"/>
    <mergeCell ref="A5:B5"/>
    <mergeCell ref="C5:E5"/>
    <mergeCell ref="F5:G5"/>
    <mergeCell ref="I5:J5"/>
    <mergeCell ref="K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H20:I20"/>
    <mergeCell ref="K20:L20"/>
    <mergeCell ref="M20:N20"/>
    <mergeCell ref="H21:I21"/>
    <mergeCell ref="K21:L21"/>
    <mergeCell ref="M21:N21"/>
    <mergeCell ref="H22:I22"/>
    <mergeCell ref="K22:L22"/>
    <mergeCell ref="M22:N22"/>
    <mergeCell ref="H23:I23"/>
    <mergeCell ref="K23:L23"/>
    <mergeCell ref="M23:N23"/>
    <mergeCell ref="H24:I24"/>
    <mergeCell ref="K24:L24"/>
    <mergeCell ref="M24:N24"/>
    <mergeCell ref="H25:I25"/>
    <mergeCell ref="K25:L25"/>
    <mergeCell ref="M25:N25"/>
    <mergeCell ref="H26:I26"/>
    <mergeCell ref="K26:L26"/>
    <mergeCell ref="M26:N26"/>
    <mergeCell ref="A48:C48"/>
    <mergeCell ref="D48:F48"/>
    <mergeCell ref="A27:N47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23-1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一渠东流</cp:lastModifiedBy>
  <dcterms:created xsi:type="dcterms:W3CDTF">2018-02-27T11:14:00Z</dcterms:created>
  <cp:lastPrinted>2019-04-16T00:41:00Z</cp:lastPrinted>
  <dcterms:modified xsi:type="dcterms:W3CDTF">2021-05-11T01:11:32Z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ACF284992621461BB2891E65F811DCF2</vt:lpwstr>
  </property>
</Properties>
</file>