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2920"/>
  </bookViews>
  <sheets>
    <sheet name="Sheet" sheetId="3" r:id="rId1"/>
  </sheets>
  <calcPr calcId="144525"/>
</workbook>
</file>

<file path=xl/sharedStrings.xml><?xml version="1.0" encoding="utf-8"?>
<sst xmlns="http://schemas.openxmlformats.org/spreadsheetml/2006/main" count="1415" uniqueCount="191">
  <si>
    <t>SampleID</t>
  </si>
  <si>
    <t>MetagenomeID</t>
  </si>
  <si>
    <t>Subtype according to SHAP (SHapley Additive exPlanations)</t>
  </si>
  <si>
    <t>Age</t>
  </si>
  <si>
    <t>Sex</t>
  </si>
  <si>
    <t>Body mass index</t>
  </si>
  <si>
    <t>Stage UICC</t>
  </si>
  <si>
    <t>Tumor location</t>
  </si>
  <si>
    <t>Right or Left-sided colorectal cancer</t>
  </si>
  <si>
    <t>Multiple lesions</t>
  </si>
  <si>
    <t>Brinkman Index</t>
  </si>
  <si>
    <t>Alcohol</t>
  </si>
  <si>
    <t>Hypermutated phenotype</t>
  </si>
  <si>
    <t>Progression-free survival (PFS) (months)</t>
  </si>
  <si>
    <t>PFS event</t>
  </si>
  <si>
    <t>Overall survival (OS) (months)</t>
  </si>
  <si>
    <t>OS event</t>
  </si>
  <si>
    <t>CDS depth</t>
  </si>
  <si>
    <t>FREQ 20x</t>
  </si>
  <si>
    <t>FREQ 15x</t>
  </si>
  <si>
    <t>FREQ 10x</t>
  </si>
  <si>
    <t>CM001</t>
  </si>
  <si>
    <t>Male</t>
  </si>
  <si>
    <t>IV</t>
  </si>
  <si>
    <t>Rectosigmoid</t>
  </si>
  <si>
    <t>Left</t>
  </si>
  <si>
    <t>Single</t>
  </si>
  <si>
    <t>Drinker</t>
  </si>
  <si>
    <t>-</t>
  </si>
  <si>
    <t>+</t>
  </si>
  <si>
    <t>CM002</t>
  </si>
  <si>
    <t>Female</t>
  </si>
  <si>
    <t>II</t>
  </si>
  <si>
    <t>CM003</t>
  </si>
  <si>
    <t>III</t>
  </si>
  <si>
    <t>Ascending</t>
  </si>
  <si>
    <t>Right</t>
  </si>
  <si>
    <t>Non-drinker</t>
  </si>
  <si>
    <t>CM004</t>
  </si>
  <si>
    <t>Sigmoid</t>
  </si>
  <si>
    <t>CM005</t>
  </si>
  <si>
    <t>Transverse</t>
  </si>
  <si>
    <t>CM006</t>
  </si>
  <si>
    <t>Rectum</t>
  </si>
  <si>
    <t>CM007</t>
  </si>
  <si>
    <t>CM008</t>
  </si>
  <si>
    <t>Unestimated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</si>
  <si>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</si>
  <si>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</si>
  <si>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</si>
  <si>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</si>
  <si>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</si>
  <si>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</si>
  <si>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</si>
  <si>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</si>
  <si>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Cecum</t>
  </si>
  <si>
    <t>CM017</t>
  </si>
  <si>
    <t>CM018</t>
  </si>
  <si>
    <t>CM019</t>
  </si>
  <si>
    <t>CM020</t>
  </si>
  <si>
    <t>CM021</t>
  </si>
  <si>
    <t>CM022</t>
  </si>
  <si>
    <t>CM023</t>
  </si>
  <si>
    <t>CM024</t>
  </si>
  <si>
    <t>CM025</t>
  </si>
  <si>
    <t>CM026</t>
  </si>
  <si>
    <t>CM027</t>
  </si>
  <si>
    <t>CM028</t>
  </si>
  <si>
    <t>CM029</t>
  </si>
  <si>
    <t>CM030</t>
  </si>
  <si>
    <t>CM031</t>
  </si>
  <si>
    <t>CM032</t>
  </si>
  <si>
    <t>CM033</t>
  </si>
  <si>
    <t>CM034</t>
  </si>
  <si>
    <t>CM035</t>
  </si>
  <si>
    <t>CM036</t>
  </si>
  <si>
    <t>CM037</t>
  </si>
  <si>
    <t>CM038</t>
  </si>
  <si>
    <t>CM039</t>
  </si>
  <si>
    <t>CM040</t>
  </si>
  <si>
    <t>CM041</t>
  </si>
  <si>
    <t>00001</t>
  </si>
  <si>
    <t>CM042</t>
  </si>
  <si>
    <t>CM043</t>
  </si>
  <si>
    <t>CM044</t>
  </si>
  <si>
    <t>CM045</t>
  </si>
  <si>
    <t>I</t>
  </si>
  <si>
    <t>CM046</t>
  </si>
  <si>
    <t>CM047</t>
  </si>
  <si>
    <t>CM048</t>
  </si>
  <si>
    <t>CM049</t>
  </si>
  <si>
    <t>CM050</t>
  </si>
  <si>
    <t>CM051</t>
  </si>
  <si>
    <t>CM052</t>
  </si>
  <si>
    <t>CM053</t>
  </si>
  <si>
    <t>CM054</t>
  </si>
  <si>
    <t>CM055</t>
  </si>
  <si>
    <t>CM056</t>
  </si>
  <si>
    <t>Transverse, Sigmoid and Rectum</t>
  </si>
  <si>
    <t>Multiple</t>
  </si>
  <si>
    <t>CM057</t>
  </si>
  <si>
    <t>Cecum and Rectum</t>
  </si>
  <si>
    <t>CM058</t>
  </si>
  <si>
    <t>CM059</t>
  </si>
  <si>
    <t>CM060</t>
  </si>
  <si>
    <t>CM061</t>
  </si>
  <si>
    <t>CM062</t>
  </si>
  <si>
    <t>Ascending and Cecum</t>
  </si>
  <si>
    <t>CM063</t>
  </si>
  <si>
    <t>CM064</t>
  </si>
  <si>
    <t>CM065</t>
  </si>
  <si>
    <t>CM066</t>
  </si>
  <si>
    <t>&gt; 100</t>
  </si>
  <si>
    <t>CM067</t>
  </si>
  <si>
    <t>CM068</t>
  </si>
  <si>
    <t>CM069</t>
  </si>
  <si>
    <t>CM070</t>
  </si>
  <si>
    <t>Descending, Sigmoid and Rectosigmoid</t>
  </si>
  <si>
    <t>CM071</t>
  </si>
  <si>
    <t>Descending</t>
  </si>
  <si>
    <t>CM072</t>
  </si>
  <si>
    <t>CM073</t>
  </si>
  <si>
    <t>CM074</t>
  </si>
  <si>
    <t>CM075</t>
  </si>
  <si>
    <t>CM076</t>
  </si>
  <si>
    <t>CM077</t>
  </si>
  <si>
    <t>CM078</t>
  </si>
  <si>
    <t>CM079</t>
  </si>
  <si>
    <t>CM080</t>
  </si>
  <si>
    <t>CM081</t>
  </si>
  <si>
    <t>CM082</t>
  </si>
  <si>
    <t>CM083</t>
  </si>
  <si>
    <t>CM084</t>
  </si>
  <si>
    <t>CM085</t>
  </si>
  <si>
    <t>CM086</t>
  </si>
  <si>
    <t>CM087</t>
  </si>
  <si>
    <t>CM088</t>
  </si>
  <si>
    <t>CM089</t>
  </si>
  <si>
    <t>CM090</t>
  </si>
  <si>
    <t>CM091</t>
  </si>
  <si>
    <t>CM092</t>
  </si>
  <si>
    <t>CM093</t>
  </si>
  <si>
    <t>Rectum and Ascending</t>
  </si>
  <si>
    <t>CM094</t>
  </si>
  <si>
    <t>CM095</t>
  </si>
  <si>
    <t>CM096</t>
  </si>
  <si>
    <t>CM097</t>
  </si>
  <si>
    <t>Sigmoid and Rectum</t>
  </si>
  <si>
    <t>CM098</t>
  </si>
  <si>
    <t>CM099</t>
  </si>
  <si>
    <t>CM100</t>
  </si>
  <si>
    <t>CM101</t>
  </si>
  <si>
    <t>CM102</t>
  </si>
  <si>
    <t>CM103</t>
  </si>
  <si>
    <t>CM104</t>
  </si>
  <si>
    <t>CM105</t>
  </si>
  <si>
    <t>CM106</t>
  </si>
  <si>
    <t>CM107</t>
  </si>
  <si>
    <t>CM108</t>
  </si>
  <si>
    <t>CM109</t>
  </si>
  <si>
    <t>CM110</t>
  </si>
  <si>
    <t>CM111</t>
  </si>
  <si>
    <t>CM112</t>
  </si>
  <si>
    <t>CM113</t>
  </si>
  <si>
    <t>CM114</t>
  </si>
  <si>
    <t>CM115</t>
  </si>
  <si>
    <t>CM116</t>
  </si>
  <si>
    <t>CM117</t>
  </si>
  <si>
    <t>CM118</t>
  </si>
  <si>
    <t>CM119</t>
  </si>
  <si>
    <t>CM120</t>
  </si>
  <si>
    <t>CM121</t>
  </si>
  <si>
    <t>CM122</t>
  </si>
  <si>
    <t>CM123</t>
  </si>
  <si>
    <t>CM124</t>
  </si>
  <si>
    <t>CM125</t>
  </si>
  <si>
    <t>CM126</t>
  </si>
  <si>
    <t>CM127</t>
  </si>
  <si>
    <t>CM128</t>
  </si>
  <si>
    <t>CM129</t>
  </si>
  <si>
    <t>CM130</t>
  </si>
  <si>
    <t>CM131</t>
  </si>
  <si>
    <t>CM132</t>
  </si>
  <si>
    <t>CM133</t>
  </si>
  <si>
    <t>CM134</t>
  </si>
  <si>
    <t>Ascending, Transverse and Rectum</t>
  </si>
  <si>
    <t>CM135</t>
  </si>
  <si>
    <t>Transverse, Sigmoid and Rectosigmoid</t>
  </si>
  <si>
    <t>CM136</t>
  </si>
  <si>
    <t>CM137</t>
  </si>
  <si>
    <t>CM138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</si>
</sst>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4">
    <font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28"/>
      <scheme val="minor"/>
    </font>
    <font>
      <sz val="12"/>
      <color theme="1"/>
      <name val="宋体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theme="2" tint="-0.0999786370433668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7" applyNumberFormat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標準 3 2" xfId="49"/>
    <cellStyle name="標準 5" xfId="50"/>
    <cellStyle name="標準 2 3" xfId="51"/>
    <cellStyle name="標準 2 2" xf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39"/>
  <sheetViews>
    <sheetView tabSelected="1" workbookViewId="0">
      <selection activeCell="B2" sqref="B2"/>
    </sheetView>
  </sheetViews>
  <sheetFormatPr defaultColWidth="9.14285714285714" defaultRowHeight="16.8"/>
  <sheetData>
    <row r="1" ht="176" spans="1:2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 ht="17.6" spans="1:21">
      <c r="A2" s="3" t="s">
        <v>21</v>
      </c>
      <c r="B2" s="3">
        <v>10284</v>
      </c>
      <c r="C2" s="3">
        <v>3</v>
      </c>
      <c r="D2" s="3">
        <v>73</v>
      </c>
      <c r="E2" s="3" t="s">
        <v>22</v>
      </c>
      <c r="F2" s="3">
        <v>23.33546614</v>
      </c>
      <c r="G2" s="3" t="s">
        <v>23</v>
      </c>
      <c r="H2" s="3" t="s">
        <v>24</v>
      </c>
      <c r="I2" s="3" t="s">
        <v>25</v>
      </c>
      <c r="J2" s="3" t="s">
        <v>26</v>
      </c>
      <c r="K2" s="3">
        <v>800</v>
      </c>
      <c r="L2" s="3" t="s">
        <v>27</v>
      </c>
      <c r="M2" s="3" t="s">
        <v>28</v>
      </c>
      <c r="N2" s="6">
        <v>3.43333333333333</v>
      </c>
      <c r="O2" s="3" t="s">
        <v>29</v>
      </c>
      <c r="P2" s="6">
        <v>23.0666666666667</v>
      </c>
      <c r="Q2" s="3" t="s">
        <v>29</v>
      </c>
      <c r="R2" s="8">
        <v>50.7406007599898</v>
      </c>
      <c r="S2" s="8">
        <v>0.972926880187144</v>
      </c>
      <c r="T2" s="8">
        <v>0.981479886370089</v>
      </c>
      <c r="U2" s="8">
        <v>0.984856418165563</v>
      </c>
    </row>
    <row r="3" ht="17.6" spans="1:21">
      <c r="A3" s="3" t="s">
        <v>30</v>
      </c>
      <c r="B3" s="3">
        <v>10323</v>
      </c>
      <c r="C3" s="3">
        <v>1</v>
      </c>
      <c r="D3" s="3">
        <v>68</v>
      </c>
      <c r="E3" s="3" t="s">
        <v>31</v>
      </c>
      <c r="F3" s="3">
        <v>21.78649237</v>
      </c>
      <c r="G3" s="3" t="s">
        <v>32</v>
      </c>
      <c r="H3" s="3" t="s">
        <v>24</v>
      </c>
      <c r="I3" s="3" t="s">
        <v>25</v>
      </c>
      <c r="J3" s="3" t="s">
        <v>26</v>
      </c>
      <c r="K3" s="3">
        <v>279</v>
      </c>
      <c r="L3" s="3" t="s">
        <v>27</v>
      </c>
      <c r="M3" s="3" t="s">
        <v>28</v>
      </c>
      <c r="N3" s="6">
        <v>63.0666666666667</v>
      </c>
      <c r="O3" s="3" t="s">
        <v>28</v>
      </c>
      <c r="P3" s="6">
        <v>63.0666666666667</v>
      </c>
      <c r="Q3" s="3" t="s">
        <v>28</v>
      </c>
      <c r="R3" s="8">
        <v>43.5565130592403</v>
      </c>
      <c r="S3" s="8">
        <v>0.974974036143992</v>
      </c>
      <c r="T3" s="8">
        <v>0.980664745543407</v>
      </c>
      <c r="U3" s="8">
        <v>0.983668491469653</v>
      </c>
    </row>
    <row r="4" ht="17.6" spans="1:21">
      <c r="A4" s="3" t="s">
        <v>33</v>
      </c>
      <c r="B4" s="3">
        <v>10260</v>
      </c>
      <c r="C4" s="3">
        <v>1</v>
      </c>
      <c r="D4" s="3">
        <v>63</v>
      </c>
      <c r="E4" s="3" t="s">
        <v>31</v>
      </c>
      <c r="F4" s="3">
        <v>20.1347797501644</v>
      </c>
      <c r="G4" s="3" t="s">
        <v>34</v>
      </c>
      <c r="H4" s="3" t="s">
        <v>35</v>
      </c>
      <c r="I4" s="3" t="s">
        <v>36</v>
      </c>
      <c r="J4" s="3" t="s">
        <v>26</v>
      </c>
      <c r="K4" s="3">
        <v>0</v>
      </c>
      <c r="L4" s="3" t="s">
        <v>37</v>
      </c>
      <c r="M4" s="3" t="s">
        <v>28</v>
      </c>
      <c r="N4" s="6">
        <v>77.9</v>
      </c>
      <c r="O4" s="3" t="s">
        <v>28</v>
      </c>
      <c r="P4" s="6">
        <v>77.9</v>
      </c>
      <c r="Q4" s="3" t="s">
        <v>28</v>
      </c>
      <c r="R4" s="8">
        <v>42.1805417481157</v>
      </c>
      <c r="S4" s="8">
        <v>0.964597017304875</v>
      </c>
      <c r="T4" s="8">
        <v>0.978444897380493</v>
      </c>
      <c r="U4" s="8">
        <v>0.983258670115149</v>
      </c>
    </row>
    <row r="5" ht="17.6" spans="1:21">
      <c r="A5" s="3" t="s">
        <v>38</v>
      </c>
      <c r="B5" s="3">
        <v>10307</v>
      </c>
      <c r="C5" s="3">
        <v>1</v>
      </c>
      <c r="D5" s="3">
        <v>49</v>
      </c>
      <c r="E5" s="3" t="s">
        <v>31</v>
      </c>
      <c r="F5" s="3">
        <v>22.640864624717</v>
      </c>
      <c r="G5" s="3" t="s">
        <v>34</v>
      </c>
      <c r="H5" s="3" t="s">
        <v>39</v>
      </c>
      <c r="I5" s="3" t="s">
        <v>25</v>
      </c>
      <c r="J5" s="3" t="s">
        <v>26</v>
      </c>
      <c r="K5" s="3">
        <v>0</v>
      </c>
      <c r="L5" s="3" t="s">
        <v>27</v>
      </c>
      <c r="M5" s="3" t="s">
        <v>28</v>
      </c>
      <c r="N5" s="6">
        <v>87.6666666666667</v>
      </c>
      <c r="O5" s="3" t="s">
        <v>28</v>
      </c>
      <c r="P5" s="6">
        <v>87.6666666666667</v>
      </c>
      <c r="Q5" s="3" t="s">
        <v>28</v>
      </c>
      <c r="R5" s="8">
        <v>49.2313863072428</v>
      </c>
      <c r="S5" s="8">
        <v>0.978135948202662</v>
      </c>
      <c r="T5" s="8">
        <v>0.981655969994174</v>
      </c>
      <c r="U5" s="8">
        <v>0.983989865842706</v>
      </c>
    </row>
    <row r="6" ht="17.6" spans="1:21">
      <c r="A6" s="3" t="s">
        <v>40</v>
      </c>
      <c r="B6" s="3">
        <v>10359</v>
      </c>
      <c r="C6" s="3">
        <v>1</v>
      </c>
      <c r="D6" s="3">
        <v>72</v>
      </c>
      <c r="E6" s="3" t="s">
        <v>22</v>
      </c>
      <c r="F6" s="3">
        <v>30.1102789</v>
      </c>
      <c r="G6" s="3" t="s">
        <v>34</v>
      </c>
      <c r="H6" s="3" t="s">
        <v>41</v>
      </c>
      <c r="I6" s="3" t="s">
        <v>36</v>
      </c>
      <c r="J6" s="3" t="s">
        <v>26</v>
      </c>
      <c r="K6" s="3">
        <v>550</v>
      </c>
      <c r="L6" s="3" t="s">
        <v>27</v>
      </c>
      <c r="M6" s="3" t="s">
        <v>28</v>
      </c>
      <c r="N6" s="6">
        <v>63.6</v>
      </c>
      <c r="O6" s="3" t="s">
        <v>28</v>
      </c>
      <c r="P6" s="6">
        <v>63.6</v>
      </c>
      <c r="Q6" s="3" t="s">
        <v>28</v>
      </c>
      <c r="R6" s="8">
        <v>47.3255391244187</v>
      </c>
      <c r="S6" s="8">
        <v>0.971573044121208</v>
      </c>
      <c r="T6" s="8">
        <v>0.981263796018391</v>
      </c>
      <c r="U6" s="8">
        <v>0.984809748652106</v>
      </c>
    </row>
    <row r="7" ht="17.6" spans="1:21">
      <c r="A7" s="3" t="s">
        <v>42</v>
      </c>
      <c r="B7" s="3">
        <v>10397</v>
      </c>
      <c r="C7" s="3">
        <v>3</v>
      </c>
      <c r="D7" s="3">
        <v>53</v>
      </c>
      <c r="E7" s="3" t="s">
        <v>31</v>
      </c>
      <c r="F7" s="3">
        <v>24.8357634994392</v>
      </c>
      <c r="G7" s="3" t="s">
        <v>23</v>
      </c>
      <c r="H7" s="3" t="s">
        <v>43</v>
      </c>
      <c r="I7" s="3" t="s">
        <v>25</v>
      </c>
      <c r="J7" s="3" t="s">
        <v>26</v>
      </c>
      <c r="K7" s="3">
        <v>0</v>
      </c>
      <c r="L7" s="3" t="s">
        <v>27</v>
      </c>
      <c r="M7" s="3" t="s">
        <v>28</v>
      </c>
      <c r="N7" s="6">
        <v>27.1</v>
      </c>
      <c r="O7" s="3" t="s">
        <v>29</v>
      </c>
      <c r="P7" s="6">
        <v>41.6333333333333</v>
      </c>
      <c r="Q7" s="3" t="s">
        <v>29</v>
      </c>
      <c r="R7" s="8">
        <v>48.0767111444637</v>
      </c>
      <c r="S7" s="8">
        <v>0.9763182081692</v>
      </c>
      <c r="T7" s="8">
        <v>0.981352212987294</v>
      </c>
      <c r="U7" s="8">
        <v>0.984010664539057</v>
      </c>
    </row>
    <row r="8" ht="17.6" spans="1:21">
      <c r="A8" s="3" t="s">
        <v>44</v>
      </c>
      <c r="B8" s="3">
        <v>10380</v>
      </c>
      <c r="C8" s="3">
        <v>3</v>
      </c>
      <c r="D8" s="3">
        <v>28</v>
      </c>
      <c r="E8" s="3" t="s">
        <v>22</v>
      </c>
      <c r="F8" s="3">
        <v>26.2975778546713</v>
      </c>
      <c r="G8" s="3" t="s">
        <v>34</v>
      </c>
      <c r="H8" s="3" t="s">
        <v>43</v>
      </c>
      <c r="I8" s="3" t="s">
        <v>25</v>
      </c>
      <c r="J8" s="3" t="s">
        <v>26</v>
      </c>
      <c r="K8" s="3">
        <v>0</v>
      </c>
      <c r="L8" s="3" t="s">
        <v>37</v>
      </c>
      <c r="M8" s="3" t="s">
        <v>28</v>
      </c>
      <c r="N8" s="6">
        <v>19.9666666666667</v>
      </c>
      <c r="O8" s="3" t="s">
        <v>29</v>
      </c>
      <c r="P8" s="6">
        <v>89.0333333333333</v>
      </c>
      <c r="Q8" s="3" t="s">
        <v>28</v>
      </c>
      <c r="R8" s="8">
        <v>54.4063589267945</v>
      </c>
      <c r="S8" s="8">
        <v>0.978770383472738</v>
      </c>
      <c r="T8" s="8">
        <v>0.982507546055157</v>
      </c>
      <c r="U8" s="8">
        <v>0.985061193786346</v>
      </c>
    </row>
    <row r="9" ht="17.6" spans="1:21">
      <c r="A9" s="3" t="s">
        <v>45</v>
      </c>
      <c r="B9" s="3">
        <v>10459</v>
      </c>
      <c r="C9" s="3" t="s">
        <v>46</v>
      </c>
      <c r="D9" s="3">
        <v>73</v>
      </c>
      <c r="E9" s="3" t="s">
        <v>31</v>
      </c>
      <c r="F9" s="3">
        <v>19.56295525</v>
      </c>
      <c r="G9" s="3" t="s">
        <v>32</v>
      </c>
      <c r="H9" s="3" t="s">
        <v>43</v>
      </c>
      <c r="I9" s="3" t="s">
        <v>25</v>
      </c>
      <c r="J9" s="3" t="s">
        <v>26</v>
      </c>
      <c r="K9" s="3">
        <v>0</v>
      </c>
      <c r="L9" s="3" t="s">
        <v>37</v>
      </c>
      <c r="M9" s="3" t="s">
        <v>28</v>
      </c>
      <c r="N9" s="6">
        <v>62.6</v>
      </c>
      <c r="O9" s="3" t="s">
        <v>28</v>
      </c>
      <c r="P9" s="6">
        <v>62.6</v>
      </c>
      <c r="Q9" s="3" t="s">
        <v>28</v>
      </c>
      <c r="R9" s="8">
        <v>46.6762055950834</v>
      </c>
      <c r="S9" s="8">
        <v>0.973811650127151</v>
      </c>
      <c r="T9" s="8">
        <v>0.98045435757599</v>
      </c>
      <c r="U9" s="8">
        <v>0.983741031800216</v>
      </c>
    </row>
    <row r="10" ht="17.6" spans="1:21">
      <c r="A10" s="3" t="s">
        <v>47</v>
      </c>
      <c r="B10" s="3">
        <v>10416</v>
      </c>
      <c r="C10" s="3">
        <v>4</v>
      </c>
      <c r="D10" s="3">
        <v>56</v>
      </c>
      <c r="E10" s="3" t="s">
        <v>31</v>
      </c>
      <c r="F10" s="3">
        <v>21.45357371</v>
      </c>
      <c r="G10" s="3" t="s">
        <v>23</v>
      </c>
      <c r="H10" s="3" t="s">
        <v>35</v>
      </c>
      <c r="I10" s="3" t="s">
        <v>36</v>
      </c>
      <c r="J10" s="3" t="s">
        <v>26</v>
      </c>
      <c r="K10" s="3">
        <v>0</v>
      </c>
      <c r="L10" s="3" t="s">
        <v>27</v>
      </c>
      <c r="M10" s="3" t="s">
        <v>28</v>
      </c>
      <c r="N10" s="6">
        <v>1.96666666666667</v>
      </c>
      <c r="O10" s="3" t="s">
        <v>29</v>
      </c>
      <c r="P10" s="6">
        <v>34.1666666666667</v>
      </c>
      <c r="Q10" s="3" t="s">
        <v>28</v>
      </c>
      <c r="R10" s="8">
        <v>46.318920156896</v>
      </c>
      <c r="S10" s="8">
        <v>0.965222808960883</v>
      </c>
      <c r="T10" s="8">
        <v>0.978739320484681</v>
      </c>
      <c r="U10" s="8">
        <v>0.983594450511648</v>
      </c>
    </row>
    <row r="11" ht="17.6" spans="1:21">
      <c r="A11" s="3" t="s">
        <v>48</v>
      </c>
      <c r="B11" s="3">
        <v>10449</v>
      </c>
      <c r="C11" s="3">
        <v>3</v>
      </c>
      <c r="D11" s="3">
        <v>43</v>
      </c>
      <c r="E11" s="3" t="s">
        <v>22</v>
      </c>
      <c r="F11" s="3">
        <v>24.22145329</v>
      </c>
      <c r="G11" s="3" t="s">
        <v>34</v>
      </c>
      <c r="H11" s="3" t="s">
        <v>39</v>
      </c>
      <c r="I11" s="3" t="s">
        <v>25</v>
      </c>
      <c r="J11" s="3" t="s">
        <v>26</v>
      </c>
      <c r="K11" s="3">
        <v>255</v>
      </c>
      <c r="L11" s="3" t="s">
        <v>27</v>
      </c>
      <c r="M11" s="3" t="s">
        <v>28</v>
      </c>
      <c r="N11" s="6">
        <v>62.7666666666667</v>
      </c>
      <c r="O11" s="3" t="s">
        <v>28</v>
      </c>
      <c r="P11" s="6">
        <v>62.7666666666667</v>
      </c>
      <c r="Q11" s="3" t="s">
        <v>28</v>
      </c>
      <c r="R11" s="8">
        <v>44.476629288238</v>
      </c>
      <c r="S11" s="8">
        <v>0.970817208091047</v>
      </c>
      <c r="T11" s="8">
        <v>0.980763066653429</v>
      </c>
      <c r="U11" s="8">
        <v>0.984597950094894</v>
      </c>
    </row>
    <row r="12" ht="17.6" spans="1:21">
      <c r="A12" s="3" t="s">
        <v>49</v>
      </c>
      <c r="B12" s="3">
        <v>10443</v>
      </c>
      <c r="C12" s="3">
        <v>1</v>
      </c>
      <c r="D12" s="3">
        <v>54</v>
      </c>
      <c r="E12" s="3" t="s">
        <v>31</v>
      </c>
      <c r="F12" s="3">
        <v>19.56295525</v>
      </c>
      <c r="G12" s="3" t="s">
        <v>32</v>
      </c>
      <c r="H12" s="3" t="s">
        <v>39</v>
      </c>
      <c r="I12" s="3" t="s">
        <v>25</v>
      </c>
      <c r="J12" s="3" t="s">
        <v>26</v>
      </c>
      <c r="K12" s="3">
        <v>0</v>
      </c>
      <c r="L12" s="3" t="s">
        <v>27</v>
      </c>
      <c r="M12" s="3" t="s">
        <v>28</v>
      </c>
      <c r="N12" s="6">
        <v>4.6</v>
      </c>
      <c r="O12" s="3" t="s">
        <v>29</v>
      </c>
      <c r="P12" s="6">
        <v>86.0333333333333</v>
      </c>
      <c r="Q12" s="3" t="s">
        <v>28</v>
      </c>
      <c r="R12" s="8">
        <v>46.1159793532872</v>
      </c>
      <c r="S12" s="8">
        <v>0.95332199299171</v>
      </c>
      <c r="T12" s="8">
        <v>0.975950344357983</v>
      </c>
      <c r="U12" s="8">
        <v>0.982828290164684</v>
      </c>
    </row>
    <row r="13" ht="17.6" spans="1:21">
      <c r="A13" s="3" t="s">
        <v>50</v>
      </c>
      <c r="B13" s="3">
        <v>10461</v>
      </c>
      <c r="C13" s="3">
        <v>1</v>
      </c>
      <c r="D13" s="3">
        <v>46</v>
      </c>
      <c r="E13" s="3" t="s">
        <v>22</v>
      </c>
      <c r="F13" s="3">
        <v>19.15119182</v>
      </c>
      <c r="G13" s="3" t="s">
        <v>34</v>
      </c>
      <c r="H13" s="3" t="s">
        <v>43</v>
      </c>
      <c r="I13" s="3" t="s">
        <v>25</v>
      </c>
      <c r="J13" s="3" t="s">
        <v>26</v>
      </c>
      <c r="K13" s="3">
        <v>420</v>
      </c>
      <c r="L13" s="3" t="s">
        <v>27</v>
      </c>
      <c r="M13" s="3" t="s">
        <v>28</v>
      </c>
      <c r="N13" s="6">
        <v>87.7666666666667</v>
      </c>
      <c r="O13" s="3" t="s">
        <v>28</v>
      </c>
      <c r="P13" s="6">
        <v>87.7666666666667</v>
      </c>
      <c r="Q13" s="3" t="s">
        <v>28</v>
      </c>
      <c r="R13" s="8">
        <v>41.6925128834868</v>
      </c>
      <c r="S13" s="8">
        <v>0.965010590227986</v>
      </c>
      <c r="T13" s="8">
        <v>0.979196621691462</v>
      </c>
      <c r="U13" s="8">
        <v>0.984089267404487</v>
      </c>
    </row>
    <row r="14" ht="17.6" spans="1:21">
      <c r="A14" s="3" t="s">
        <v>51</v>
      </c>
      <c r="B14" s="3">
        <v>10398</v>
      </c>
      <c r="C14" s="3">
        <v>2</v>
      </c>
      <c r="D14" s="3">
        <v>63</v>
      </c>
      <c r="E14" s="3" t="s">
        <v>22</v>
      </c>
      <c r="F14" s="3">
        <v>23.66143862</v>
      </c>
      <c r="G14" s="3" t="s">
        <v>23</v>
      </c>
      <c r="H14" s="3" t="s">
        <v>41</v>
      </c>
      <c r="I14" s="3" t="s">
        <v>36</v>
      </c>
      <c r="J14" s="3" t="s">
        <v>26</v>
      </c>
      <c r="K14" s="3">
        <v>0</v>
      </c>
      <c r="L14" s="3" t="s">
        <v>37</v>
      </c>
      <c r="M14" s="3" t="s">
        <v>28</v>
      </c>
      <c r="N14" s="6">
        <v>2.63333333333333</v>
      </c>
      <c r="O14" s="3" t="s">
        <v>29</v>
      </c>
      <c r="P14" s="6">
        <v>28.2666666666667</v>
      </c>
      <c r="Q14" s="3" t="s">
        <v>29</v>
      </c>
      <c r="R14" s="8">
        <v>56.7179476482707</v>
      </c>
      <c r="S14" s="8">
        <v>0.980130972362164</v>
      </c>
      <c r="T14" s="8">
        <v>0.983015988645172</v>
      </c>
      <c r="U14" s="8">
        <v>0.985329085797354</v>
      </c>
    </row>
    <row r="15" ht="17.6" spans="1:21">
      <c r="A15" s="3" t="s">
        <v>52</v>
      </c>
      <c r="B15" s="3">
        <v>10492</v>
      </c>
      <c r="C15" s="3">
        <v>1</v>
      </c>
      <c r="D15" s="3">
        <v>63</v>
      </c>
      <c r="E15" s="3" t="s">
        <v>22</v>
      </c>
      <c r="F15" s="3">
        <v>24.85907356</v>
      </c>
      <c r="G15" s="3" t="s">
        <v>23</v>
      </c>
      <c r="H15" s="3" t="s">
        <v>24</v>
      </c>
      <c r="I15" s="3" t="s">
        <v>25</v>
      </c>
      <c r="J15" s="3" t="s">
        <v>26</v>
      </c>
      <c r="K15" s="3">
        <v>435</v>
      </c>
      <c r="L15" s="3" t="s">
        <v>27</v>
      </c>
      <c r="M15" s="3" t="s">
        <v>28</v>
      </c>
      <c r="N15" s="6">
        <v>0.833333333333333</v>
      </c>
      <c r="O15" s="3" t="s">
        <v>29</v>
      </c>
      <c r="P15" s="6">
        <v>89.4</v>
      </c>
      <c r="Q15" s="3" t="s">
        <v>28</v>
      </c>
      <c r="R15" s="8">
        <v>48.2372293903527</v>
      </c>
      <c r="S15" s="8">
        <v>0.975404206006615</v>
      </c>
      <c r="T15" s="8">
        <v>0.981693665755526</v>
      </c>
      <c r="U15" s="8">
        <v>0.984682285357154</v>
      </c>
    </row>
    <row r="16" ht="17.6" spans="1:21">
      <c r="A16" s="3" t="s">
        <v>53</v>
      </c>
      <c r="B16" s="3">
        <v>10505</v>
      </c>
      <c r="C16" s="3">
        <v>4</v>
      </c>
      <c r="D16" s="3">
        <v>65</v>
      </c>
      <c r="E16" s="3" t="s">
        <v>31</v>
      </c>
      <c r="F16" s="3">
        <v>17.99307958</v>
      </c>
      <c r="G16" s="3" t="s">
        <v>32</v>
      </c>
      <c r="H16" s="3" t="s">
        <v>43</v>
      </c>
      <c r="I16" s="3" t="s">
        <v>25</v>
      </c>
      <c r="J16" s="3" t="s">
        <v>26</v>
      </c>
      <c r="K16" s="3">
        <v>460</v>
      </c>
      <c r="L16" s="3" t="s">
        <v>37</v>
      </c>
      <c r="M16" s="3" t="s">
        <v>28</v>
      </c>
      <c r="N16" s="6">
        <v>56.7</v>
      </c>
      <c r="O16" s="3" t="s">
        <v>28</v>
      </c>
      <c r="P16" s="6">
        <v>56.7</v>
      </c>
      <c r="Q16" s="3" t="s">
        <v>28</v>
      </c>
      <c r="R16" s="8">
        <v>49.800627958562</v>
      </c>
      <c r="S16" s="8">
        <v>0.978507383507192</v>
      </c>
      <c r="T16" s="8">
        <v>0.982028695838304</v>
      </c>
      <c r="U16" s="8">
        <v>0.984411752241847</v>
      </c>
    </row>
    <row r="17" ht="17.6" spans="1:21">
      <c r="A17" s="3" t="s">
        <v>54</v>
      </c>
      <c r="B17" s="3">
        <v>10503</v>
      </c>
      <c r="C17" s="3">
        <v>2</v>
      </c>
      <c r="D17" s="3">
        <v>69</v>
      </c>
      <c r="E17" s="3" t="s">
        <v>22</v>
      </c>
      <c r="F17" s="3">
        <v>25.72755521</v>
      </c>
      <c r="G17" s="3" t="s">
        <v>32</v>
      </c>
      <c r="H17" s="3" t="s">
        <v>55</v>
      </c>
      <c r="I17" s="3" t="s">
        <v>36</v>
      </c>
      <c r="J17" s="3" t="s">
        <v>26</v>
      </c>
      <c r="K17" s="3">
        <v>1380</v>
      </c>
      <c r="L17" s="3" t="s">
        <v>27</v>
      </c>
      <c r="M17" s="3" t="s">
        <v>29</v>
      </c>
      <c r="N17" s="6">
        <v>50.3333333333333</v>
      </c>
      <c r="O17" s="3" t="s">
        <v>29</v>
      </c>
      <c r="P17" s="6">
        <v>87.6666666666667</v>
      </c>
      <c r="Q17" s="3" t="s">
        <v>28</v>
      </c>
      <c r="R17" s="8">
        <v>45.9484333689602</v>
      </c>
      <c r="S17" s="8">
        <v>0.970950283732634</v>
      </c>
      <c r="T17" s="8">
        <v>0.980652080247793</v>
      </c>
      <c r="U17" s="8">
        <v>0.984373756355007</v>
      </c>
    </row>
    <row r="18" ht="17.6" spans="1:21">
      <c r="A18" s="3" t="s">
        <v>56</v>
      </c>
      <c r="B18" s="3">
        <v>10495</v>
      </c>
      <c r="C18" s="3">
        <v>1</v>
      </c>
      <c r="D18" s="3">
        <v>67</v>
      </c>
      <c r="E18" s="3" t="s">
        <v>22</v>
      </c>
      <c r="F18" s="3">
        <v>23.87511478</v>
      </c>
      <c r="G18" s="3" t="s">
        <v>32</v>
      </c>
      <c r="H18" s="3" t="s">
        <v>43</v>
      </c>
      <c r="I18" s="3" t="s">
        <v>25</v>
      </c>
      <c r="J18" s="3" t="s">
        <v>26</v>
      </c>
      <c r="K18" s="3">
        <v>1150</v>
      </c>
      <c r="L18" s="3" t="s">
        <v>27</v>
      </c>
      <c r="M18" s="3" t="s">
        <v>28</v>
      </c>
      <c r="N18" s="6">
        <v>71.8666666666667</v>
      </c>
      <c r="O18" s="3" t="s">
        <v>28</v>
      </c>
      <c r="P18" s="6">
        <v>71.8666666666667</v>
      </c>
      <c r="Q18" s="3" t="s">
        <v>28</v>
      </c>
      <c r="R18" s="8">
        <v>51.5837395131652</v>
      </c>
      <c r="S18" s="8">
        <v>0.977431553681225</v>
      </c>
      <c r="T18" s="8">
        <v>0.982307452391994</v>
      </c>
      <c r="U18" s="8">
        <v>0.985103451455122</v>
      </c>
    </row>
    <row r="19" ht="17.6" spans="1:21">
      <c r="A19" s="3" t="s">
        <v>57</v>
      </c>
      <c r="B19" s="3">
        <v>10523</v>
      </c>
      <c r="C19" s="3">
        <v>2</v>
      </c>
      <c r="D19" s="3">
        <v>50</v>
      </c>
      <c r="E19" s="3" t="s">
        <v>22</v>
      </c>
      <c r="F19" s="3">
        <f>65/1.69/1.69</f>
        <v>22.7583067819754</v>
      </c>
      <c r="G19" s="3" t="s">
        <v>32</v>
      </c>
      <c r="H19" s="3" t="s">
        <v>43</v>
      </c>
      <c r="I19" s="3" t="s">
        <v>25</v>
      </c>
      <c r="J19" s="3" t="s">
        <v>26</v>
      </c>
      <c r="K19" s="3">
        <v>930</v>
      </c>
      <c r="L19" s="3" t="s">
        <v>27</v>
      </c>
      <c r="M19" s="3" t="s">
        <v>29</v>
      </c>
      <c r="N19" s="6">
        <v>11.8666666666667</v>
      </c>
      <c r="O19" s="3" t="s">
        <v>29</v>
      </c>
      <c r="P19" s="6">
        <v>22.4666666666667</v>
      </c>
      <c r="Q19" s="3" t="s">
        <v>28</v>
      </c>
      <c r="R19" s="8">
        <v>53.3993264763863</v>
      </c>
      <c r="S19" s="8">
        <v>0.977953381868027</v>
      </c>
      <c r="T19" s="8">
        <v>0.982981924402231</v>
      </c>
      <c r="U19" s="8">
        <v>0.985310417991971</v>
      </c>
    </row>
    <row r="20" ht="17.6" spans="1:21">
      <c r="A20" s="3" t="s">
        <v>58</v>
      </c>
      <c r="B20" s="3">
        <v>10527</v>
      </c>
      <c r="C20" s="3">
        <v>1</v>
      </c>
      <c r="D20" s="3">
        <v>62</v>
      </c>
      <c r="E20" s="3" t="s">
        <v>22</v>
      </c>
      <c r="F20" s="3">
        <v>24.61810377</v>
      </c>
      <c r="G20" s="3" t="s">
        <v>34</v>
      </c>
      <c r="H20" s="3" t="s">
        <v>55</v>
      </c>
      <c r="I20" s="3" t="s">
        <v>36</v>
      </c>
      <c r="J20" s="3" t="s">
        <v>26</v>
      </c>
      <c r="K20" s="3">
        <v>860</v>
      </c>
      <c r="L20" s="3" t="s">
        <v>27</v>
      </c>
      <c r="M20" s="3" t="s">
        <v>28</v>
      </c>
      <c r="N20" s="6">
        <v>1.26666666666667</v>
      </c>
      <c r="O20" s="3" t="s">
        <v>29</v>
      </c>
      <c r="P20" s="6">
        <v>85.5</v>
      </c>
      <c r="Q20" s="3" t="s">
        <v>28</v>
      </c>
      <c r="R20" s="8">
        <v>50.4083583327861</v>
      </c>
      <c r="S20" s="8">
        <v>0.978681066127369</v>
      </c>
      <c r="T20" s="8">
        <v>0.982691402929393</v>
      </c>
      <c r="U20" s="8">
        <v>0.985279445041561</v>
      </c>
    </row>
    <row r="21" ht="17.6" spans="1:21">
      <c r="A21" s="3" t="s">
        <v>59</v>
      </c>
      <c r="B21" s="3">
        <v>10532</v>
      </c>
      <c r="C21" s="3">
        <v>2</v>
      </c>
      <c r="D21" s="3">
        <v>60</v>
      </c>
      <c r="E21" s="3" t="s">
        <v>22</v>
      </c>
      <c r="F21" s="3">
        <v>23.22543185</v>
      </c>
      <c r="G21" s="3" t="s">
        <v>34</v>
      </c>
      <c r="H21" s="3" t="s">
        <v>39</v>
      </c>
      <c r="I21" s="3" t="s">
        <v>25</v>
      </c>
      <c r="J21" s="3" t="s">
        <v>26</v>
      </c>
      <c r="K21" s="3">
        <v>260</v>
      </c>
      <c r="L21" s="3" t="s">
        <v>37</v>
      </c>
      <c r="M21" s="3" t="s">
        <v>28</v>
      </c>
      <c r="N21" s="6">
        <v>37.9333333333333</v>
      </c>
      <c r="O21" s="3" t="s">
        <v>29</v>
      </c>
      <c r="P21" s="6">
        <v>86.5333333333333</v>
      </c>
      <c r="Q21" s="3" t="s">
        <v>28</v>
      </c>
      <c r="R21" s="8">
        <v>50.7490390882236</v>
      </c>
      <c r="S21" s="8">
        <v>0.979081433528987</v>
      </c>
      <c r="T21" s="8">
        <v>0.982876760431071</v>
      </c>
      <c r="U21" s="8">
        <v>0.985341811118065</v>
      </c>
    </row>
    <row r="22" ht="17.6" spans="1:21">
      <c r="A22" s="3" t="s">
        <v>60</v>
      </c>
      <c r="B22" s="3">
        <v>10464</v>
      </c>
      <c r="C22" s="3" t="s">
        <v>46</v>
      </c>
      <c r="D22" s="3">
        <v>76</v>
      </c>
      <c r="E22" s="3" t="s">
        <v>22</v>
      </c>
      <c r="F22" s="3">
        <v>24.65303141</v>
      </c>
      <c r="G22" s="3" t="s">
        <v>32</v>
      </c>
      <c r="H22" s="3" t="s">
        <v>43</v>
      </c>
      <c r="I22" s="3" t="s">
        <v>25</v>
      </c>
      <c r="J22" s="3" t="s">
        <v>26</v>
      </c>
      <c r="K22" s="3">
        <v>1480</v>
      </c>
      <c r="L22" s="3" t="s">
        <v>27</v>
      </c>
      <c r="M22" s="3" t="s">
        <v>28</v>
      </c>
      <c r="N22" s="6">
        <v>87.9</v>
      </c>
      <c r="O22" s="3" t="s">
        <v>28</v>
      </c>
      <c r="P22" s="6">
        <v>87.9</v>
      </c>
      <c r="Q22" s="3" t="s">
        <v>28</v>
      </c>
      <c r="R22" s="8">
        <v>50.707264321358</v>
      </c>
      <c r="S22" s="8">
        <v>0.976803180946017</v>
      </c>
      <c r="T22" s="8">
        <v>0.981687873333598</v>
      </c>
      <c r="U22" s="8">
        <v>0.98416702991855</v>
      </c>
    </row>
    <row r="23" ht="17.6" spans="1:21">
      <c r="A23" s="3" t="s">
        <v>61</v>
      </c>
      <c r="B23" s="3">
        <v>10514</v>
      </c>
      <c r="C23" s="3">
        <v>3</v>
      </c>
      <c r="D23" s="3">
        <v>59</v>
      </c>
      <c r="E23" s="3" t="s">
        <v>22</v>
      </c>
      <c r="F23" s="3">
        <v>24.84098009</v>
      </c>
      <c r="G23" s="3" t="s">
        <v>23</v>
      </c>
      <c r="H23" s="3" t="s">
        <v>35</v>
      </c>
      <c r="I23" s="3" t="s">
        <v>36</v>
      </c>
      <c r="J23" s="3" t="s">
        <v>26</v>
      </c>
      <c r="K23" s="3">
        <v>800</v>
      </c>
      <c r="L23" s="3" t="s">
        <v>27</v>
      </c>
      <c r="M23" s="3" t="s">
        <v>28</v>
      </c>
      <c r="N23" s="6">
        <v>4.13333333333333</v>
      </c>
      <c r="O23" s="3" t="s">
        <v>29</v>
      </c>
      <c r="P23" s="6">
        <v>85.6666666666667</v>
      </c>
      <c r="Q23" s="3" t="s">
        <v>28</v>
      </c>
      <c r="R23" s="8">
        <v>38.7106553792272</v>
      </c>
      <c r="S23" s="8">
        <v>0.954251631692243</v>
      </c>
      <c r="T23" s="8">
        <v>0.975073917906555</v>
      </c>
      <c r="U23" s="8">
        <v>0.98348664543619</v>
      </c>
    </row>
    <row r="24" ht="17.6" spans="1:21">
      <c r="A24" s="3" t="s">
        <v>62</v>
      </c>
      <c r="B24" s="3">
        <v>10566</v>
      </c>
      <c r="C24" s="3">
        <v>3</v>
      </c>
      <c r="D24" s="3">
        <v>59</v>
      </c>
      <c r="E24" s="3" t="s">
        <v>31</v>
      </c>
      <c r="F24" s="3">
        <v>22.65625</v>
      </c>
      <c r="G24" s="3" t="s">
        <v>23</v>
      </c>
      <c r="H24" s="3" t="s">
        <v>39</v>
      </c>
      <c r="I24" s="3" t="s">
        <v>25</v>
      </c>
      <c r="J24" s="3" t="s">
        <v>26</v>
      </c>
      <c r="K24" s="3">
        <v>250</v>
      </c>
      <c r="L24" s="3" t="s">
        <v>37</v>
      </c>
      <c r="M24" s="3" t="s">
        <v>28</v>
      </c>
      <c r="N24" s="6">
        <v>4.4</v>
      </c>
      <c r="O24" s="3" t="s">
        <v>29</v>
      </c>
      <c r="P24" s="6">
        <v>13.3</v>
      </c>
      <c r="Q24" s="3" t="s">
        <v>29</v>
      </c>
      <c r="R24" s="8">
        <v>41.1243972729878</v>
      </c>
      <c r="S24" s="8">
        <v>0.962755987533508</v>
      </c>
      <c r="T24" s="8">
        <v>0.97754620161782</v>
      </c>
      <c r="U24" s="8">
        <v>0.982800258444061</v>
      </c>
    </row>
    <row r="25" ht="17.6" spans="1:21">
      <c r="A25" s="3" t="s">
        <v>63</v>
      </c>
      <c r="B25" s="3">
        <v>10556</v>
      </c>
      <c r="C25" s="3">
        <v>1</v>
      </c>
      <c r="D25" s="3">
        <v>45</v>
      </c>
      <c r="E25" s="3" t="s">
        <v>31</v>
      </c>
      <c r="F25" s="3">
        <v>23.42236836</v>
      </c>
      <c r="G25" s="3" t="s">
        <v>34</v>
      </c>
      <c r="H25" s="3" t="s">
        <v>43</v>
      </c>
      <c r="I25" s="3" t="s">
        <v>25</v>
      </c>
      <c r="J25" s="3" t="s">
        <v>26</v>
      </c>
      <c r="K25" s="3">
        <v>0</v>
      </c>
      <c r="L25" s="3" t="s">
        <v>27</v>
      </c>
      <c r="M25" s="3" t="s">
        <v>28</v>
      </c>
      <c r="N25" s="6">
        <v>62.1333333333333</v>
      </c>
      <c r="O25" s="3" t="s">
        <v>28</v>
      </c>
      <c r="P25" s="6">
        <v>62.1333333333333</v>
      </c>
      <c r="Q25" s="3" t="s">
        <v>28</v>
      </c>
      <c r="R25" s="8">
        <v>47.8569303897346</v>
      </c>
      <c r="S25" s="8">
        <v>0.974725412189345</v>
      </c>
      <c r="T25" s="8">
        <v>0.980541934193525</v>
      </c>
      <c r="U25" s="8">
        <v>0.983594510536746</v>
      </c>
    </row>
    <row r="26" ht="17.6" spans="1:21">
      <c r="A26" s="3" t="s">
        <v>64</v>
      </c>
      <c r="B26" s="3">
        <v>10542</v>
      </c>
      <c r="C26" s="3">
        <v>2</v>
      </c>
      <c r="D26" s="3">
        <v>71</v>
      </c>
      <c r="E26" s="3" t="s">
        <v>31</v>
      </c>
      <c r="F26" s="3">
        <v>31.11111111</v>
      </c>
      <c r="G26" s="3" t="s">
        <v>32</v>
      </c>
      <c r="H26" s="3" t="s">
        <v>43</v>
      </c>
      <c r="I26" s="3" t="s">
        <v>25</v>
      </c>
      <c r="J26" s="3" t="s">
        <v>26</v>
      </c>
      <c r="K26" s="3">
        <v>700</v>
      </c>
      <c r="L26" s="3" t="s">
        <v>37</v>
      </c>
      <c r="M26" s="3" t="s">
        <v>28</v>
      </c>
      <c r="N26" s="6">
        <v>85.9333333333333</v>
      </c>
      <c r="O26" s="3" t="s">
        <v>28</v>
      </c>
      <c r="P26" s="6">
        <v>85.9333333333333</v>
      </c>
      <c r="Q26" s="3" t="s">
        <v>28</v>
      </c>
      <c r="R26" s="8">
        <v>51.6743540309074</v>
      </c>
      <c r="S26" s="8">
        <v>0.976706960714414</v>
      </c>
      <c r="T26" s="8">
        <v>0.981537180325838</v>
      </c>
      <c r="U26" s="8">
        <v>0.984076301983385</v>
      </c>
    </row>
    <row r="27" ht="17.6" spans="1:21">
      <c r="A27" s="3" t="s">
        <v>65</v>
      </c>
      <c r="B27" s="3">
        <v>10544</v>
      </c>
      <c r="C27" s="3">
        <v>3</v>
      </c>
      <c r="D27" s="3">
        <v>48</v>
      </c>
      <c r="E27" s="3" t="s">
        <v>22</v>
      </c>
      <c r="F27" s="3">
        <v>23.03004535</v>
      </c>
      <c r="G27" s="3" t="s">
        <v>34</v>
      </c>
      <c r="H27" s="3" t="s">
        <v>43</v>
      </c>
      <c r="I27" s="3" t="s">
        <v>25</v>
      </c>
      <c r="J27" s="3" t="s">
        <v>26</v>
      </c>
      <c r="K27" s="3">
        <v>220</v>
      </c>
      <c r="L27" s="3" t="s">
        <v>27</v>
      </c>
      <c r="M27" s="3" t="s">
        <v>28</v>
      </c>
      <c r="N27" s="6">
        <v>17.9333333333333</v>
      </c>
      <c r="O27" s="3" t="s">
        <v>29</v>
      </c>
      <c r="P27" s="6">
        <v>84.6666666666667</v>
      </c>
      <c r="Q27" s="3" t="s">
        <v>28</v>
      </c>
      <c r="R27" s="8">
        <v>47.665423796998</v>
      </c>
      <c r="S27" s="8">
        <v>0.972692062004965</v>
      </c>
      <c r="T27" s="8">
        <v>0.981368419763672</v>
      </c>
      <c r="U27" s="8">
        <v>0.984887841304206</v>
      </c>
    </row>
    <row r="28" ht="17.6" spans="1:21">
      <c r="A28" s="3" t="s">
        <v>66</v>
      </c>
      <c r="B28" s="3">
        <v>10595</v>
      </c>
      <c r="C28" s="3">
        <v>3</v>
      </c>
      <c r="D28" s="3">
        <v>66</v>
      </c>
      <c r="E28" s="3" t="s">
        <v>22</v>
      </c>
      <c r="F28" s="3">
        <v>20.54569362</v>
      </c>
      <c r="G28" s="3" t="s">
        <v>32</v>
      </c>
      <c r="H28" s="3" t="s">
        <v>43</v>
      </c>
      <c r="I28" s="3" t="s">
        <v>25</v>
      </c>
      <c r="J28" s="3" t="s">
        <v>26</v>
      </c>
      <c r="K28" s="3">
        <v>90</v>
      </c>
      <c r="L28" s="3" t="s">
        <v>37</v>
      </c>
      <c r="M28" s="3" t="s">
        <v>28</v>
      </c>
      <c r="N28" s="6">
        <v>62.1333333333333</v>
      </c>
      <c r="O28" s="3" t="s">
        <v>28</v>
      </c>
      <c r="P28" s="6">
        <v>62.1333333333333</v>
      </c>
      <c r="Q28" s="3" t="s">
        <v>28</v>
      </c>
      <c r="R28" s="8">
        <v>49.7110551163653</v>
      </c>
      <c r="S28" s="8">
        <v>0.976867857988782</v>
      </c>
      <c r="T28" s="8">
        <v>0.982354482056037</v>
      </c>
      <c r="U28" s="8">
        <v>0.985133103853383</v>
      </c>
    </row>
    <row r="29" ht="17.6" spans="1:21">
      <c r="A29" s="3" t="s">
        <v>67</v>
      </c>
      <c r="B29" s="3">
        <v>10603</v>
      </c>
      <c r="C29" s="3">
        <v>1</v>
      </c>
      <c r="D29" s="3">
        <v>48</v>
      </c>
      <c r="E29" s="3" t="s">
        <v>31</v>
      </c>
      <c r="F29" s="3">
        <v>22.89281998</v>
      </c>
      <c r="G29" s="3" t="s">
        <v>32</v>
      </c>
      <c r="H29" s="3" t="s">
        <v>39</v>
      </c>
      <c r="I29" s="3" t="s">
        <v>25</v>
      </c>
      <c r="J29" s="3" t="s">
        <v>26</v>
      </c>
      <c r="K29" s="3">
        <v>560</v>
      </c>
      <c r="L29" s="3" t="s">
        <v>37</v>
      </c>
      <c r="M29" s="3" t="s">
        <v>28</v>
      </c>
      <c r="N29" s="6">
        <v>65.3</v>
      </c>
      <c r="O29" s="3" t="s">
        <v>28</v>
      </c>
      <c r="P29" s="6">
        <v>65.3</v>
      </c>
      <c r="Q29" s="3" t="s">
        <v>28</v>
      </c>
      <c r="R29" s="8">
        <v>46.1538734375617</v>
      </c>
      <c r="S29" s="8">
        <v>0.972267144338391</v>
      </c>
      <c r="T29" s="8">
        <v>0.980342380756242</v>
      </c>
      <c r="U29" s="8">
        <v>0.983771854687882</v>
      </c>
    </row>
    <row r="30" ht="17.6" spans="1:21">
      <c r="A30" s="3" t="s">
        <v>68</v>
      </c>
      <c r="B30" s="3">
        <v>10609</v>
      </c>
      <c r="C30" s="3">
        <v>1</v>
      </c>
      <c r="D30" s="3">
        <v>51</v>
      </c>
      <c r="E30" s="3" t="s">
        <v>22</v>
      </c>
      <c r="F30" s="3">
        <v>18.16620425</v>
      </c>
      <c r="G30" s="3" t="s">
        <v>32</v>
      </c>
      <c r="H30" s="3" t="s">
        <v>35</v>
      </c>
      <c r="I30" s="3" t="s">
        <v>36</v>
      </c>
      <c r="J30" s="3" t="s">
        <v>26</v>
      </c>
      <c r="K30" s="3">
        <v>320</v>
      </c>
      <c r="L30" s="3" t="s">
        <v>27</v>
      </c>
      <c r="M30" s="3" t="s">
        <v>28</v>
      </c>
      <c r="N30" s="6">
        <v>61.4333333333333</v>
      </c>
      <c r="O30" s="3" t="s">
        <v>28</v>
      </c>
      <c r="P30" s="6">
        <v>61.4333333333333</v>
      </c>
      <c r="Q30" s="3" t="s">
        <v>28</v>
      </c>
      <c r="R30" s="8">
        <v>52.3941917494543</v>
      </c>
      <c r="S30" s="8">
        <v>0.980443703121149</v>
      </c>
      <c r="T30" s="8">
        <v>0.983544869780953</v>
      </c>
      <c r="U30" s="8">
        <v>0.985566184933244</v>
      </c>
    </row>
    <row r="31" ht="17.6" spans="1:21">
      <c r="A31" s="3" t="s">
        <v>69</v>
      </c>
      <c r="B31" s="3">
        <v>10584</v>
      </c>
      <c r="C31" s="3">
        <v>1</v>
      </c>
      <c r="D31" s="3">
        <v>51</v>
      </c>
      <c r="E31" s="3" t="s">
        <v>22</v>
      </c>
      <c r="F31" s="3">
        <v>22.72440348</v>
      </c>
      <c r="G31" s="3" t="s">
        <v>32</v>
      </c>
      <c r="H31" s="3" t="s">
        <v>35</v>
      </c>
      <c r="I31" s="3" t="s">
        <v>36</v>
      </c>
      <c r="J31" s="3" t="s">
        <v>26</v>
      </c>
      <c r="K31" s="3">
        <v>340</v>
      </c>
      <c r="L31" s="3" t="s">
        <v>27</v>
      </c>
      <c r="M31" s="3" t="s">
        <v>28</v>
      </c>
      <c r="N31" s="6">
        <v>63.8666666666667</v>
      </c>
      <c r="O31" s="3" t="s">
        <v>28</v>
      </c>
      <c r="P31" s="6">
        <v>62.2333333333333</v>
      </c>
      <c r="Q31" s="3" t="s">
        <v>28</v>
      </c>
      <c r="R31" s="8">
        <v>41.129372663298</v>
      </c>
      <c r="S31" s="8">
        <v>0.966299989351548</v>
      </c>
      <c r="T31" s="8">
        <v>0.979455750038206</v>
      </c>
      <c r="U31" s="8">
        <v>0.984159106605654</v>
      </c>
    </row>
    <row r="32" ht="17.6" spans="1:21">
      <c r="A32" s="3" t="s">
        <v>70</v>
      </c>
      <c r="B32" s="3">
        <v>10582</v>
      </c>
      <c r="C32" s="3">
        <v>1</v>
      </c>
      <c r="D32" s="3">
        <v>70</v>
      </c>
      <c r="E32" s="3" t="s">
        <v>22</v>
      </c>
      <c r="F32" s="3">
        <v>18.96192742</v>
      </c>
      <c r="G32" s="3" t="s">
        <v>23</v>
      </c>
      <c r="H32" s="3" t="s">
        <v>24</v>
      </c>
      <c r="I32" s="3" t="s">
        <v>25</v>
      </c>
      <c r="J32" s="3" t="s">
        <v>26</v>
      </c>
      <c r="K32" s="3">
        <v>1000</v>
      </c>
      <c r="L32" s="3" t="s">
        <v>37</v>
      </c>
      <c r="M32" s="3" t="s">
        <v>28</v>
      </c>
      <c r="N32" s="6">
        <v>15.1666666666667</v>
      </c>
      <c r="O32" s="3" t="s">
        <v>29</v>
      </c>
      <c r="P32" s="6">
        <v>51.2666666666667</v>
      </c>
      <c r="Q32" s="3" t="s">
        <v>29</v>
      </c>
      <c r="R32" s="8">
        <v>54.3012600528533</v>
      </c>
      <c r="S32" s="8">
        <v>0.980045526635597</v>
      </c>
      <c r="T32" s="8">
        <v>0.983327128739068</v>
      </c>
      <c r="U32" s="8">
        <v>0.985416932527829</v>
      </c>
    </row>
    <row r="33" ht="17.6" spans="1:21">
      <c r="A33" s="3" t="s">
        <v>71</v>
      </c>
      <c r="B33" s="3">
        <v>10615</v>
      </c>
      <c r="C33" s="3" t="s">
        <v>46</v>
      </c>
      <c r="D33" s="3">
        <v>75</v>
      </c>
      <c r="E33" s="3" t="s">
        <v>31</v>
      </c>
      <c r="F33" s="3">
        <v>18.97453196</v>
      </c>
      <c r="G33" s="3" t="s">
        <v>32</v>
      </c>
      <c r="H33" s="3" t="s">
        <v>35</v>
      </c>
      <c r="I33" s="3" t="s">
        <v>36</v>
      </c>
      <c r="J33" s="3" t="s">
        <v>26</v>
      </c>
      <c r="K33" s="3">
        <v>0</v>
      </c>
      <c r="L33" s="3" t="s">
        <v>37</v>
      </c>
      <c r="M33" s="3" t="s">
        <v>28</v>
      </c>
      <c r="N33" s="6">
        <v>62.1666666666667</v>
      </c>
      <c r="O33" s="3" t="s">
        <v>28</v>
      </c>
      <c r="P33" s="6">
        <v>62.1666666666667</v>
      </c>
      <c r="Q33" s="3" t="s">
        <v>28</v>
      </c>
      <c r="R33" s="8">
        <v>48.052469678622</v>
      </c>
      <c r="S33" s="8">
        <v>0.978535055077229</v>
      </c>
      <c r="T33" s="8">
        <v>0.982053246103261</v>
      </c>
      <c r="U33" s="8">
        <v>0.984182486381206</v>
      </c>
    </row>
    <row r="34" ht="17.6" spans="1:21">
      <c r="A34" s="3" t="s">
        <v>72</v>
      </c>
      <c r="B34" s="3">
        <v>10635</v>
      </c>
      <c r="C34" s="3">
        <v>3</v>
      </c>
      <c r="D34" s="3">
        <v>77</v>
      </c>
      <c r="E34" s="3" t="s">
        <v>22</v>
      </c>
      <c r="F34" s="3">
        <v>23.33768443</v>
      </c>
      <c r="G34" s="3" t="s">
        <v>34</v>
      </c>
      <c r="H34" s="3" t="s">
        <v>35</v>
      </c>
      <c r="I34" s="3" t="s">
        <v>36</v>
      </c>
      <c r="J34" s="3" t="s">
        <v>26</v>
      </c>
      <c r="K34" s="3">
        <v>0</v>
      </c>
      <c r="L34" s="3" t="s">
        <v>37</v>
      </c>
      <c r="M34" s="3" t="s">
        <v>28</v>
      </c>
      <c r="N34" s="6">
        <v>61.4666666666667</v>
      </c>
      <c r="O34" s="3" t="s">
        <v>28</v>
      </c>
      <c r="P34" s="6">
        <v>61.4666666666667</v>
      </c>
      <c r="Q34" s="3" t="s">
        <v>28</v>
      </c>
      <c r="R34" s="8">
        <v>41.9979087255963</v>
      </c>
      <c r="S34" s="8">
        <v>0.968035434976072</v>
      </c>
      <c r="T34" s="8">
        <v>0.979649871204148</v>
      </c>
      <c r="U34" s="8">
        <v>0.984037525770275</v>
      </c>
    </row>
    <row r="35" ht="17.6" spans="1:21">
      <c r="A35" s="3" t="s">
        <v>73</v>
      </c>
      <c r="B35" s="3">
        <v>10645</v>
      </c>
      <c r="C35" s="3">
        <v>1</v>
      </c>
      <c r="D35" s="3">
        <v>49</v>
      </c>
      <c r="E35" s="3" t="s">
        <v>31</v>
      </c>
      <c r="F35" s="3">
        <v>19.38214469</v>
      </c>
      <c r="G35" s="3" t="s">
        <v>34</v>
      </c>
      <c r="H35" s="3" t="s">
        <v>43</v>
      </c>
      <c r="I35" s="3" t="s">
        <v>25</v>
      </c>
      <c r="J35" s="3" t="s">
        <v>26</v>
      </c>
      <c r="K35" s="3">
        <v>450</v>
      </c>
      <c r="L35" s="3" t="s">
        <v>37</v>
      </c>
      <c r="M35" s="3" t="s">
        <v>28</v>
      </c>
      <c r="N35" s="6">
        <v>62.0666666666667</v>
      </c>
      <c r="O35" s="3" t="s">
        <v>28</v>
      </c>
      <c r="P35" s="6">
        <v>62.0666666666667</v>
      </c>
      <c r="Q35" s="3" t="s">
        <v>28</v>
      </c>
      <c r="R35" s="8">
        <v>41.5909734378138</v>
      </c>
      <c r="S35" s="8">
        <v>0.972707698542915</v>
      </c>
      <c r="T35" s="8">
        <v>0.980345141910736</v>
      </c>
      <c r="U35" s="8">
        <v>0.983614528906827</v>
      </c>
    </row>
    <row r="36" ht="17.6" spans="1:21">
      <c r="A36" s="3" t="s">
        <v>74</v>
      </c>
      <c r="B36" s="3">
        <v>10616</v>
      </c>
      <c r="C36" s="3">
        <v>1</v>
      </c>
      <c r="D36" s="3">
        <v>64</v>
      </c>
      <c r="E36" s="3" t="s">
        <v>22</v>
      </c>
      <c r="F36" s="3">
        <v>23.10843458</v>
      </c>
      <c r="G36" s="3" t="s">
        <v>34</v>
      </c>
      <c r="H36" s="3" t="s">
        <v>43</v>
      </c>
      <c r="I36" s="3" t="s">
        <v>25</v>
      </c>
      <c r="J36" s="3" t="s">
        <v>26</v>
      </c>
      <c r="K36" s="3">
        <v>320</v>
      </c>
      <c r="L36" s="3" t="s">
        <v>27</v>
      </c>
      <c r="M36" s="3" t="s">
        <v>28</v>
      </c>
      <c r="N36" s="6">
        <v>84.8333333333333</v>
      </c>
      <c r="O36" s="3" t="s">
        <v>28</v>
      </c>
      <c r="P36" s="6">
        <v>84.8333333333333</v>
      </c>
      <c r="Q36" s="3" t="s">
        <v>28</v>
      </c>
      <c r="R36" s="8">
        <v>44.0627921646599</v>
      </c>
      <c r="S36" s="8">
        <v>0.971726978484244</v>
      </c>
      <c r="T36" s="8">
        <v>0.981035640622057</v>
      </c>
      <c r="U36" s="8">
        <v>0.984606353608571</v>
      </c>
    </row>
    <row r="37" ht="17.6" spans="1:21">
      <c r="A37" s="3" t="s">
        <v>75</v>
      </c>
      <c r="B37" s="3">
        <v>10646</v>
      </c>
      <c r="C37" s="3">
        <v>1</v>
      </c>
      <c r="D37" s="3">
        <v>67</v>
      </c>
      <c r="E37" s="3" t="s">
        <v>31</v>
      </c>
      <c r="F37" s="3">
        <v>20.17455375</v>
      </c>
      <c r="G37" s="3" t="s">
        <v>34</v>
      </c>
      <c r="H37" s="3" t="s">
        <v>24</v>
      </c>
      <c r="I37" s="3" t="s">
        <v>25</v>
      </c>
      <c r="J37" s="3" t="s">
        <v>26</v>
      </c>
      <c r="K37" s="3">
        <v>0</v>
      </c>
      <c r="L37" s="3" t="s">
        <v>37</v>
      </c>
      <c r="M37" s="3" t="s">
        <v>28</v>
      </c>
      <c r="N37" s="6">
        <v>87</v>
      </c>
      <c r="O37" s="3" t="s">
        <v>28</v>
      </c>
      <c r="P37" s="6">
        <v>87</v>
      </c>
      <c r="Q37" s="3" t="s">
        <v>28</v>
      </c>
      <c r="R37" s="8">
        <v>52.6033338059309</v>
      </c>
      <c r="S37" s="8">
        <v>0.979684595723164</v>
      </c>
      <c r="T37" s="8">
        <v>0.982658659238601</v>
      </c>
      <c r="U37" s="8">
        <v>0.984674272006611</v>
      </c>
    </row>
    <row r="38" ht="17.6" spans="1:21">
      <c r="A38" s="3" t="s">
        <v>76</v>
      </c>
      <c r="B38" s="3">
        <v>10660</v>
      </c>
      <c r="C38" s="3">
        <v>2</v>
      </c>
      <c r="D38" s="3">
        <v>67</v>
      </c>
      <c r="E38" s="3" t="s">
        <v>31</v>
      </c>
      <c r="F38" s="3">
        <v>25.43748081</v>
      </c>
      <c r="G38" s="3" t="s">
        <v>34</v>
      </c>
      <c r="H38" s="3" t="s">
        <v>43</v>
      </c>
      <c r="I38" s="3" t="s">
        <v>25</v>
      </c>
      <c r="J38" s="3" t="s">
        <v>26</v>
      </c>
      <c r="K38" s="3">
        <v>0</v>
      </c>
      <c r="L38" s="3" t="s">
        <v>27</v>
      </c>
      <c r="M38" s="3" t="s">
        <v>28</v>
      </c>
      <c r="N38" s="6">
        <v>84.4</v>
      </c>
      <c r="O38" s="3" t="s">
        <v>28</v>
      </c>
      <c r="P38" s="6">
        <v>84.4</v>
      </c>
      <c r="Q38" s="3" t="s">
        <v>28</v>
      </c>
      <c r="R38" s="8">
        <v>50.1230102130303</v>
      </c>
      <c r="S38" s="8">
        <v>0.979704794168538</v>
      </c>
      <c r="T38" s="8">
        <v>0.982344607927467</v>
      </c>
      <c r="U38" s="8">
        <v>0.984246112984761</v>
      </c>
    </row>
    <row r="39" ht="17.6" spans="1:21">
      <c r="A39" s="3" t="s">
        <v>77</v>
      </c>
      <c r="B39" s="3">
        <v>10700</v>
      </c>
      <c r="C39" s="3">
        <v>4</v>
      </c>
      <c r="D39" s="3">
        <v>77</v>
      </c>
      <c r="E39" s="3" t="s">
        <v>22</v>
      </c>
      <c r="F39" s="3">
        <v>24.6097337</v>
      </c>
      <c r="G39" s="3" t="s">
        <v>32</v>
      </c>
      <c r="H39" s="3" t="s">
        <v>41</v>
      </c>
      <c r="I39" s="3" t="s">
        <v>36</v>
      </c>
      <c r="J39" s="3" t="s">
        <v>26</v>
      </c>
      <c r="K39" s="3">
        <v>3760</v>
      </c>
      <c r="L39" s="3" t="s">
        <v>27</v>
      </c>
      <c r="M39" s="3" t="s">
        <v>28</v>
      </c>
      <c r="N39" s="6">
        <v>11.9666666666667</v>
      </c>
      <c r="O39" s="3" t="s">
        <v>29</v>
      </c>
      <c r="P39" s="6">
        <v>74.1666666666667</v>
      </c>
      <c r="Q39" s="3" t="s">
        <v>28</v>
      </c>
      <c r="R39" s="8">
        <v>46.7334777317092</v>
      </c>
      <c r="S39" s="8">
        <v>0.977136560338609</v>
      </c>
      <c r="T39" s="8">
        <v>0.982143013636862</v>
      </c>
      <c r="U39" s="8">
        <v>0.98478726925302</v>
      </c>
    </row>
    <row r="40" ht="17.6" spans="1:21">
      <c r="A40" s="3" t="s">
        <v>78</v>
      </c>
      <c r="B40" s="3">
        <v>10667</v>
      </c>
      <c r="C40" s="3" t="s">
        <v>46</v>
      </c>
      <c r="D40" s="3">
        <v>68</v>
      </c>
      <c r="E40" s="3" t="s">
        <v>22</v>
      </c>
      <c r="F40" s="3">
        <v>24.76756592</v>
      </c>
      <c r="G40" s="3" t="s">
        <v>32</v>
      </c>
      <c r="H40" s="3" t="s">
        <v>39</v>
      </c>
      <c r="I40" s="3" t="s">
        <v>25</v>
      </c>
      <c r="J40" s="3" t="s">
        <v>26</v>
      </c>
      <c r="K40" s="3">
        <v>760</v>
      </c>
      <c r="L40" s="3" t="s">
        <v>27</v>
      </c>
      <c r="M40" s="3" t="s">
        <v>28</v>
      </c>
      <c r="N40" s="6">
        <v>75.5</v>
      </c>
      <c r="O40" s="3" t="s">
        <v>28</v>
      </c>
      <c r="P40" s="6">
        <v>75.5</v>
      </c>
      <c r="Q40" s="3" t="s">
        <v>28</v>
      </c>
      <c r="R40" s="8">
        <v>48.3557246655972</v>
      </c>
      <c r="S40" s="8">
        <v>0.972747825320723</v>
      </c>
      <c r="T40" s="8">
        <v>0.981135972572852</v>
      </c>
      <c r="U40" s="8">
        <v>0.984114988158849</v>
      </c>
    </row>
    <row r="41" ht="17.6" spans="1:21">
      <c r="A41" s="3" t="s">
        <v>79</v>
      </c>
      <c r="B41" s="3">
        <v>10656</v>
      </c>
      <c r="C41" s="3">
        <v>2</v>
      </c>
      <c r="D41" s="3">
        <v>70</v>
      </c>
      <c r="E41" s="3" t="s">
        <v>22</v>
      </c>
      <c r="F41" s="3">
        <v>24.24242424</v>
      </c>
      <c r="G41" s="3" t="s">
        <v>34</v>
      </c>
      <c r="H41" s="3" t="s">
        <v>24</v>
      </c>
      <c r="I41" s="3" t="s">
        <v>25</v>
      </c>
      <c r="J41" s="3" t="s">
        <v>26</v>
      </c>
      <c r="K41" s="3">
        <v>1200</v>
      </c>
      <c r="L41" s="3" t="s">
        <v>37</v>
      </c>
      <c r="M41" s="3" t="s">
        <v>28</v>
      </c>
      <c r="N41" s="6">
        <v>77.5333333333333</v>
      </c>
      <c r="O41" s="3" t="s">
        <v>28</v>
      </c>
      <c r="P41" s="6">
        <v>77.5333333333333</v>
      </c>
      <c r="Q41" s="3" t="s">
        <v>28</v>
      </c>
      <c r="R41" s="8">
        <v>47.4229533152402</v>
      </c>
      <c r="S41" s="8">
        <v>0.975536981522714</v>
      </c>
      <c r="T41" s="8">
        <v>0.981416229753985</v>
      </c>
      <c r="U41" s="8">
        <v>0.98430703845892</v>
      </c>
    </row>
    <row r="42" ht="17.6" spans="1:21">
      <c r="A42" s="3" t="s">
        <v>80</v>
      </c>
      <c r="B42" s="4" t="s">
        <v>81</v>
      </c>
      <c r="C42" s="3">
        <v>1</v>
      </c>
      <c r="D42" s="3">
        <v>69</v>
      </c>
      <c r="E42" s="3" t="s">
        <v>31</v>
      </c>
      <c r="F42" s="3">
        <f>52/1.52/1.52</f>
        <v>22.5069252077562</v>
      </c>
      <c r="G42" s="3" t="s">
        <v>23</v>
      </c>
      <c r="H42" s="3" t="s">
        <v>43</v>
      </c>
      <c r="I42" s="3" t="s">
        <v>25</v>
      </c>
      <c r="J42" s="3" t="s">
        <v>26</v>
      </c>
      <c r="K42" s="3">
        <v>0</v>
      </c>
      <c r="L42" s="3" t="s">
        <v>37</v>
      </c>
      <c r="M42" s="3" t="s">
        <v>28</v>
      </c>
      <c r="N42" s="6">
        <v>11.8666666666667</v>
      </c>
      <c r="O42" s="3" t="s">
        <v>29</v>
      </c>
      <c r="P42" s="6">
        <v>75.7333333333333</v>
      </c>
      <c r="Q42" s="3" t="s">
        <v>28</v>
      </c>
      <c r="R42" s="8">
        <v>44.7152799228413</v>
      </c>
      <c r="S42" s="8">
        <v>0.975141176028521</v>
      </c>
      <c r="T42" s="8">
        <v>0.980986239966655</v>
      </c>
      <c r="U42" s="8">
        <v>0.983612007852723</v>
      </c>
    </row>
    <row r="43" ht="17.6" spans="1:21">
      <c r="A43" s="3" t="s">
        <v>82</v>
      </c>
      <c r="B43" s="3">
        <v>10675</v>
      </c>
      <c r="C43" s="3">
        <v>3</v>
      </c>
      <c r="D43" s="3">
        <v>55</v>
      </c>
      <c r="E43" s="3" t="s">
        <v>22</v>
      </c>
      <c r="F43" s="3">
        <v>26.17519452</v>
      </c>
      <c r="G43" s="3" t="s">
        <v>32</v>
      </c>
      <c r="H43" s="3" t="s">
        <v>43</v>
      </c>
      <c r="I43" s="3" t="s">
        <v>25</v>
      </c>
      <c r="J43" s="3" t="s">
        <v>26</v>
      </c>
      <c r="K43" s="3">
        <v>500</v>
      </c>
      <c r="L43" s="3" t="s">
        <v>27</v>
      </c>
      <c r="M43" s="3" t="s">
        <v>28</v>
      </c>
      <c r="N43" s="6">
        <v>63.2666666666667</v>
      </c>
      <c r="O43" s="3" t="s">
        <v>28</v>
      </c>
      <c r="P43" s="6">
        <v>63.2666666666667</v>
      </c>
      <c r="Q43" s="3" t="s">
        <v>28</v>
      </c>
      <c r="R43" s="8">
        <v>54.2325168199327</v>
      </c>
      <c r="S43" s="8">
        <v>0.979975057170904</v>
      </c>
      <c r="T43" s="8">
        <v>0.982670154044809</v>
      </c>
      <c r="U43" s="8">
        <v>0.985103841618257</v>
      </c>
    </row>
    <row r="44" ht="17.6" spans="1:21">
      <c r="A44" s="3" t="s">
        <v>83</v>
      </c>
      <c r="B44" s="3">
        <v>10755</v>
      </c>
      <c r="C44" s="3">
        <v>3</v>
      </c>
      <c r="D44" s="3">
        <v>56</v>
      </c>
      <c r="E44" s="3" t="s">
        <v>31</v>
      </c>
      <c r="F44" s="3">
        <v>20.13477975</v>
      </c>
      <c r="G44" s="3" t="s">
        <v>32</v>
      </c>
      <c r="H44" s="3" t="s">
        <v>35</v>
      </c>
      <c r="I44" s="3" t="s">
        <v>36</v>
      </c>
      <c r="J44" s="3" t="s">
        <v>26</v>
      </c>
      <c r="K44" s="3">
        <v>370</v>
      </c>
      <c r="L44" s="3" t="s">
        <v>37</v>
      </c>
      <c r="M44" s="3" t="s">
        <v>28</v>
      </c>
      <c r="N44" s="6">
        <v>13.3666666666667</v>
      </c>
      <c r="O44" s="3" t="s">
        <v>29</v>
      </c>
      <c r="P44" s="6">
        <v>29.7333333333333</v>
      </c>
      <c r="Q44" s="3" t="s">
        <v>29</v>
      </c>
      <c r="R44" s="8">
        <v>66.0256212327498</v>
      </c>
      <c r="S44" s="8">
        <v>0.982014289814857</v>
      </c>
      <c r="T44" s="8">
        <v>0.983698474005951</v>
      </c>
      <c r="U44" s="8">
        <v>0.985305856084546</v>
      </c>
    </row>
    <row r="45" ht="17.6" spans="1:21">
      <c r="A45" s="3" t="s">
        <v>84</v>
      </c>
      <c r="B45" s="3">
        <v>10767</v>
      </c>
      <c r="C45" s="3">
        <v>1</v>
      </c>
      <c r="D45" s="3">
        <v>72</v>
      </c>
      <c r="E45" s="3" t="s">
        <v>22</v>
      </c>
      <c r="F45" s="3">
        <v>24.69040546</v>
      </c>
      <c r="G45" s="3" t="s">
        <v>32</v>
      </c>
      <c r="H45" s="3" t="s">
        <v>39</v>
      </c>
      <c r="I45" s="3" t="s">
        <v>25</v>
      </c>
      <c r="J45" s="3" t="s">
        <v>26</v>
      </c>
      <c r="K45" s="3">
        <v>1000</v>
      </c>
      <c r="L45" s="3" t="s">
        <v>27</v>
      </c>
      <c r="M45" s="3" t="s">
        <v>28</v>
      </c>
      <c r="N45" s="6">
        <v>76.6</v>
      </c>
      <c r="O45" s="3" t="s">
        <v>28</v>
      </c>
      <c r="P45" s="6">
        <v>76.6</v>
      </c>
      <c r="Q45" s="3" t="s">
        <v>28</v>
      </c>
      <c r="R45" s="8">
        <v>40.3545911516523</v>
      </c>
      <c r="S45" s="8">
        <v>0.958736496904086</v>
      </c>
      <c r="T45" s="8">
        <v>0.977249407522273</v>
      </c>
      <c r="U45" s="8">
        <v>0.983957122151914</v>
      </c>
    </row>
    <row r="46" ht="17.6" spans="1:21">
      <c r="A46" s="3" t="s">
        <v>85</v>
      </c>
      <c r="B46" s="3">
        <v>10812</v>
      </c>
      <c r="C46" s="3">
        <v>3</v>
      </c>
      <c r="D46" s="3">
        <v>64</v>
      </c>
      <c r="E46" s="3" t="s">
        <v>22</v>
      </c>
      <c r="F46" s="3">
        <v>23.83673469</v>
      </c>
      <c r="G46" s="3" t="s">
        <v>86</v>
      </c>
      <c r="H46" s="3" t="s">
        <v>43</v>
      </c>
      <c r="I46" s="3" t="s">
        <v>25</v>
      </c>
      <c r="J46" s="3" t="s">
        <v>26</v>
      </c>
      <c r="K46" s="3">
        <v>750</v>
      </c>
      <c r="L46" s="3" t="s">
        <v>27</v>
      </c>
      <c r="M46" s="3" t="s">
        <v>28</v>
      </c>
      <c r="N46" s="6">
        <v>76.9666666666667</v>
      </c>
      <c r="O46" s="3" t="s">
        <v>28</v>
      </c>
      <c r="P46" s="6">
        <v>76.9666666666667</v>
      </c>
      <c r="Q46" s="3" t="s">
        <v>28</v>
      </c>
      <c r="R46" s="8">
        <v>45.785619793348</v>
      </c>
      <c r="S46" s="8">
        <v>0.973059175502461</v>
      </c>
      <c r="T46" s="8">
        <v>0.980760365524033</v>
      </c>
      <c r="U46" s="8">
        <v>0.984179905302005</v>
      </c>
    </row>
    <row r="47" ht="17.6" spans="1:21">
      <c r="A47" s="3" t="s">
        <v>87</v>
      </c>
      <c r="B47" s="3">
        <v>10775</v>
      </c>
      <c r="C47" s="3">
        <v>3</v>
      </c>
      <c r="D47" s="3">
        <v>66</v>
      </c>
      <c r="E47" s="3" t="s">
        <v>22</v>
      </c>
      <c r="F47" s="3">
        <v>18.71094925</v>
      </c>
      <c r="G47" s="3" t="s">
        <v>86</v>
      </c>
      <c r="H47" s="3" t="s">
        <v>39</v>
      </c>
      <c r="I47" s="3" t="s">
        <v>25</v>
      </c>
      <c r="J47" s="3" t="s">
        <v>26</v>
      </c>
      <c r="K47" s="3">
        <v>1530</v>
      </c>
      <c r="L47" s="3" t="s">
        <v>27</v>
      </c>
      <c r="M47" s="3" t="s">
        <v>28</v>
      </c>
      <c r="N47" s="6">
        <v>62.5333333333333</v>
      </c>
      <c r="O47" s="3" t="s">
        <v>28</v>
      </c>
      <c r="P47" s="6">
        <v>62.5333333333333</v>
      </c>
      <c r="Q47" s="3" t="s">
        <v>28</v>
      </c>
      <c r="R47" s="8">
        <v>49.1044118866981</v>
      </c>
      <c r="S47" s="8">
        <v>0.976935236160944</v>
      </c>
      <c r="T47" s="8">
        <v>0.982426842311307</v>
      </c>
      <c r="U47" s="8">
        <v>0.985009512177232</v>
      </c>
    </row>
    <row r="48" ht="17.6" spans="1:21">
      <c r="A48" s="3" t="s">
        <v>88</v>
      </c>
      <c r="B48" s="3">
        <v>10813</v>
      </c>
      <c r="C48" s="3">
        <v>1</v>
      </c>
      <c r="D48" s="3">
        <v>32</v>
      </c>
      <c r="E48" s="3" t="s">
        <v>31</v>
      </c>
      <c r="F48" s="3">
        <v>22.34778209</v>
      </c>
      <c r="G48" s="3" t="s">
        <v>32</v>
      </c>
      <c r="H48" s="3" t="s">
        <v>24</v>
      </c>
      <c r="I48" s="3" t="s">
        <v>25</v>
      </c>
      <c r="J48" s="3" t="s">
        <v>26</v>
      </c>
      <c r="K48" s="3">
        <v>260</v>
      </c>
      <c r="L48" s="3" t="s">
        <v>37</v>
      </c>
      <c r="M48" s="3" t="s">
        <v>28</v>
      </c>
      <c r="N48" s="6">
        <v>74.4</v>
      </c>
      <c r="O48" s="3" t="s">
        <v>28</v>
      </c>
      <c r="P48" s="6">
        <v>74.4</v>
      </c>
      <c r="Q48" s="3" t="s">
        <v>28</v>
      </c>
      <c r="R48" s="8">
        <v>47.7921266039757</v>
      </c>
      <c r="S48" s="8">
        <v>0.97729634714867</v>
      </c>
      <c r="T48" s="8">
        <v>0.981582649337341</v>
      </c>
      <c r="U48" s="8">
        <v>0.984030142683259</v>
      </c>
    </row>
    <row r="49" ht="17.6" spans="1:21">
      <c r="A49" s="3" t="s">
        <v>89</v>
      </c>
      <c r="B49" s="3">
        <v>10827</v>
      </c>
      <c r="C49" s="3">
        <v>2</v>
      </c>
      <c r="D49" s="3">
        <v>73</v>
      </c>
      <c r="E49" s="3" t="s">
        <v>22</v>
      </c>
      <c r="F49" s="3">
        <v>22.91303307</v>
      </c>
      <c r="G49" s="3" t="s">
        <v>32</v>
      </c>
      <c r="H49" s="3" t="s">
        <v>35</v>
      </c>
      <c r="I49" s="3" t="s">
        <v>36</v>
      </c>
      <c r="J49" s="3" t="s">
        <v>26</v>
      </c>
      <c r="K49" s="3">
        <v>1840</v>
      </c>
      <c r="L49" s="3" t="s">
        <v>27</v>
      </c>
      <c r="M49" s="3" t="s">
        <v>29</v>
      </c>
      <c r="N49" s="6">
        <v>76.7333333333333</v>
      </c>
      <c r="O49" s="3" t="s">
        <v>28</v>
      </c>
      <c r="P49" s="6">
        <v>76.7333333333333</v>
      </c>
      <c r="Q49" s="3" t="s">
        <v>28</v>
      </c>
      <c r="R49" s="8">
        <v>38.2650182494305</v>
      </c>
      <c r="S49" s="8">
        <v>0.953297832889888</v>
      </c>
      <c r="T49" s="8">
        <v>0.974724001599549</v>
      </c>
      <c r="U49" s="8">
        <v>0.98338436266972</v>
      </c>
    </row>
    <row r="50" ht="17.6" spans="1:21">
      <c r="A50" s="3" t="s">
        <v>90</v>
      </c>
      <c r="B50" s="3">
        <v>10822</v>
      </c>
      <c r="C50" s="3">
        <v>1</v>
      </c>
      <c r="D50" s="3">
        <v>50</v>
      </c>
      <c r="E50" s="3" t="s">
        <v>22</v>
      </c>
      <c r="F50" s="3">
        <v>26.67487432</v>
      </c>
      <c r="G50" s="3" t="s">
        <v>34</v>
      </c>
      <c r="H50" s="3" t="s">
        <v>43</v>
      </c>
      <c r="I50" s="3" t="s">
        <v>25</v>
      </c>
      <c r="J50" s="3" t="s">
        <v>26</v>
      </c>
      <c r="K50" s="3">
        <v>480</v>
      </c>
      <c r="L50" s="3" t="s">
        <v>27</v>
      </c>
      <c r="M50" s="3" t="s">
        <v>28</v>
      </c>
      <c r="N50" s="6">
        <v>31.6666666666667</v>
      </c>
      <c r="O50" s="3" t="s">
        <v>29</v>
      </c>
      <c r="P50" s="6">
        <v>41.5333333333333</v>
      </c>
      <c r="Q50" s="3" t="s">
        <v>28</v>
      </c>
      <c r="R50" s="8">
        <v>46.2938145997605</v>
      </c>
      <c r="S50" s="8">
        <v>0.973010165010194</v>
      </c>
      <c r="T50" s="8">
        <v>0.981481026846945</v>
      </c>
      <c r="U50" s="8">
        <v>0.984883939672856</v>
      </c>
    </row>
    <row r="51" ht="17.6" spans="1:21">
      <c r="A51" s="3" t="s">
        <v>91</v>
      </c>
      <c r="B51" s="3">
        <v>10829</v>
      </c>
      <c r="C51" s="3">
        <v>1</v>
      </c>
      <c r="D51" s="3">
        <v>52</v>
      </c>
      <c r="E51" s="3" t="s">
        <v>22</v>
      </c>
      <c r="F51" s="3">
        <v>26.42356982</v>
      </c>
      <c r="G51" s="3" t="s">
        <v>86</v>
      </c>
      <c r="H51" s="3" t="s">
        <v>24</v>
      </c>
      <c r="I51" s="3" t="s">
        <v>25</v>
      </c>
      <c r="J51" s="3" t="s">
        <v>26</v>
      </c>
      <c r="K51" s="3">
        <v>760</v>
      </c>
      <c r="L51" s="3" t="s">
        <v>27</v>
      </c>
      <c r="M51" s="3" t="s">
        <v>28</v>
      </c>
      <c r="N51" s="6">
        <v>45.6333333333333</v>
      </c>
      <c r="O51" s="3" t="s">
        <v>29</v>
      </c>
      <c r="P51" s="6">
        <v>79</v>
      </c>
      <c r="Q51" s="3" t="s">
        <v>28</v>
      </c>
      <c r="R51" s="8">
        <v>60.3059212718022</v>
      </c>
      <c r="S51" s="8">
        <v>0.980945122774735</v>
      </c>
      <c r="T51" s="8">
        <v>0.983914894495687</v>
      </c>
      <c r="U51" s="8">
        <v>0.985778733804178</v>
      </c>
    </row>
    <row r="52" ht="17.6" spans="1:21">
      <c r="A52" s="3" t="s">
        <v>92</v>
      </c>
      <c r="B52" s="3">
        <v>10847</v>
      </c>
      <c r="C52" s="3">
        <v>4</v>
      </c>
      <c r="D52" s="3">
        <v>73</v>
      </c>
      <c r="E52" s="3" t="s">
        <v>31</v>
      </c>
      <c r="F52" s="3">
        <v>20.54569362</v>
      </c>
      <c r="G52" s="3" t="s">
        <v>34</v>
      </c>
      <c r="H52" s="3" t="s">
        <v>35</v>
      </c>
      <c r="I52" s="3" t="s">
        <v>36</v>
      </c>
      <c r="J52" s="3" t="s">
        <v>26</v>
      </c>
      <c r="K52" s="3">
        <v>0</v>
      </c>
      <c r="L52" s="3" t="s">
        <v>37</v>
      </c>
      <c r="M52" s="3" t="s">
        <v>29</v>
      </c>
      <c r="N52" s="6">
        <v>76</v>
      </c>
      <c r="O52" s="3" t="s">
        <v>28</v>
      </c>
      <c r="P52" s="6">
        <v>76</v>
      </c>
      <c r="Q52" s="3" t="s">
        <v>28</v>
      </c>
      <c r="R52" s="8">
        <v>59.2979838530086</v>
      </c>
      <c r="S52" s="8">
        <v>0.981317428443181</v>
      </c>
      <c r="T52" s="8">
        <v>0.983380941239151</v>
      </c>
      <c r="U52" s="8">
        <v>0.985018966130118</v>
      </c>
    </row>
    <row r="53" ht="17.6" spans="1:21">
      <c r="A53" s="3" t="s">
        <v>93</v>
      </c>
      <c r="B53" s="3">
        <v>10899</v>
      </c>
      <c r="C53" s="3">
        <v>2</v>
      </c>
      <c r="D53" s="3">
        <v>72</v>
      </c>
      <c r="E53" s="3" t="s">
        <v>22</v>
      </c>
      <c r="F53" s="3">
        <v>24.9107674</v>
      </c>
      <c r="G53" s="3" t="s">
        <v>23</v>
      </c>
      <c r="H53" s="3" t="s">
        <v>43</v>
      </c>
      <c r="I53" s="3" t="s">
        <v>25</v>
      </c>
      <c r="J53" s="3" t="s">
        <v>26</v>
      </c>
      <c r="K53" s="3">
        <v>1200</v>
      </c>
      <c r="L53" s="3" t="s">
        <v>37</v>
      </c>
      <c r="M53" s="3" t="s">
        <v>28</v>
      </c>
      <c r="N53" s="6">
        <v>15.1</v>
      </c>
      <c r="O53" s="3" t="s">
        <v>29</v>
      </c>
      <c r="P53" s="6">
        <v>82.0333333333333</v>
      </c>
      <c r="Q53" s="3" t="s">
        <v>28</v>
      </c>
      <c r="R53" s="8">
        <v>43.4273729031583</v>
      </c>
      <c r="S53" s="8">
        <v>0.972678616383082</v>
      </c>
      <c r="T53" s="8">
        <v>0.981354463928458</v>
      </c>
      <c r="U53" s="8">
        <v>0.984729675171783</v>
      </c>
    </row>
    <row r="54" ht="17.6" spans="1:21">
      <c r="A54" s="3" t="s">
        <v>94</v>
      </c>
      <c r="B54" s="3">
        <v>11976</v>
      </c>
      <c r="C54" s="3">
        <v>2</v>
      </c>
      <c r="D54" s="3">
        <v>47</v>
      </c>
      <c r="E54" s="3" t="s">
        <v>22</v>
      </c>
      <c r="F54" s="3">
        <v>23.05456246</v>
      </c>
      <c r="G54" s="3" t="s">
        <v>32</v>
      </c>
      <c r="H54" s="3" t="s">
        <v>35</v>
      </c>
      <c r="I54" s="3" t="s">
        <v>36</v>
      </c>
      <c r="J54" s="3" t="s">
        <v>26</v>
      </c>
      <c r="K54" s="3">
        <v>0</v>
      </c>
      <c r="L54" s="3" t="s">
        <v>37</v>
      </c>
      <c r="M54" s="3" t="s">
        <v>29</v>
      </c>
      <c r="N54" s="6">
        <v>74.4666666666667</v>
      </c>
      <c r="O54" s="3" t="s">
        <v>28</v>
      </c>
      <c r="P54" s="6">
        <v>74.4666666666667</v>
      </c>
      <c r="Q54" s="3" t="s">
        <v>28</v>
      </c>
      <c r="R54" s="8">
        <v>55.4630049716387</v>
      </c>
      <c r="S54" s="8">
        <v>0.979741859666364</v>
      </c>
      <c r="T54" s="8">
        <v>0.983816303272724</v>
      </c>
      <c r="U54" s="8">
        <v>0.985960159661958</v>
      </c>
    </row>
    <row r="55" ht="17.6" spans="1:21">
      <c r="A55" s="3" t="s">
        <v>95</v>
      </c>
      <c r="B55" s="3">
        <v>10333</v>
      </c>
      <c r="C55" s="3" t="s">
        <v>46</v>
      </c>
      <c r="D55" s="3">
        <v>45</v>
      </c>
      <c r="E55" s="3" t="s">
        <v>22</v>
      </c>
      <c r="F55" s="3">
        <v>20.61925365</v>
      </c>
      <c r="G55" s="3" t="s">
        <v>32</v>
      </c>
      <c r="H55" s="3" t="s">
        <v>43</v>
      </c>
      <c r="I55" s="3" t="s">
        <v>25</v>
      </c>
      <c r="J55" s="3" t="s">
        <v>26</v>
      </c>
      <c r="K55" s="3">
        <v>250</v>
      </c>
      <c r="L55" s="3" t="s">
        <v>27</v>
      </c>
      <c r="M55" s="3" t="s">
        <v>28</v>
      </c>
      <c r="N55" s="6">
        <v>62.5333333333333</v>
      </c>
      <c r="O55" s="3" t="s">
        <v>28</v>
      </c>
      <c r="P55" s="6">
        <v>62.5333333333333</v>
      </c>
      <c r="Q55" s="3" t="s">
        <v>28</v>
      </c>
      <c r="R55" s="8">
        <v>48.2615449571775</v>
      </c>
      <c r="S55" s="8">
        <v>0.974606352408069</v>
      </c>
      <c r="T55" s="8">
        <v>0.982442328786512</v>
      </c>
      <c r="U55" s="8">
        <v>0.985381217594701</v>
      </c>
    </row>
    <row r="56" ht="17.6" spans="1:21">
      <c r="A56" s="3" t="s">
        <v>96</v>
      </c>
      <c r="B56" s="3">
        <v>10367</v>
      </c>
      <c r="C56" s="3">
        <v>1</v>
      </c>
      <c r="D56" s="3">
        <v>58</v>
      </c>
      <c r="E56" s="3" t="s">
        <v>22</v>
      </c>
      <c r="F56" s="3">
        <v>28.05570579</v>
      </c>
      <c r="G56" s="3" t="s">
        <v>34</v>
      </c>
      <c r="H56" s="3" t="s">
        <v>24</v>
      </c>
      <c r="I56" s="3" t="s">
        <v>25</v>
      </c>
      <c r="J56" s="3" t="s">
        <v>26</v>
      </c>
      <c r="K56" s="3">
        <v>1025</v>
      </c>
      <c r="L56" s="3" t="s">
        <v>37</v>
      </c>
      <c r="M56" s="3" t="s">
        <v>28</v>
      </c>
      <c r="N56" s="6">
        <v>88.4</v>
      </c>
      <c r="O56" s="3" t="s">
        <v>28</v>
      </c>
      <c r="P56" s="6">
        <v>88.4</v>
      </c>
      <c r="Q56" s="3" t="s">
        <v>28</v>
      </c>
      <c r="R56" s="8">
        <v>55.4234708216199</v>
      </c>
      <c r="S56" s="8">
        <v>0.981353773639834</v>
      </c>
      <c r="T56" s="8">
        <v>0.983478752135843</v>
      </c>
      <c r="U56" s="8">
        <v>0.985752862987072</v>
      </c>
    </row>
    <row r="57" ht="17.6" spans="1:21">
      <c r="A57" s="3" t="s">
        <v>97</v>
      </c>
      <c r="B57" s="3">
        <v>10381</v>
      </c>
      <c r="C57" s="3">
        <v>4</v>
      </c>
      <c r="D57" s="3">
        <v>73</v>
      </c>
      <c r="E57" s="3" t="s">
        <v>31</v>
      </c>
      <c r="F57" s="3">
        <v>16.4365549</v>
      </c>
      <c r="G57" s="3" t="s">
        <v>86</v>
      </c>
      <c r="H57" s="3" t="s">
        <v>98</v>
      </c>
      <c r="I57" s="3" t="s">
        <v>25</v>
      </c>
      <c r="J57" s="3" t="s">
        <v>99</v>
      </c>
      <c r="K57" s="3">
        <v>0</v>
      </c>
      <c r="L57" s="3" t="s">
        <v>37</v>
      </c>
      <c r="M57" s="3" t="s">
        <v>29</v>
      </c>
      <c r="N57" s="6">
        <v>58.3</v>
      </c>
      <c r="O57" s="3" t="s">
        <v>28</v>
      </c>
      <c r="P57" s="6">
        <v>58.3</v>
      </c>
      <c r="Q57" s="3" t="s">
        <v>29</v>
      </c>
      <c r="R57" s="8">
        <v>39.1213624040484</v>
      </c>
      <c r="S57" s="8">
        <v>0.976173787784148</v>
      </c>
      <c r="T57" s="8">
        <v>0.980973064457711</v>
      </c>
      <c r="U57" s="8">
        <v>0.983507053969406</v>
      </c>
    </row>
    <row r="58" ht="17.6" spans="1:21">
      <c r="A58" s="3" t="s">
        <v>100</v>
      </c>
      <c r="B58" s="5">
        <v>11748</v>
      </c>
      <c r="C58" s="3">
        <v>1</v>
      </c>
      <c r="D58" s="3">
        <v>54</v>
      </c>
      <c r="E58" s="3" t="s">
        <v>22</v>
      </c>
      <c r="F58" s="3">
        <v>20.76124567</v>
      </c>
      <c r="G58" s="3" t="s">
        <v>32</v>
      </c>
      <c r="H58" s="3" t="s">
        <v>101</v>
      </c>
      <c r="I58" s="3" t="s">
        <v>36</v>
      </c>
      <c r="J58" s="3" t="s">
        <v>99</v>
      </c>
      <c r="K58" s="3">
        <v>300</v>
      </c>
      <c r="L58" s="3" t="s">
        <v>27</v>
      </c>
      <c r="M58" s="3" t="s">
        <v>29</v>
      </c>
      <c r="N58" s="6">
        <v>90.2333333333333</v>
      </c>
      <c r="O58" s="3" t="s">
        <v>28</v>
      </c>
      <c r="P58" s="6">
        <v>90.2333333333333</v>
      </c>
      <c r="Q58" s="3" t="s">
        <v>28</v>
      </c>
      <c r="R58" s="8">
        <v>46.3344246996554</v>
      </c>
      <c r="S58" s="8">
        <v>0.97250481371271</v>
      </c>
      <c r="T58" s="8">
        <v>0.981789315748701</v>
      </c>
      <c r="U58" s="8">
        <v>0.985115096324075</v>
      </c>
    </row>
    <row r="59" ht="17.6" spans="1:21">
      <c r="A59" s="3" t="s">
        <v>102</v>
      </c>
      <c r="B59" s="3">
        <v>11074</v>
      </c>
      <c r="C59" s="3" t="s">
        <v>46</v>
      </c>
      <c r="D59" s="3">
        <v>42</v>
      </c>
      <c r="E59" s="3" t="s">
        <v>31</v>
      </c>
      <c r="F59" s="3">
        <v>17.94181725</v>
      </c>
      <c r="G59" s="3" t="s">
        <v>32</v>
      </c>
      <c r="H59" s="3" t="s">
        <v>24</v>
      </c>
      <c r="I59" s="3" t="s">
        <v>25</v>
      </c>
      <c r="J59" s="3" t="s">
        <v>26</v>
      </c>
      <c r="K59" s="3">
        <v>220</v>
      </c>
      <c r="L59" s="3" t="s">
        <v>27</v>
      </c>
      <c r="M59" s="3" t="s">
        <v>28</v>
      </c>
      <c r="N59" s="6">
        <v>69.8333333333333</v>
      </c>
      <c r="O59" s="3" t="s">
        <v>28</v>
      </c>
      <c r="P59" s="6">
        <v>69.8333333333333</v>
      </c>
      <c r="Q59" s="3" t="s">
        <v>28</v>
      </c>
      <c r="R59" s="8">
        <v>53.6890138104544</v>
      </c>
      <c r="S59" s="8">
        <v>0.9812752908246</v>
      </c>
      <c r="T59" s="8">
        <v>0.983050292988504</v>
      </c>
      <c r="U59" s="8">
        <v>0.984767400945683</v>
      </c>
    </row>
    <row r="60" ht="17.6" spans="1:21">
      <c r="A60" s="3" t="s">
        <v>103</v>
      </c>
      <c r="B60" s="3">
        <v>11952</v>
      </c>
      <c r="C60" s="3" t="s">
        <v>46</v>
      </c>
      <c r="D60" s="3">
        <v>46</v>
      </c>
      <c r="E60" s="3" t="s">
        <v>22</v>
      </c>
      <c r="F60" s="3">
        <v>21.67125803</v>
      </c>
      <c r="G60" s="3" t="s">
        <v>32</v>
      </c>
      <c r="H60" s="3" t="s">
        <v>39</v>
      </c>
      <c r="I60" s="3" t="s">
        <v>25</v>
      </c>
      <c r="J60" s="3" t="s">
        <v>26</v>
      </c>
      <c r="K60" s="3">
        <v>225</v>
      </c>
      <c r="L60" s="3" t="s">
        <v>37</v>
      </c>
      <c r="M60" s="3" t="s">
        <v>29</v>
      </c>
      <c r="N60" s="6">
        <v>61.5666666666667</v>
      </c>
      <c r="O60" s="3" t="s">
        <v>28</v>
      </c>
      <c r="P60" s="6">
        <v>61.5666666666667</v>
      </c>
      <c r="Q60" s="3" t="s">
        <v>28</v>
      </c>
      <c r="R60" s="8">
        <v>51.9694582398793</v>
      </c>
      <c r="S60" s="8">
        <v>0.977847827733732</v>
      </c>
      <c r="T60" s="8">
        <v>0.983432382747875</v>
      </c>
      <c r="U60" s="8">
        <v>0.985785906803353</v>
      </c>
    </row>
    <row r="61" ht="17.6" spans="1:21">
      <c r="A61" s="3" t="s">
        <v>104</v>
      </c>
      <c r="B61" s="3">
        <v>10709</v>
      </c>
      <c r="C61" s="3">
        <v>3</v>
      </c>
      <c r="D61" s="3">
        <v>56</v>
      </c>
      <c r="E61" s="3" t="s">
        <v>31</v>
      </c>
      <c r="F61" s="3">
        <v>23.01117686</v>
      </c>
      <c r="G61" s="3" t="s">
        <v>86</v>
      </c>
      <c r="H61" s="3" t="s">
        <v>24</v>
      </c>
      <c r="I61" s="3" t="s">
        <v>25</v>
      </c>
      <c r="J61" s="3" t="s">
        <v>26</v>
      </c>
      <c r="K61" s="3">
        <v>110</v>
      </c>
      <c r="L61" s="3" t="s">
        <v>27</v>
      </c>
      <c r="M61" s="3" t="s">
        <v>28</v>
      </c>
      <c r="N61" s="6">
        <v>61.1333333333333</v>
      </c>
      <c r="O61" s="3" t="s">
        <v>28</v>
      </c>
      <c r="P61" s="6">
        <v>61.1333333333333</v>
      </c>
      <c r="Q61" s="3" t="s">
        <v>28</v>
      </c>
      <c r="R61" s="8">
        <v>51.5849928071925</v>
      </c>
      <c r="S61" s="8">
        <v>0.980340850116251</v>
      </c>
      <c r="T61" s="8">
        <v>0.982475792778477</v>
      </c>
      <c r="U61" s="8">
        <v>0.984471987427383</v>
      </c>
    </row>
    <row r="62" ht="17.6" spans="1:21">
      <c r="A62" s="3" t="s">
        <v>105</v>
      </c>
      <c r="B62" s="3">
        <v>10348</v>
      </c>
      <c r="C62" s="3">
        <v>1</v>
      </c>
      <c r="D62" s="3">
        <v>66</v>
      </c>
      <c r="E62" s="3" t="s">
        <v>22</v>
      </c>
      <c r="F62" s="3">
        <v>27.33564014</v>
      </c>
      <c r="G62" s="3" t="s">
        <v>23</v>
      </c>
      <c r="H62" s="3" t="s">
        <v>35</v>
      </c>
      <c r="I62" s="3" t="s">
        <v>36</v>
      </c>
      <c r="J62" s="3" t="s">
        <v>99</v>
      </c>
      <c r="K62" s="3">
        <v>0</v>
      </c>
      <c r="L62" s="3" t="s">
        <v>37</v>
      </c>
      <c r="M62" s="3" t="s">
        <v>28</v>
      </c>
      <c r="N62" s="6">
        <v>15.4</v>
      </c>
      <c r="O62" s="3" t="s">
        <v>29</v>
      </c>
      <c r="P62" s="6">
        <v>28.5</v>
      </c>
      <c r="Q62" s="3" t="s">
        <v>29</v>
      </c>
      <c r="R62" s="8">
        <v>54.7514245756436</v>
      </c>
      <c r="S62" s="8">
        <v>0.978002122247354</v>
      </c>
      <c r="T62" s="8">
        <v>0.983512036052514</v>
      </c>
      <c r="U62" s="8">
        <v>0.985893441765871</v>
      </c>
    </row>
    <row r="63" ht="17.6" spans="1:21">
      <c r="A63" s="3" t="s">
        <v>106</v>
      </c>
      <c r="B63" s="3">
        <v>10715</v>
      </c>
      <c r="C63" s="3">
        <v>1</v>
      </c>
      <c r="D63" s="3">
        <v>87</v>
      </c>
      <c r="E63" s="3" t="s">
        <v>22</v>
      </c>
      <c r="F63" s="3">
        <v>23.42355741</v>
      </c>
      <c r="G63" s="3" t="s">
        <v>34</v>
      </c>
      <c r="H63" s="3" t="s">
        <v>107</v>
      </c>
      <c r="I63" s="3" t="s">
        <v>36</v>
      </c>
      <c r="J63" s="3" t="s">
        <v>99</v>
      </c>
      <c r="K63" s="3">
        <v>380</v>
      </c>
      <c r="L63" s="3" t="s">
        <v>27</v>
      </c>
      <c r="M63" s="3" t="s">
        <v>28</v>
      </c>
      <c r="N63" s="6">
        <v>19.6333333333333</v>
      </c>
      <c r="O63" s="3" t="s">
        <v>28</v>
      </c>
      <c r="P63" s="6">
        <v>19.6333333333333</v>
      </c>
      <c r="Q63" s="3" t="s">
        <v>28</v>
      </c>
      <c r="R63" s="8">
        <v>69.2186911191307</v>
      </c>
      <c r="S63" s="8">
        <v>0.983674764092362</v>
      </c>
      <c r="T63" s="8">
        <v>0.985234366193193</v>
      </c>
      <c r="U63" s="8">
        <v>0.9868101750704</v>
      </c>
    </row>
    <row r="64" ht="17.6" spans="1:21">
      <c r="A64" s="3" t="s">
        <v>108</v>
      </c>
      <c r="B64" s="3">
        <v>10785</v>
      </c>
      <c r="C64" s="3">
        <v>4</v>
      </c>
      <c r="D64" s="3">
        <v>62</v>
      </c>
      <c r="E64" s="3" t="s">
        <v>31</v>
      </c>
      <c r="F64" s="3">
        <v>22.03172568</v>
      </c>
      <c r="G64" s="3">
        <v>0</v>
      </c>
      <c r="H64" s="3" t="s">
        <v>35</v>
      </c>
      <c r="I64" s="3" t="s">
        <v>36</v>
      </c>
      <c r="J64" s="3" t="s">
        <v>26</v>
      </c>
      <c r="K64" s="3">
        <v>0</v>
      </c>
      <c r="L64" s="3" t="s">
        <v>27</v>
      </c>
      <c r="M64" s="3" t="s">
        <v>28</v>
      </c>
      <c r="N64" s="6">
        <v>42.0333333333333</v>
      </c>
      <c r="O64" s="3" t="s">
        <v>28</v>
      </c>
      <c r="P64" s="6">
        <v>42.0333333333333</v>
      </c>
      <c r="Q64" s="3" t="s">
        <v>28</v>
      </c>
      <c r="R64" s="8">
        <v>47.4634180643611</v>
      </c>
      <c r="S64" s="8">
        <v>0.979849784792017</v>
      </c>
      <c r="T64" s="8">
        <v>0.982430353779522</v>
      </c>
      <c r="U64" s="8">
        <v>0.984429549683314</v>
      </c>
    </row>
    <row r="65" ht="17.6" spans="1:21">
      <c r="A65" s="3" t="s">
        <v>109</v>
      </c>
      <c r="B65" s="3">
        <v>10862</v>
      </c>
      <c r="C65" s="3">
        <v>2</v>
      </c>
      <c r="D65" s="3">
        <v>70</v>
      </c>
      <c r="E65" s="3" t="s">
        <v>31</v>
      </c>
      <c r="F65" s="3">
        <v>21.77843524</v>
      </c>
      <c r="G65" s="3" t="s">
        <v>23</v>
      </c>
      <c r="H65" s="3" t="s">
        <v>35</v>
      </c>
      <c r="I65" s="3" t="s">
        <v>36</v>
      </c>
      <c r="J65" s="3" t="s">
        <v>26</v>
      </c>
      <c r="K65" s="3">
        <v>0</v>
      </c>
      <c r="L65" s="3" t="s">
        <v>27</v>
      </c>
      <c r="M65" s="3" t="s">
        <v>28</v>
      </c>
      <c r="N65" s="6">
        <v>13.9666666666667</v>
      </c>
      <c r="O65" s="3" t="s">
        <v>29</v>
      </c>
      <c r="P65" s="6">
        <v>26.8333333333333</v>
      </c>
      <c r="Q65" s="3" t="s">
        <v>29</v>
      </c>
      <c r="R65" s="8">
        <v>61.5399617688148</v>
      </c>
      <c r="S65" s="8">
        <v>0.981439399441695</v>
      </c>
      <c r="T65" s="8">
        <v>0.982986816447693</v>
      </c>
      <c r="U65" s="8">
        <v>0.984638857198972</v>
      </c>
    </row>
    <row r="66" ht="17.6" spans="1:21">
      <c r="A66" s="3" t="s">
        <v>110</v>
      </c>
      <c r="B66" s="3">
        <v>10900</v>
      </c>
      <c r="C66" s="3">
        <v>4</v>
      </c>
      <c r="D66" s="3">
        <v>71</v>
      </c>
      <c r="E66" s="3" t="s">
        <v>22</v>
      </c>
      <c r="F66" s="3">
        <v>22.38631428</v>
      </c>
      <c r="G66" s="3" t="s">
        <v>32</v>
      </c>
      <c r="H66" s="3" t="s">
        <v>39</v>
      </c>
      <c r="I66" s="3" t="s">
        <v>25</v>
      </c>
      <c r="J66" s="3" t="s">
        <v>26</v>
      </c>
      <c r="K66" s="3">
        <v>0</v>
      </c>
      <c r="L66" s="3" t="s">
        <v>37</v>
      </c>
      <c r="M66" s="3" t="s">
        <v>28</v>
      </c>
      <c r="N66" s="6">
        <v>65.3</v>
      </c>
      <c r="O66" s="3" t="s">
        <v>28</v>
      </c>
      <c r="P66" s="6">
        <v>65.3</v>
      </c>
      <c r="Q66" s="3" t="s">
        <v>28</v>
      </c>
      <c r="R66" s="8">
        <v>69.6839788152222</v>
      </c>
      <c r="S66" s="8">
        <v>0.983674283891581</v>
      </c>
      <c r="T66" s="8">
        <v>0.985425185978761</v>
      </c>
      <c r="U66" s="8">
        <v>0.987088541460956</v>
      </c>
    </row>
    <row r="67" ht="17.6" spans="1:21">
      <c r="A67" s="3" t="s">
        <v>111</v>
      </c>
      <c r="B67" s="3">
        <v>10916</v>
      </c>
      <c r="C67" s="3" t="s">
        <v>46</v>
      </c>
      <c r="D67" s="3">
        <v>60</v>
      </c>
      <c r="E67" s="3" t="s">
        <v>31</v>
      </c>
      <c r="F67" s="3">
        <v>26.63495838</v>
      </c>
      <c r="G67" s="3" t="s">
        <v>32</v>
      </c>
      <c r="H67" s="3" t="s">
        <v>41</v>
      </c>
      <c r="I67" s="3" t="s">
        <v>36</v>
      </c>
      <c r="J67" s="3" t="s">
        <v>26</v>
      </c>
      <c r="K67" s="3" t="s">
        <v>112</v>
      </c>
      <c r="L67" s="3" t="s">
        <v>37</v>
      </c>
      <c r="M67" s="3" t="s">
        <v>28</v>
      </c>
      <c r="N67" s="6">
        <v>25.4</v>
      </c>
      <c r="O67" s="3" t="s">
        <v>28</v>
      </c>
      <c r="P67" s="6">
        <v>25.4</v>
      </c>
      <c r="Q67" s="3" t="s">
        <v>28</v>
      </c>
      <c r="R67" s="8">
        <v>52.3500561654839</v>
      </c>
      <c r="S67" s="8">
        <v>0.978979510913103</v>
      </c>
      <c r="T67" s="8">
        <v>0.982021462814032</v>
      </c>
      <c r="U67" s="8">
        <v>0.984145120757891</v>
      </c>
    </row>
    <row r="68" ht="17.6" spans="1:21">
      <c r="A68" s="3" t="s">
        <v>113</v>
      </c>
      <c r="B68" s="3">
        <v>10896</v>
      </c>
      <c r="C68" s="3">
        <v>3</v>
      </c>
      <c r="D68" s="3">
        <v>45</v>
      </c>
      <c r="E68" s="3" t="s">
        <v>22</v>
      </c>
      <c r="F68" s="3">
        <v>20.71569381</v>
      </c>
      <c r="G68" s="3" t="s">
        <v>34</v>
      </c>
      <c r="H68" s="3" t="s">
        <v>43</v>
      </c>
      <c r="I68" s="3" t="s">
        <v>25</v>
      </c>
      <c r="J68" s="3" t="s">
        <v>26</v>
      </c>
      <c r="K68" s="3">
        <v>500</v>
      </c>
      <c r="L68" s="3" t="s">
        <v>27</v>
      </c>
      <c r="M68" s="3" t="s">
        <v>28</v>
      </c>
      <c r="N68" s="6">
        <v>12.1</v>
      </c>
      <c r="O68" s="3" t="s">
        <v>29</v>
      </c>
      <c r="P68" s="6">
        <v>39.5333333333333</v>
      </c>
      <c r="Q68" s="3" t="s">
        <v>29</v>
      </c>
      <c r="R68" s="8">
        <v>51.9712465075898</v>
      </c>
      <c r="S68" s="8">
        <v>0.980409128664877</v>
      </c>
      <c r="T68" s="8">
        <v>0.983509635048607</v>
      </c>
      <c r="U68" s="8">
        <v>0.985420984221923</v>
      </c>
    </row>
    <row r="69" ht="17.6" spans="1:21">
      <c r="A69" s="3" t="s">
        <v>114</v>
      </c>
      <c r="B69" s="3">
        <v>10882</v>
      </c>
      <c r="C69" s="3">
        <v>3</v>
      </c>
      <c r="D69" s="3">
        <v>73</v>
      </c>
      <c r="E69" s="3" t="s">
        <v>31</v>
      </c>
      <c r="F69" s="3">
        <v>19.81784449</v>
      </c>
      <c r="G69" s="3" t="s">
        <v>32</v>
      </c>
      <c r="H69" s="3" t="s">
        <v>39</v>
      </c>
      <c r="I69" s="3" t="s">
        <v>25</v>
      </c>
      <c r="J69" s="3" t="s">
        <v>26</v>
      </c>
      <c r="K69" s="3">
        <v>0</v>
      </c>
      <c r="L69" s="3" t="s">
        <v>37</v>
      </c>
      <c r="M69" s="3" t="s">
        <v>28</v>
      </c>
      <c r="N69" s="6">
        <v>12.1</v>
      </c>
      <c r="O69" s="3" t="s">
        <v>29</v>
      </c>
      <c r="P69" s="6">
        <v>69.1666666666667</v>
      </c>
      <c r="Q69" s="3" t="s">
        <v>29</v>
      </c>
      <c r="R69" s="8">
        <v>47.5859537489815</v>
      </c>
      <c r="S69" s="8">
        <v>0.980423354613031</v>
      </c>
      <c r="T69" s="8">
        <v>0.982435846075961</v>
      </c>
      <c r="U69" s="8">
        <v>0.984252685732959</v>
      </c>
    </row>
    <row r="70" ht="17.6" spans="1:21">
      <c r="A70" s="3" t="s">
        <v>115</v>
      </c>
      <c r="B70" s="3">
        <v>10894</v>
      </c>
      <c r="C70" s="3">
        <v>3</v>
      </c>
      <c r="D70" s="3">
        <v>61</v>
      </c>
      <c r="E70" s="3" t="s">
        <v>31</v>
      </c>
      <c r="F70" s="3">
        <v>28.398718</v>
      </c>
      <c r="G70" s="3" t="s">
        <v>32</v>
      </c>
      <c r="H70" s="3" t="s">
        <v>39</v>
      </c>
      <c r="I70" s="3" t="s">
        <v>25</v>
      </c>
      <c r="J70" s="3" t="s">
        <v>26</v>
      </c>
      <c r="K70" s="3">
        <v>0</v>
      </c>
      <c r="L70" s="3" t="s">
        <v>37</v>
      </c>
      <c r="M70" s="3" t="s">
        <v>28</v>
      </c>
      <c r="N70" s="6">
        <v>83.3</v>
      </c>
      <c r="O70" s="3" t="s">
        <v>28</v>
      </c>
      <c r="P70" s="6">
        <v>83.3</v>
      </c>
      <c r="Q70" s="3" t="s">
        <v>28</v>
      </c>
      <c r="R70" s="8">
        <v>42.9760110897569</v>
      </c>
      <c r="S70" s="8">
        <v>0.977489597950695</v>
      </c>
      <c r="T70" s="8">
        <v>0.981564221632349</v>
      </c>
      <c r="U70" s="8">
        <v>0.983765432002429</v>
      </c>
    </row>
    <row r="71" ht="17.6" spans="1:21">
      <c r="A71" s="3" t="s">
        <v>116</v>
      </c>
      <c r="B71" s="3">
        <v>10931</v>
      </c>
      <c r="C71" s="3" t="s">
        <v>46</v>
      </c>
      <c r="D71" s="3">
        <v>67</v>
      </c>
      <c r="E71" s="3" t="s">
        <v>22</v>
      </c>
      <c r="F71" s="3">
        <v>24.67550027</v>
      </c>
      <c r="G71" s="3" t="s">
        <v>34</v>
      </c>
      <c r="H71" s="3" t="s">
        <v>117</v>
      </c>
      <c r="I71" s="3" t="s">
        <v>25</v>
      </c>
      <c r="J71" s="3" t="s">
        <v>99</v>
      </c>
      <c r="K71" s="3">
        <v>1645</v>
      </c>
      <c r="L71" s="3" t="s">
        <v>27</v>
      </c>
      <c r="M71" s="3" t="s">
        <v>28</v>
      </c>
      <c r="N71" s="6">
        <v>54.1</v>
      </c>
      <c r="O71" s="3" t="s">
        <v>29</v>
      </c>
      <c r="P71" s="6">
        <v>83.2333333333333</v>
      </c>
      <c r="Q71" s="3" t="s">
        <v>28</v>
      </c>
      <c r="R71" s="8">
        <v>48.1761604862225</v>
      </c>
      <c r="S71" s="8">
        <v>0.975143697082624</v>
      </c>
      <c r="T71" s="8">
        <v>0.982202738609067</v>
      </c>
      <c r="U71" s="8">
        <v>0.984408120723437</v>
      </c>
    </row>
    <row r="72" ht="17.6" spans="1:21">
      <c r="A72" s="3" t="s">
        <v>118</v>
      </c>
      <c r="B72" s="3">
        <v>10914</v>
      </c>
      <c r="C72" s="3">
        <v>1</v>
      </c>
      <c r="D72" s="3">
        <v>55</v>
      </c>
      <c r="E72" s="3" t="s">
        <v>22</v>
      </c>
      <c r="F72" s="3">
        <v>25.81663021</v>
      </c>
      <c r="G72" s="3" t="s">
        <v>23</v>
      </c>
      <c r="H72" s="3" t="s">
        <v>119</v>
      </c>
      <c r="I72" s="3" t="s">
        <v>25</v>
      </c>
      <c r="J72" s="3" t="s">
        <v>26</v>
      </c>
      <c r="K72" s="3">
        <v>600</v>
      </c>
      <c r="L72" s="3" t="s">
        <v>27</v>
      </c>
      <c r="M72" s="3" t="s">
        <v>28</v>
      </c>
      <c r="N72" s="6">
        <v>10.3333333333333</v>
      </c>
      <c r="O72" s="3" t="s">
        <v>29</v>
      </c>
      <c r="P72" s="6">
        <v>27.5333333333333</v>
      </c>
      <c r="Q72" s="3" t="s">
        <v>29</v>
      </c>
      <c r="R72" s="8">
        <v>59.4348381345208</v>
      </c>
      <c r="S72" s="8">
        <v>0.982407964418083</v>
      </c>
      <c r="T72" s="8">
        <v>0.984555692426117</v>
      </c>
      <c r="U72" s="8">
        <v>0.98622481031769</v>
      </c>
    </row>
    <row r="73" ht="17.6" spans="1:21">
      <c r="A73" s="3" t="s">
        <v>120</v>
      </c>
      <c r="B73" s="3">
        <v>10932</v>
      </c>
      <c r="C73" s="3">
        <v>1</v>
      </c>
      <c r="D73" s="3">
        <v>66</v>
      </c>
      <c r="E73" s="3" t="s">
        <v>22</v>
      </c>
      <c r="F73" s="3">
        <v>22.27530992</v>
      </c>
      <c r="G73" s="3" t="s">
        <v>23</v>
      </c>
      <c r="H73" s="3" t="s">
        <v>35</v>
      </c>
      <c r="I73" s="3" t="s">
        <v>36</v>
      </c>
      <c r="J73" s="3" t="s">
        <v>26</v>
      </c>
      <c r="K73" s="3">
        <v>110</v>
      </c>
      <c r="L73" s="3" t="s">
        <v>27</v>
      </c>
      <c r="M73" s="3" t="s">
        <v>28</v>
      </c>
      <c r="N73" s="6">
        <v>22.2333333333333</v>
      </c>
      <c r="O73" s="3" t="s">
        <v>29</v>
      </c>
      <c r="P73" s="6">
        <v>68.1333333333333</v>
      </c>
      <c r="Q73" s="3" t="s">
        <v>29</v>
      </c>
      <c r="R73" s="8">
        <v>53.2078872618219</v>
      </c>
      <c r="S73" s="8">
        <v>0.981580548458922</v>
      </c>
      <c r="T73" s="8">
        <v>0.983865043652052</v>
      </c>
      <c r="U73" s="8">
        <v>0.985671679042441</v>
      </c>
    </row>
    <row r="74" ht="17.6" spans="1:21">
      <c r="A74" s="3" t="s">
        <v>121</v>
      </c>
      <c r="B74" s="3">
        <v>10961</v>
      </c>
      <c r="C74" s="3">
        <v>3</v>
      </c>
      <c r="D74" s="3">
        <v>41</v>
      </c>
      <c r="E74" s="3" t="s">
        <v>22</v>
      </c>
      <c r="F74" s="3">
        <v>28.36035153</v>
      </c>
      <c r="G74" s="3" t="s">
        <v>34</v>
      </c>
      <c r="H74" s="3" t="s">
        <v>24</v>
      </c>
      <c r="I74" s="3" t="s">
        <v>25</v>
      </c>
      <c r="J74" s="3" t="s">
        <v>26</v>
      </c>
      <c r="K74" s="3">
        <v>440</v>
      </c>
      <c r="L74" s="3" t="s">
        <v>37</v>
      </c>
      <c r="M74" s="3" t="s">
        <v>28</v>
      </c>
      <c r="N74" s="6">
        <v>78.3666666666667</v>
      </c>
      <c r="O74" s="3" t="s">
        <v>28</v>
      </c>
      <c r="P74" s="6">
        <v>78.3666666666667</v>
      </c>
      <c r="Q74" s="3" t="s">
        <v>28</v>
      </c>
      <c r="R74" s="8">
        <v>63.6574037236449</v>
      </c>
      <c r="S74" s="8">
        <v>0.983225026047891</v>
      </c>
      <c r="T74" s="8">
        <v>0.984871274377243</v>
      </c>
      <c r="U74" s="8">
        <v>0.98645074478541</v>
      </c>
    </row>
    <row r="75" ht="17.6" spans="1:21">
      <c r="A75" s="3" t="s">
        <v>122</v>
      </c>
      <c r="B75" s="3">
        <v>10962</v>
      </c>
      <c r="C75" s="3">
        <v>1</v>
      </c>
      <c r="D75" s="3">
        <v>59</v>
      </c>
      <c r="E75" s="3" t="s">
        <v>22</v>
      </c>
      <c r="F75" s="3">
        <v>26.85440557</v>
      </c>
      <c r="G75" s="3" t="s">
        <v>34</v>
      </c>
      <c r="H75" s="3" t="s">
        <v>39</v>
      </c>
      <c r="I75" s="3" t="s">
        <v>25</v>
      </c>
      <c r="J75" s="3" t="s">
        <v>26</v>
      </c>
      <c r="K75" s="3">
        <v>540</v>
      </c>
      <c r="L75" s="3" t="s">
        <v>27</v>
      </c>
      <c r="M75" s="3" t="s">
        <v>28</v>
      </c>
      <c r="N75" s="6">
        <v>61.8</v>
      </c>
      <c r="O75" s="3" t="s">
        <v>28</v>
      </c>
      <c r="P75" s="6">
        <v>61.8</v>
      </c>
      <c r="Q75" s="3" t="s">
        <v>28</v>
      </c>
      <c r="R75" s="8">
        <v>46.5056196696963</v>
      </c>
      <c r="S75" s="8">
        <v>0.974499267633783</v>
      </c>
      <c r="T75" s="8">
        <v>0.98221204249921</v>
      </c>
      <c r="U75" s="8">
        <v>0.985057742343229</v>
      </c>
    </row>
    <row r="76" ht="17.6" spans="1:21">
      <c r="A76" s="3" t="s">
        <v>123</v>
      </c>
      <c r="B76" s="3">
        <v>10977</v>
      </c>
      <c r="C76" s="3">
        <v>1</v>
      </c>
      <c r="D76" s="3">
        <v>61</v>
      </c>
      <c r="E76" s="3" t="s">
        <v>22</v>
      </c>
      <c r="F76" s="3">
        <v>21.2585034</v>
      </c>
      <c r="G76" s="3" t="s">
        <v>32</v>
      </c>
      <c r="H76" s="3" t="s">
        <v>39</v>
      </c>
      <c r="I76" s="3" t="s">
        <v>25</v>
      </c>
      <c r="J76" s="3" t="s">
        <v>26</v>
      </c>
      <c r="K76" s="3">
        <v>860</v>
      </c>
      <c r="L76" s="3" t="s">
        <v>37</v>
      </c>
      <c r="M76" s="3" t="s">
        <v>28</v>
      </c>
      <c r="N76" s="6">
        <v>81.2</v>
      </c>
      <c r="O76" s="3" t="s">
        <v>28</v>
      </c>
      <c r="P76" s="6">
        <v>81.2</v>
      </c>
      <c r="Q76" s="3" t="s">
        <v>28</v>
      </c>
      <c r="R76" s="8">
        <v>67.9335977759021</v>
      </c>
      <c r="S76" s="8">
        <v>0.98149366213001</v>
      </c>
      <c r="T76" s="8">
        <v>0.983727496140686</v>
      </c>
      <c r="U76" s="8">
        <v>0.985617746492163</v>
      </c>
    </row>
    <row r="77" ht="17.6" spans="1:21">
      <c r="A77" s="3" t="s">
        <v>124</v>
      </c>
      <c r="B77" s="3">
        <v>11827</v>
      </c>
      <c r="C77" s="3">
        <v>1</v>
      </c>
      <c r="D77" s="3">
        <v>44</v>
      </c>
      <c r="E77" s="3" t="s">
        <v>22</v>
      </c>
      <c r="F77" s="3">
        <v>22.49134948</v>
      </c>
      <c r="G77" s="3" t="s">
        <v>34</v>
      </c>
      <c r="H77" s="3" t="s">
        <v>119</v>
      </c>
      <c r="I77" s="3" t="s">
        <v>25</v>
      </c>
      <c r="J77" s="3" t="s">
        <v>26</v>
      </c>
      <c r="K77" s="3">
        <v>75</v>
      </c>
      <c r="L77" s="3" t="s">
        <v>27</v>
      </c>
      <c r="M77" s="3" t="s">
        <v>29</v>
      </c>
      <c r="N77" s="6">
        <v>66.2666666666667</v>
      </c>
      <c r="O77" s="3" t="s">
        <v>28</v>
      </c>
      <c r="P77" s="6">
        <v>66.2666666666667</v>
      </c>
      <c r="Q77" s="3" t="s">
        <v>28</v>
      </c>
      <c r="R77" s="8">
        <v>53.6083019031918</v>
      </c>
      <c r="S77" s="8">
        <v>0.978341204024227</v>
      </c>
      <c r="T77" s="8">
        <v>0.983580044488201</v>
      </c>
      <c r="U77" s="8">
        <v>0.985866880660142</v>
      </c>
    </row>
    <row r="78" ht="17.6" spans="1:21">
      <c r="A78" s="3" t="s">
        <v>125</v>
      </c>
      <c r="B78" s="3">
        <v>10917</v>
      </c>
      <c r="C78" s="3">
        <v>3</v>
      </c>
      <c r="D78" s="3">
        <v>72</v>
      </c>
      <c r="E78" s="3" t="s">
        <v>22</v>
      </c>
      <c r="F78" s="3">
        <v>21.46915048</v>
      </c>
      <c r="G78" s="3" t="s">
        <v>23</v>
      </c>
      <c r="H78" s="3" t="s">
        <v>35</v>
      </c>
      <c r="I78" s="3" t="s">
        <v>36</v>
      </c>
      <c r="J78" s="3" t="s">
        <v>26</v>
      </c>
      <c r="K78" s="3">
        <v>980</v>
      </c>
      <c r="L78" s="3" t="s">
        <v>27</v>
      </c>
      <c r="M78" s="3" t="s">
        <v>28</v>
      </c>
      <c r="N78" s="6">
        <v>30.0666666666667</v>
      </c>
      <c r="O78" s="3" t="s">
        <v>29</v>
      </c>
      <c r="P78" s="6">
        <v>35.0333333333333</v>
      </c>
      <c r="Q78" s="3" t="s">
        <v>29</v>
      </c>
      <c r="R78" s="8">
        <v>69.8589986745258</v>
      </c>
      <c r="S78" s="8">
        <v>0.984107034833405</v>
      </c>
      <c r="T78" s="8">
        <v>0.985602500117349</v>
      </c>
      <c r="U78" s="8">
        <v>0.987098265526782</v>
      </c>
    </row>
    <row r="79" ht="17.6" spans="1:21">
      <c r="A79" s="3" t="s">
        <v>126</v>
      </c>
      <c r="B79" s="3">
        <v>10988</v>
      </c>
      <c r="C79" s="3">
        <v>1</v>
      </c>
      <c r="D79" s="3">
        <v>65</v>
      </c>
      <c r="E79" s="3" t="s">
        <v>31</v>
      </c>
      <c r="F79" s="3">
        <v>15.61570494</v>
      </c>
      <c r="G79" s="3" t="s">
        <v>34</v>
      </c>
      <c r="H79" s="3" t="s">
        <v>35</v>
      </c>
      <c r="I79" s="3" t="s">
        <v>36</v>
      </c>
      <c r="J79" s="3" t="s">
        <v>26</v>
      </c>
      <c r="K79" s="3">
        <v>0</v>
      </c>
      <c r="L79" s="3" t="s">
        <v>27</v>
      </c>
      <c r="M79" s="3" t="s">
        <v>28</v>
      </c>
      <c r="N79" s="6">
        <v>62.5333333333333</v>
      </c>
      <c r="O79" s="3" t="s">
        <v>28</v>
      </c>
      <c r="P79" s="6">
        <v>62.5333333333333</v>
      </c>
      <c r="Q79" s="3" t="s">
        <v>28</v>
      </c>
      <c r="R79" s="8">
        <v>41.9857533131753</v>
      </c>
      <c r="S79" s="8">
        <v>0.97560580029722</v>
      </c>
      <c r="T79" s="8">
        <v>0.981405365211302</v>
      </c>
      <c r="U79" s="8">
        <v>0.983808920185708</v>
      </c>
    </row>
    <row r="80" ht="17.6" spans="1:21">
      <c r="A80" s="3" t="s">
        <v>127</v>
      </c>
      <c r="B80" s="3">
        <v>11006</v>
      </c>
      <c r="C80" s="3">
        <v>4</v>
      </c>
      <c r="D80" s="3">
        <v>75</v>
      </c>
      <c r="E80" s="3" t="s">
        <v>22</v>
      </c>
      <c r="F80" s="3">
        <v>19.70553242</v>
      </c>
      <c r="G80" s="3">
        <v>0</v>
      </c>
      <c r="H80" s="3" t="s">
        <v>55</v>
      </c>
      <c r="I80" s="3" t="s">
        <v>36</v>
      </c>
      <c r="J80" s="3" t="s">
        <v>26</v>
      </c>
      <c r="K80" s="3">
        <v>200</v>
      </c>
      <c r="L80" s="3" t="s">
        <v>27</v>
      </c>
      <c r="M80" s="3" t="s">
        <v>28</v>
      </c>
      <c r="N80" s="6">
        <v>24.6333333333333</v>
      </c>
      <c r="O80" s="3" t="s">
        <v>28</v>
      </c>
      <c r="P80" s="6">
        <v>24.6333333333333</v>
      </c>
      <c r="Q80" s="3" t="s">
        <v>29</v>
      </c>
      <c r="R80" s="8">
        <v>55.7692934469761</v>
      </c>
      <c r="S80" s="8">
        <v>0.978635447053122</v>
      </c>
      <c r="T80" s="8">
        <v>0.983169923008208</v>
      </c>
      <c r="U80" s="8">
        <v>0.985690316835275</v>
      </c>
    </row>
    <row r="81" ht="17.6" spans="1:21">
      <c r="A81" s="3" t="s">
        <v>128</v>
      </c>
      <c r="B81" s="3">
        <v>11020</v>
      </c>
      <c r="C81" s="3">
        <v>2</v>
      </c>
      <c r="D81" s="3">
        <v>53</v>
      </c>
      <c r="E81" s="3" t="s">
        <v>22</v>
      </c>
      <c r="F81" s="3">
        <v>25.86451247</v>
      </c>
      <c r="G81" s="3" t="s">
        <v>32</v>
      </c>
      <c r="H81" s="3" t="s">
        <v>119</v>
      </c>
      <c r="I81" s="3" t="s">
        <v>25</v>
      </c>
      <c r="J81" s="3" t="s">
        <v>26</v>
      </c>
      <c r="K81" s="3">
        <v>600</v>
      </c>
      <c r="L81" s="3" t="s">
        <v>37</v>
      </c>
      <c r="M81" s="3" t="s">
        <v>29</v>
      </c>
      <c r="N81" s="6">
        <v>74.2333333333333</v>
      </c>
      <c r="O81" s="3" t="s">
        <v>28</v>
      </c>
      <c r="P81" s="6">
        <v>74.2333333333333</v>
      </c>
      <c r="Q81" s="3" t="s">
        <v>28</v>
      </c>
      <c r="R81" s="8">
        <v>74.6812913115232</v>
      </c>
      <c r="S81" s="8">
        <v>0.984191850296446</v>
      </c>
      <c r="T81" s="8">
        <v>0.985464022216969</v>
      </c>
      <c r="U81" s="8">
        <v>0.986850361873306</v>
      </c>
    </row>
    <row r="82" ht="17.6" spans="1:21">
      <c r="A82" s="3" t="s">
        <v>129</v>
      </c>
      <c r="B82" s="3">
        <v>11053</v>
      </c>
      <c r="C82" s="3">
        <v>1</v>
      </c>
      <c r="D82" s="3">
        <v>66</v>
      </c>
      <c r="E82" s="3" t="s">
        <v>22</v>
      </c>
      <c r="F82" s="3">
        <v>25.03991871</v>
      </c>
      <c r="G82" s="3" t="s">
        <v>32</v>
      </c>
      <c r="H82" s="3" t="s">
        <v>39</v>
      </c>
      <c r="I82" s="3" t="s">
        <v>25</v>
      </c>
      <c r="J82" s="3" t="s">
        <v>26</v>
      </c>
      <c r="K82" s="3">
        <v>720</v>
      </c>
      <c r="L82" s="3" t="s">
        <v>27</v>
      </c>
      <c r="M82" s="3" t="s">
        <v>28</v>
      </c>
      <c r="N82" s="6">
        <v>63.3</v>
      </c>
      <c r="O82" s="3" t="s">
        <v>28</v>
      </c>
      <c r="P82" s="6">
        <v>63.3</v>
      </c>
      <c r="Q82" s="3" t="s">
        <v>28</v>
      </c>
      <c r="R82" s="8">
        <v>47.98701116911</v>
      </c>
      <c r="S82" s="8">
        <v>0.980742207931981</v>
      </c>
      <c r="T82" s="8">
        <v>0.983467527442574</v>
      </c>
      <c r="U82" s="8">
        <v>0.985343191695312</v>
      </c>
    </row>
    <row r="83" ht="17.6" spans="1:21">
      <c r="A83" s="3" t="s">
        <v>130</v>
      </c>
      <c r="B83" s="3">
        <v>11002</v>
      </c>
      <c r="C83" s="3">
        <v>2</v>
      </c>
      <c r="D83" s="3">
        <v>67</v>
      </c>
      <c r="E83" s="3" t="s">
        <v>22</v>
      </c>
      <c r="F83" s="3">
        <v>23.73866213</v>
      </c>
      <c r="G83" s="3" t="s">
        <v>34</v>
      </c>
      <c r="H83" s="3" t="s">
        <v>24</v>
      </c>
      <c r="I83" s="3" t="s">
        <v>25</v>
      </c>
      <c r="J83" s="3" t="s">
        <v>26</v>
      </c>
      <c r="K83" s="3">
        <v>360</v>
      </c>
      <c r="L83" s="3" t="s">
        <v>27</v>
      </c>
      <c r="M83" s="3" t="s">
        <v>28</v>
      </c>
      <c r="N83" s="6">
        <v>78.1333333333333</v>
      </c>
      <c r="O83" s="3" t="s">
        <v>28</v>
      </c>
      <c r="P83" s="6">
        <v>78.1333333333333</v>
      </c>
      <c r="Q83" s="3" t="s">
        <v>28</v>
      </c>
      <c r="R83" s="8">
        <v>50.7520184339476</v>
      </c>
      <c r="S83" s="8">
        <v>0.980907066862797</v>
      </c>
      <c r="T83" s="8">
        <v>0.983504352840009</v>
      </c>
      <c r="U83" s="8">
        <v>0.985605141221648</v>
      </c>
    </row>
    <row r="84" ht="17.6" spans="1:21">
      <c r="A84" s="3" t="s">
        <v>131</v>
      </c>
      <c r="B84" s="3">
        <v>11027</v>
      </c>
      <c r="C84" s="3">
        <v>2</v>
      </c>
      <c r="D84" s="3">
        <v>73</v>
      </c>
      <c r="E84" s="3" t="s">
        <v>31</v>
      </c>
      <c r="F84" s="3">
        <v>28.398718</v>
      </c>
      <c r="G84" s="3" t="s">
        <v>34</v>
      </c>
      <c r="H84" s="3" t="s">
        <v>39</v>
      </c>
      <c r="I84" s="3" t="s">
        <v>25</v>
      </c>
      <c r="J84" s="3" t="s">
        <v>26</v>
      </c>
      <c r="K84" s="3">
        <v>0</v>
      </c>
      <c r="L84" s="3" t="s">
        <v>37</v>
      </c>
      <c r="M84" s="3" t="s">
        <v>28</v>
      </c>
      <c r="N84" s="6">
        <v>80.8</v>
      </c>
      <c r="O84" s="3" t="s">
        <v>28</v>
      </c>
      <c r="P84" s="6">
        <v>80.8</v>
      </c>
      <c r="Q84" s="3" t="s">
        <v>28</v>
      </c>
      <c r="R84" s="8">
        <v>62.9627622301437</v>
      </c>
      <c r="S84" s="8">
        <v>0.982838224318352</v>
      </c>
      <c r="T84" s="8">
        <v>0.984362351586445</v>
      </c>
      <c r="U84" s="8">
        <v>0.98600382792053</v>
      </c>
    </row>
    <row r="85" ht="17.6" spans="1:21">
      <c r="A85" s="3" t="s">
        <v>132</v>
      </c>
      <c r="B85" s="3">
        <v>11051</v>
      </c>
      <c r="C85" s="3">
        <v>2</v>
      </c>
      <c r="D85" s="3">
        <v>57</v>
      </c>
      <c r="E85" s="3" t="s">
        <v>22</v>
      </c>
      <c r="F85" s="3">
        <v>22.54595907</v>
      </c>
      <c r="G85" s="3" t="s">
        <v>34</v>
      </c>
      <c r="H85" s="3" t="s">
        <v>35</v>
      </c>
      <c r="I85" s="3" t="s">
        <v>36</v>
      </c>
      <c r="J85" s="3" t="s">
        <v>26</v>
      </c>
      <c r="K85" s="3">
        <v>0</v>
      </c>
      <c r="L85" s="3" t="s">
        <v>27</v>
      </c>
      <c r="M85" s="3" t="s">
        <v>28</v>
      </c>
      <c r="N85" s="6">
        <v>74.2666666666667</v>
      </c>
      <c r="O85" s="3" t="s">
        <v>28</v>
      </c>
      <c r="P85" s="6">
        <v>74.2666666666667</v>
      </c>
      <c r="Q85" s="3" t="s">
        <v>28</v>
      </c>
      <c r="R85" s="8">
        <v>43.4069371485606</v>
      </c>
      <c r="S85" s="8">
        <v>0.95793522187497</v>
      </c>
      <c r="T85" s="8">
        <v>0.978866573691792</v>
      </c>
      <c r="U85" s="8">
        <v>0.984661996874133</v>
      </c>
    </row>
    <row r="86" ht="17.6" spans="1:21">
      <c r="A86" s="3" t="s">
        <v>133</v>
      </c>
      <c r="B86" s="3">
        <v>11104</v>
      </c>
      <c r="C86" s="3">
        <v>1</v>
      </c>
      <c r="D86" s="3">
        <v>43</v>
      </c>
      <c r="E86" s="3" t="s">
        <v>22</v>
      </c>
      <c r="F86" s="3">
        <v>21.13885586</v>
      </c>
      <c r="G86" s="3" t="s">
        <v>86</v>
      </c>
      <c r="H86" s="3" t="s">
        <v>24</v>
      </c>
      <c r="I86" s="3" t="s">
        <v>25</v>
      </c>
      <c r="J86" s="3" t="s">
        <v>26</v>
      </c>
      <c r="K86" s="3">
        <v>500</v>
      </c>
      <c r="L86" s="3" t="s">
        <v>37</v>
      </c>
      <c r="M86" s="3" t="s">
        <v>28</v>
      </c>
      <c r="N86" s="6">
        <v>61.4333333333333</v>
      </c>
      <c r="O86" s="3" t="s">
        <v>28</v>
      </c>
      <c r="P86" s="6">
        <v>61.4333333333333</v>
      </c>
      <c r="Q86" s="3" t="s">
        <v>28</v>
      </c>
      <c r="R86" s="8">
        <v>44.6280478193542</v>
      </c>
      <c r="S86" s="8">
        <v>0.970339828489088</v>
      </c>
      <c r="T86" s="8">
        <v>0.981381685310262</v>
      </c>
      <c r="U86" s="8">
        <v>0.985533591305197</v>
      </c>
    </row>
    <row r="87" ht="17.6" spans="1:21">
      <c r="A87" s="3" t="s">
        <v>134</v>
      </c>
      <c r="B87" s="3">
        <v>11078</v>
      </c>
      <c r="C87" s="3">
        <v>2</v>
      </c>
      <c r="D87" s="3">
        <v>65</v>
      </c>
      <c r="E87" s="3" t="s">
        <v>22</v>
      </c>
      <c r="F87" s="3">
        <v>20.17714852</v>
      </c>
      <c r="G87" s="3" t="s">
        <v>32</v>
      </c>
      <c r="H87" s="3" t="s">
        <v>43</v>
      </c>
      <c r="I87" s="3" t="s">
        <v>25</v>
      </c>
      <c r="J87" s="3" t="s">
        <v>26</v>
      </c>
      <c r="K87" s="3">
        <v>0</v>
      </c>
      <c r="L87" s="3" t="s">
        <v>37</v>
      </c>
      <c r="M87" s="3" t="s">
        <v>28</v>
      </c>
      <c r="N87" s="6">
        <v>61.6</v>
      </c>
      <c r="O87" s="3" t="s">
        <v>28</v>
      </c>
      <c r="P87" s="6">
        <v>61.6</v>
      </c>
      <c r="Q87" s="3" t="s">
        <v>28</v>
      </c>
      <c r="R87" s="8">
        <v>51.3327757501967</v>
      </c>
      <c r="S87" s="8">
        <v>0.97736531598592</v>
      </c>
      <c r="T87" s="8">
        <v>0.983117491085373</v>
      </c>
      <c r="U87" s="8">
        <v>0.985438331475156</v>
      </c>
    </row>
    <row r="88" ht="17.6" spans="1:21">
      <c r="A88" s="3" t="s">
        <v>135</v>
      </c>
      <c r="B88" s="3">
        <v>11075</v>
      </c>
      <c r="C88" s="3" t="s">
        <v>46</v>
      </c>
      <c r="D88" s="3">
        <v>71</v>
      </c>
      <c r="E88" s="3" t="s">
        <v>22</v>
      </c>
      <c r="F88" s="3">
        <f>52/1.64/1.64</f>
        <v>19.3337299226651</v>
      </c>
      <c r="G88" s="3" t="s">
        <v>34</v>
      </c>
      <c r="H88" s="3" t="s">
        <v>39</v>
      </c>
      <c r="I88" s="3" t="s">
        <v>25</v>
      </c>
      <c r="J88" s="3" t="s">
        <v>26</v>
      </c>
      <c r="K88" s="3">
        <v>1020</v>
      </c>
      <c r="L88" s="3" t="s">
        <v>27</v>
      </c>
      <c r="M88" s="3" t="s">
        <v>28</v>
      </c>
      <c r="N88" s="6">
        <v>3.9</v>
      </c>
      <c r="O88" s="3" t="s">
        <v>29</v>
      </c>
      <c r="P88" s="6">
        <v>32.2</v>
      </c>
      <c r="Q88" s="3" t="s">
        <v>29</v>
      </c>
      <c r="R88" s="8">
        <v>49.5704002557549</v>
      </c>
      <c r="S88" s="8">
        <v>0.978562966747657</v>
      </c>
      <c r="T88" s="8">
        <v>0.983443127240362</v>
      </c>
      <c r="U88" s="8">
        <v>0.985654211739012</v>
      </c>
    </row>
    <row r="89" ht="17.6" spans="1:21">
      <c r="A89" s="3" t="s">
        <v>136</v>
      </c>
      <c r="B89" s="3">
        <v>11048</v>
      </c>
      <c r="C89" s="3">
        <v>1</v>
      </c>
      <c r="D89" s="3">
        <v>65</v>
      </c>
      <c r="E89" s="3" t="s">
        <v>31</v>
      </c>
      <c r="F89" s="3">
        <v>20.3125</v>
      </c>
      <c r="G89" s="3">
        <v>0</v>
      </c>
      <c r="H89" s="3" t="s">
        <v>55</v>
      </c>
      <c r="I89" s="3" t="s">
        <v>36</v>
      </c>
      <c r="J89" s="3" t="s">
        <v>26</v>
      </c>
      <c r="K89" s="3">
        <v>0</v>
      </c>
      <c r="L89" s="3" t="s">
        <v>37</v>
      </c>
      <c r="M89" s="3" t="s">
        <v>28</v>
      </c>
      <c r="N89" s="6">
        <v>13.7</v>
      </c>
      <c r="O89" s="3" t="s">
        <v>28</v>
      </c>
      <c r="P89" s="6">
        <v>13.7</v>
      </c>
      <c r="Q89" s="3" t="s">
        <v>28</v>
      </c>
      <c r="R89" s="8">
        <v>48.7175468306808</v>
      </c>
      <c r="S89" s="8">
        <v>0.98058422187485</v>
      </c>
      <c r="T89" s="8">
        <v>0.982820156763946</v>
      </c>
      <c r="U89" s="8">
        <v>0.98463135406176</v>
      </c>
    </row>
    <row r="90" ht="17.6" spans="1:21">
      <c r="A90" s="3" t="s">
        <v>137</v>
      </c>
      <c r="B90" s="3">
        <v>11070</v>
      </c>
      <c r="C90" s="3">
        <v>1</v>
      </c>
      <c r="D90" s="3">
        <v>49</v>
      </c>
      <c r="E90" s="3" t="s">
        <v>22</v>
      </c>
      <c r="F90" s="3">
        <v>22.22222222</v>
      </c>
      <c r="G90" s="3" t="s">
        <v>34</v>
      </c>
      <c r="H90" s="3" t="s">
        <v>35</v>
      </c>
      <c r="I90" s="3" t="s">
        <v>36</v>
      </c>
      <c r="J90" s="3" t="s">
        <v>26</v>
      </c>
      <c r="K90" s="3">
        <v>200</v>
      </c>
      <c r="L90" s="3" t="s">
        <v>27</v>
      </c>
      <c r="M90" s="3" t="s">
        <v>28</v>
      </c>
      <c r="N90" s="6">
        <v>62.3666666666667</v>
      </c>
      <c r="O90" s="3" t="s">
        <v>28</v>
      </c>
      <c r="P90" s="6">
        <v>62.3666666666667</v>
      </c>
      <c r="Q90" s="3" t="s">
        <v>28</v>
      </c>
      <c r="R90" s="8">
        <v>41.7179087820199</v>
      </c>
      <c r="S90" s="8">
        <v>0.969117687487492</v>
      </c>
      <c r="T90" s="8">
        <v>0.980479688167216</v>
      </c>
      <c r="U90" s="8">
        <v>0.984281737880243</v>
      </c>
    </row>
    <row r="91" ht="17.6" spans="1:21">
      <c r="A91" s="3" t="s">
        <v>138</v>
      </c>
      <c r="B91" s="3">
        <v>11120</v>
      </c>
      <c r="C91" s="3">
        <v>1</v>
      </c>
      <c r="D91" s="3">
        <v>73</v>
      </c>
      <c r="E91" s="3" t="s">
        <v>22</v>
      </c>
      <c r="F91" s="3">
        <v>18.19548277</v>
      </c>
      <c r="G91" s="3" t="s">
        <v>32</v>
      </c>
      <c r="H91" s="3" t="s">
        <v>39</v>
      </c>
      <c r="I91" s="3" t="s">
        <v>25</v>
      </c>
      <c r="J91" s="3" t="s">
        <v>26</v>
      </c>
      <c r="K91" s="3">
        <v>1040</v>
      </c>
      <c r="L91" s="3" t="s">
        <v>37</v>
      </c>
      <c r="M91" s="3" t="s">
        <v>28</v>
      </c>
      <c r="N91" s="6">
        <v>7.1</v>
      </c>
      <c r="O91" s="3" t="s">
        <v>29</v>
      </c>
      <c r="P91" s="6">
        <v>66.4666666666667</v>
      </c>
      <c r="Q91" s="3" t="s">
        <v>28</v>
      </c>
      <c r="R91" s="8">
        <v>62.3638830968004</v>
      </c>
      <c r="S91" s="8">
        <v>0.982976432105792</v>
      </c>
      <c r="T91" s="8">
        <v>0.984862570738077</v>
      </c>
      <c r="U91" s="8">
        <v>0.986541442708025</v>
      </c>
    </row>
    <row r="92" ht="17.6" spans="1:21">
      <c r="A92" s="3" t="s">
        <v>139</v>
      </c>
      <c r="B92" s="3">
        <v>11118</v>
      </c>
      <c r="C92" s="3">
        <v>2</v>
      </c>
      <c r="D92" s="3">
        <v>65</v>
      </c>
      <c r="E92" s="3" t="s">
        <v>22</v>
      </c>
      <c r="F92" s="3">
        <v>20.91070816</v>
      </c>
      <c r="G92" s="3" t="s">
        <v>32</v>
      </c>
      <c r="H92" s="3" t="s">
        <v>24</v>
      </c>
      <c r="I92" s="3" t="s">
        <v>25</v>
      </c>
      <c r="J92" s="3" t="s">
        <v>26</v>
      </c>
      <c r="K92" s="3">
        <v>0</v>
      </c>
      <c r="L92" s="3" t="s">
        <v>37</v>
      </c>
      <c r="M92" s="3" t="s">
        <v>28</v>
      </c>
      <c r="N92" s="6">
        <v>62.1333333333333</v>
      </c>
      <c r="O92" s="3" t="s">
        <v>28</v>
      </c>
      <c r="P92" s="6">
        <v>62.1333333333333</v>
      </c>
      <c r="Q92" s="3" t="s">
        <v>28</v>
      </c>
      <c r="R92" s="8">
        <v>49.0273841698691</v>
      </c>
      <c r="S92" s="8">
        <v>0.976838865866596</v>
      </c>
      <c r="T92" s="8">
        <v>0.982264114271459</v>
      </c>
      <c r="U92" s="8">
        <v>0.985093397251259</v>
      </c>
    </row>
    <row r="93" ht="17.6" spans="1:21">
      <c r="A93" s="3" t="s">
        <v>140</v>
      </c>
      <c r="B93" s="3">
        <v>11096</v>
      </c>
      <c r="C93" s="3">
        <v>3</v>
      </c>
      <c r="D93" s="3">
        <v>49</v>
      </c>
      <c r="E93" s="3" t="s">
        <v>22</v>
      </c>
      <c r="F93" s="3">
        <f>75/1.745/1.745</f>
        <v>24.6303396523838</v>
      </c>
      <c r="G93" s="3" t="s">
        <v>34</v>
      </c>
      <c r="H93" s="3" t="s">
        <v>43</v>
      </c>
      <c r="I93" s="3" t="s">
        <v>25</v>
      </c>
      <c r="J93" s="3" t="s">
        <v>26</v>
      </c>
      <c r="K93" s="3">
        <v>520</v>
      </c>
      <c r="L93" s="3" t="s">
        <v>27</v>
      </c>
      <c r="M93" s="3" t="s">
        <v>28</v>
      </c>
      <c r="N93" s="6">
        <v>21.6333333333333</v>
      </c>
      <c r="O93" s="3" t="s">
        <v>29</v>
      </c>
      <c r="P93" s="6">
        <v>37.1666666666667</v>
      </c>
      <c r="Q93" s="3" t="s">
        <v>29</v>
      </c>
      <c r="R93" s="8">
        <v>45.7304413021172</v>
      </c>
      <c r="S93" s="8">
        <v>0.973429530355232</v>
      </c>
      <c r="T93" s="8">
        <v>0.982080797623102</v>
      </c>
      <c r="U93" s="8">
        <v>0.985187666667187</v>
      </c>
    </row>
    <row r="94" ht="17.6" spans="1:21">
      <c r="A94" s="3" t="s">
        <v>141</v>
      </c>
      <c r="B94" s="3">
        <v>11076</v>
      </c>
      <c r="C94" s="3" t="s">
        <v>46</v>
      </c>
      <c r="D94" s="3">
        <v>71</v>
      </c>
      <c r="E94" s="3" t="s">
        <v>22</v>
      </c>
      <c r="F94" s="3">
        <f>70/1.69/1.69</f>
        <v>24.5089457652043</v>
      </c>
      <c r="G94" s="3" t="s">
        <v>34</v>
      </c>
      <c r="H94" s="3" t="s">
        <v>142</v>
      </c>
      <c r="I94" s="3" t="s">
        <v>25</v>
      </c>
      <c r="J94" s="3" t="s">
        <v>99</v>
      </c>
      <c r="K94" s="3">
        <v>1000</v>
      </c>
      <c r="L94" s="3" t="s">
        <v>37</v>
      </c>
      <c r="M94" s="3" t="s">
        <v>28</v>
      </c>
      <c r="N94" s="6">
        <v>16.2666666666667</v>
      </c>
      <c r="O94" s="3" t="s">
        <v>29</v>
      </c>
      <c r="P94" s="6">
        <v>45.7333333333333</v>
      </c>
      <c r="Q94" s="3" t="s">
        <v>28</v>
      </c>
      <c r="R94" s="8">
        <v>48.7455027996306</v>
      </c>
      <c r="S94" s="8">
        <v>0.980877354439438</v>
      </c>
      <c r="T94" s="8">
        <v>0.983397388115919</v>
      </c>
      <c r="U94" s="8">
        <v>0.985500877626953</v>
      </c>
    </row>
    <row r="95" ht="17.6" spans="1:21">
      <c r="A95" s="3" t="s">
        <v>143</v>
      </c>
      <c r="B95" s="3">
        <v>11115</v>
      </c>
      <c r="C95" s="3">
        <v>1</v>
      </c>
      <c r="D95" s="3">
        <v>46</v>
      </c>
      <c r="E95" s="3" t="s">
        <v>31</v>
      </c>
      <c r="F95" s="3">
        <v>21.77843524</v>
      </c>
      <c r="G95" s="3" t="s">
        <v>32</v>
      </c>
      <c r="H95" s="3" t="s">
        <v>119</v>
      </c>
      <c r="I95" s="3" t="s">
        <v>25</v>
      </c>
      <c r="J95" s="3" t="s">
        <v>26</v>
      </c>
      <c r="K95" s="3">
        <v>540</v>
      </c>
      <c r="L95" s="3" t="s">
        <v>27</v>
      </c>
      <c r="M95" s="3" t="s">
        <v>29</v>
      </c>
      <c r="N95" s="6">
        <v>76.9333333333333</v>
      </c>
      <c r="O95" s="3" t="s">
        <v>28</v>
      </c>
      <c r="P95" s="6">
        <v>76.9333333333333</v>
      </c>
      <c r="Q95" s="3" t="s">
        <v>28</v>
      </c>
      <c r="R95" s="8">
        <v>58.9446180537006</v>
      </c>
      <c r="S95" s="8">
        <v>0.982169664780238</v>
      </c>
      <c r="T95" s="8">
        <v>0.983693371872647</v>
      </c>
      <c r="U95" s="8">
        <v>0.985308587226491</v>
      </c>
    </row>
    <row r="96" ht="17.6" spans="1:21">
      <c r="A96" s="3" t="s">
        <v>144</v>
      </c>
      <c r="B96" s="3">
        <v>11202</v>
      </c>
      <c r="C96" s="3">
        <v>1</v>
      </c>
      <c r="D96" s="3">
        <v>73</v>
      </c>
      <c r="E96" s="3" t="s">
        <v>22</v>
      </c>
      <c r="F96" s="3">
        <v>21.70792339</v>
      </c>
      <c r="G96" s="3" t="s">
        <v>32</v>
      </c>
      <c r="H96" s="3" t="s">
        <v>39</v>
      </c>
      <c r="I96" s="3" t="s">
        <v>25</v>
      </c>
      <c r="J96" s="3" t="s">
        <v>26</v>
      </c>
      <c r="K96" s="3">
        <v>0</v>
      </c>
      <c r="L96" s="3" t="s">
        <v>27</v>
      </c>
      <c r="M96" s="3" t="s">
        <v>28</v>
      </c>
      <c r="N96" s="6">
        <v>4.13333333333333</v>
      </c>
      <c r="O96" s="3" t="s">
        <v>29</v>
      </c>
      <c r="P96" s="6">
        <v>78.3</v>
      </c>
      <c r="Q96" s="3" t="s">
        <v>28</v>
      </c>
      <c r="R96" s="8">
        <v>40.3276881129538</v>
      </c>
      <c r="S96" s="8">
        <v>0.970890738835722</v>
      </c>
      <c r="T96" s="8">
        <v>0.980301113501577</v>
      </c>
      <c r="U96" s="8">
        <v>0.983542408751947</v>
      </c>
    </row>
    <row r="97" ht="17.6" spans="1:21">
      <c r="A97" s="3" t="s">
        <v>145</v>
      </c>
      <c r="B97" s="3">
        <v>11211</v>
      </c>
      <c r="C97" s="3">
        <v>1</v>
      </c>
      <c r="D97" s="3">
        <v>79</v>
      </c>
      <c r="E97" s="3" t="s">
        <v>31</v>
      </c>
      <c r="F97" s="3">
        <v>19.57168128</v>
      </c>
      <c r="G97" s="3" t="s">
        <v>86</v>
      </c>
      <c r="H97" s="3" t="s">
        <v>55</v>
      </c>
      <c r="I97" s="3" t="s">
        <v>36</v>
      </c>
      <c r="J97" s="3" t="s">
        <v>26</v>
      </c>
      <c r="K97" s="3">
        <v>0</v>
      </c>
      <c r="L97" s="3" t="s">
        <v>37</v>
      </c>
      <c r="M97" s="3" t="s">
        <v>28</v>
      </c>
      <c r="N97" s="6">
        <v>49.2666666666667</v>
      </c>
      <c r="O97" s="3" t="s">
        <v>28</v>
      </c>
      <c r="P97" s="6">
        <v>49.2666666666667</v>
      </c>
      <c r="Q97" s="3" t="s">
        <v>28</v>
      </c>
      <c r="R97" s="8">
        <v>36.4447702773484</v>
      </c>
      <c r="S97" s="8">
        <v>0.966829710838696</v>
      </c>
      <c r="T97" s="8">
        <v>0.979072669864724</v>
      </c>
      <c r="U97" s="8">
        <v>0.98280989247224</v>
      </c>
    </row>
    <row r="98" ht="17.6" spans="1:21">
      <c r="A98" s="3" t="s">
        <v>146</v>
      </c>
      <c r="B98" s="3">
        <v>11175</v>
      </c>
      <c r="C98" s="3">
        <v>2</v>
      </c>
      <c r="D98" s="3">
        <v>74</v>
      </c>
      <c r="E98" s="3" t="s">
        <v>31</v>
      </c>
      <c r="F98" s="3">
        <v>25.77777778</v>
      </c>
      <c r="G98" s="3" t="s">
        <v>34</v>
      </c>
      <c r="H98" s="3" t="s">
        <v>147</v>
      </c>
      <c r="I98" s="3" t="s">
        <v>25</v>
      </c>
      <c r="J98" s="3" t="s">
        <v>99</v>
      </c>
      <c r="K98" s="3">
        <v>0</v>
      </c>
      <c r="L98" s="3" t="s">
        <v>37</v>
      </c>
      <c r="M98" s="3" t="s">
        <v>28</v>
      </c>
      <c r="N98" s="6">
        <v>62.8</v>
      </c>
      <c r="O98" s="3" t="s">
        <v>28</v>
      </c>
      <c r="P98" s="6">
        <v>62.8</v>
      </c>
      <c r="Q98" s="3" t="s">
        <v>28</v>
      </c>
      <c r="R98" s="8">
        <v>51.4938522294942</v>
      </c>
      <c r="S98" s="8">
        <v>0.980839148464756</v>
      </c>
      <c r="T98" s="8">
        <v>0.982762352594867</v>
      </c>
      <c r="U98" s="8">
        <v>0.984518056689863</v>
      </c>
    </row>
    <row r="99" ht="17.6" spans="1:21">
      <c r="A99" s="3" t="s">
        <v>148</v>
      </c>
      <c r="B99" s="3">
        <v>11217</v>
      </c>
      <c r="C99" s="3">
        <v>3</v>
      </c>
      <c r="D99" s="3">
        <v>39</v>
      </c>
      <c r="E99" s="3" t="s">
        <v>22</v>
      </c>
      <c r="F99" s="3">
        <v>24.33747972</v>
      </c>
      <c r="G99" s="3" t="s">
        <v>34</v>
      </c>
      <c r="H99" s="3" t="s">
        <v>43</v>
      </c>
      <c r="I99" s="3" t="s">
        <v>25</v>
      </c>
      <c r="J99" s="3" t="s">
        <v>26</v>
      </c>
      <c r="K99" s="3">
        <v>0</v>
      </c>
      <c r="L99" s="3" t="s">
        <v>37</v>
      </c>
      <c r="M99" s="3" t="s">
        <v>28</v>
      </c>
      <c r="N99" s="6">
        <v>11.8</v>
      </c>
      <c r="O99" s="3" t="s">
        <v>29</v>
      </c>
      <c r="P99" s="6">
        <v>13.3</v>
      </c>
      <c r="Q99" s="3" t="s">
        <v>28</v>
      </c>
      <c r="R99" s="8">
        <v>41.6453625689973</v>
      </c>
      <c r="S99" s="8">
        <v>0.966353441701044</v>
      </c>
      <c r="T99" s="8">
        <v>0.979564755615618</v>
      </c>
      <c r="U99" s="8">
        <v>0.984615597473616</v>
      </c>
    </row>
    <row r="100" ht="17.6" spans="1:21">
      <c r="A100" s="3" t="s">
        <v>149</v>
      </c>
      <c r="B100" s="3">
        <v>11179</v>
      </c>
      <c r="C100" s="3">
        <v>3</v>
      </c>
      <c r="D100" s="3">
        <v>54</v>
      </c>
      <c r="E100" s="3" t="s">
        <v>31</v>
      </c>
      <c r="F100" s="3">
        <v>20.36188625</v>
      </c>
      <c r="G100" s="3" t="s">
        <v>32</v>
      </c>
      <c r="H100" s="3" t="s">
        <v>39</v>
      </c>
      <c r="I100" s="3" t="s">
        <v>25</v>
      </c>
      <c r="J100" s="3" t="s">
        <v>26</v>
      </c>
      <c r="K100" s="3">
        <v>0</v>
      </c>
      <c r="L100" s="3" t="s">
        <v>37</v>
      </c>
      <c r="M100" s="3" t="s">
        <v>28</v>
      </c>
      <c r="N100" s="6">
        <v>65.5666666666667</v>
      </c>
      <c r="O100" s="3" t="s">
        <v>28</v>
      </c>
      <c r="P100" s="6">
        <v>65.5666666666667</v>
      </c>
      <c r="Q100" s="3" t="s">
        <v>28</v>
      </c>
      <c r="R100" s="8">
        <v>44.7512527538014</v>
      </c>
      <c r="S100" s="8">
        <v>0.976951713050261</v>
      </c>
      <c r="T100" s="8">
        <v>0.981603628108985</v>
      </c>
      <c r="U100" s="8">
        <v>0.983872996977496</v>
      </c>
    </row>
    <row r="101" ht="17.6" spans="1:21">
      <c r="A101" s="3" t="s">
        <v>150</v>
      </c>
      <c r="B101" s="3">
        <v>11225</v>
      </c>
      <c r="C101" s="3">
        <v>1</v>
      </c>
      <c r="D101" s="3">
        <v>64</v>
      </c>
      <c r="E101" s="3" t="s">
        <v>31</v>
      </c>
      <c r="F101" s="3">
        <v>17.63085399</v>
      </c>
      <c r="G101" s="3" t="s">
        <v>32</v>
      </c>
      <c r="H101" s="3" t="s">
        <v>43</v>
      </c>
      <c r="I101" s="3" t="s">
        <v>25</v>
      </c>
      <c r="J101" s="3" t="s">
        <v>26</v>
      </c>
      <c r="K101" s="3" t="s">
        <v>112</v>
      </c>
      <c r="L101" s="3" t="s">
        <v>27</v>
      </c>
      <c r="M101" s="3" t="s">
        <v>28</v>
      </c>
      <c r="N101" s="6">
        <v>6.96666666666667</v>
      </c>
      <c r="O101" s="3" t="s">
        <v>29</v>
      </c>
      <c r="P101" s="6">
        <v>49</v>
      </c>
      <c r="Q101" s="3" t="s">
        <v>29</v>
      </c>
      <c r="R101" s="8">
        <v>47.3117744091159</v>
      </c>
      <c r="S101" s="8">
        <v>0.980504118381978</v>
      </c>
      <c r="T101" s="8">
        <v>0.982365226548524</v>
      </c>
      <c r="U101" s="8">
        <v>0.984180865703568</v>
      </c>
    </row>
    <row r="102" ht="17.6" spans="1:21">
      <c r="A102" s="3" t="s">
        <v>151</v>
      </c>
      <c r="B102" s="3">
        <v>11250</v>
      </c>
      <c r="C102" s="3">
        <v>4</v>
      </c>
      <c r="D102" s="3">
        <v>45</v>
      </c>
      <c r="E102" s="3" t="s">
        <v>22</v>
      </c>
      <c r="F102" s="3">
        <v>23.52941176</v>
      </c>
      <c r="G102" s="3" t="s">
        <v>34</v>
      </c>
      <c r="H102" s="3" t="s">
        <v>24</v>
      </c>
      <c r="I102" s="3" t="s">
        <v>25</v>
      </c>
      <c r="J102" s="3" t="s">
        <v>26</v>
      </c>
      <c r="K102" s="3">
        <v>340</v>
      </c>
      <c r="L102" s="3" t="s">
        <v>27</v>
      </c>
      <c r="M102" s="3" t="s">
        <v>28</v>
      </c>
      <c r="N102" s="6">
        <v>21.8666666666667</v>
      </c>
      <c r="O102" s="3" t="s">
        <v>29</v>
      </c>
      <c r="P102" s="6">
        <v>77.7333333333333</v>
      </c>
      <c r="Q102" s="3" t="s">
        <v>28</v>
      </c>
      <c r="R102" s="8">
        <v>59.4095455091683</v>
      </c>
      <c r="S102" s="8">
        <v>0.982535007537352</v>
      </c>
      <c r="T102" s="8">
        <v>0.984638407010739</v>
      </c>
      <c r="U102" s="8">
        <v>0.986320250223023</v>
      </c>
    </row>
    <row r="103" ht="17.6" spans="1:21">
      <c r="A103" s="3" t="s">
        <v>152</v>
      </c>
      <c r="B103" s="3">
        <v>11256</v>
      </c>
      <c r="C103" s="3">
        <v>1</v>
      </c>
      <c r="D103" s="3">
        <v>43</v>
      </c>
      <c r="E103" s="3" t="s">
        <v>22</v>
      </c>
      <c r="F103" s="3">
        <f>81/1.7/1.7</f>
        <v>28.0276816608997</v>
      </c>
      <c r="G103" s="3" t="s">
        <v>32</v>
      </c>
      <c r="H103" s="3" t="s">
        <v>24</v>
      </c>
      <c r="I103" s="3" t="s">
        <v>25</v>
      </c>
      <c r="J103" s="3" t="s">
        <v>26</v>
      </c>
      <c r="K103" s="3">
        <v>0</v>
      </c>
      <c r="L103" s="3" t="s">
        <v>27</v>
      </c>
      <c r="M103" s="3" t="s">
        <v>28</v>
      </c>
      <c r="N103" s="6">
        <v>62.0666666666667</v>
      </c>
      <c r="O103" s="3" t="s">
        <v>28</v>
      </c>
      <c r="P103" s="6">
        <v>62.0666666666667</v>
      </c>
      <c r="Q103" s="3" t="s">
        <v>28</v>
      </c>
      <c r="R103" s="8">
        <v>48.8711176517125</v>
      </c>
      <c r="S103" s="8">
        <v>0.978762430147293</v>
      </c>
      <c r="T103" s="8">
        <v>0.982126356672252</v>
      </c>
      <c r="U103" s="8">
        <v>0.984638587086032</v>
      </c>
    </row>
    <row r="104" ht="17.6" spans="1:21">
      <c r="A104" s="3" t="s">
        <v>153</v>
      </c>
      <c r="B104" s="3">
        <v>11274</v>
      </c>
      <c r="C104" s="3">
        <v>2</v>
      </c>
      <c r="D104" s="3">
        <v>62</v>
      </c>
      <c r="E104" s="3" t="s">
        <v>31</v>
      </c>
      <c r="F104" s="3">
        <v>27.55555556</v>
      </c>
      <c r="G104" s="3" t="s">
        <v>32</v>
      </c>
      <c r="H104" s="3" t="s">
        <v>24</v>
      </c>
      <c r="I104" s="3" t="s">
        <v>25</v>
      </c>
      <c r="J104" s="3" t="s">
        <v>26</v>
      </c>
      <c r="K104" s="3">
        <v>0</v>
      </c>
      <c r="L104" s="3" t="s">
        <v>37</v>
      </c>
      <c r="M104" s="3" t="s">
        <v>28</v>
      </c>
      <c r="N104" s="6">
        <v>62.5666666666667</v>
      </c>
      <c r="O104" s="3" t="s">
        <v>28</v>
      </c>
      <c r="P104" s="6">
        <v>62.5666666666667</v>
      </c>
      <c r="Q104" s="3" t="s">
        <v>28</v>
      </c>
      <c r="R104" s="8">
        <v>58.890289667916</v>
      </c>
      <c r="S104" s="8">
        <v>0.981901562681388</v>
      </c>
      <c r="T104" s="8">
        <v>0.983407202219392</v>
      </c>
      <c r="U104" s="8">
        <v>0.984979049440152</v>
      </c>
    </row>
    <row r="105" ht="17.6" spans="1:21">
      <c r="A105" s="3" t="s">
        <v>154</v>
      </c>
      <c r="B105" s="3">
        <v>11800</v>
      </c>
      <c r="C105" s="3" t="s">
        <v>46</v>
      </c>
      <c r="D105" s="3">
        <v>38</v>
      </c>
      <c r="E105" s="3" t="s">
        <v>31</v>
      </c>
      <c r="F105" s="3">
        <f>54/1.57/1.57</f>
        <v>21.9075824577062</v>
      </c>
      <c r="G105" s="3" t="s">
        <v>34</v>
      </c>
      <c r="H105" s="3" t="s">
        <v>24</v>
      </c>
      <c r="I105" s="3" t="s">
        <v>25</v>
      </c>
      <c r="J105" s="3" t="s">
        <v>26</v>
      </c>
      <c r="K105" s="3">
        <v>160</v>
      </c>
      <c r="L105" s="3" t="s">
        <v>27</v>
      </c>
      <c r="M105" s="3" t="s">
        <v>28</v>
      </c>
      <c r="N105" s="6">
        <v>75.3333333333333</v>
      </c>
      <c r="O105" s="3" t="s">
        <v>28</v>
      </c>
      <c r="P105" s="6">
        <v>75.3333333333333</v>
      </c>
      <c r="Q105" s="3" t="s">
        <v>28</v>
      </c>
      <c r="R105" s="8">
        <v>43.2825125341408</v>
      </c>
      <c r="S105" s="8">
        <v>0.97775833031307</v>
      </c>
      <c r="T105" s="8">
        <v>0.981806572964288</v>
      </c>
      <c r="U105" s="8">
        <v>0.984091428308004</v>
      </c>
    </row>
    <row r="106" ht="17.6" spans="1:21">
      <c r="A106" s="3" t="s">
        <v>155</v>
      </c>
      <c r="B106" s="3">
        <v>11264</v>
      </c>
      <c r="C106" s="3">
        <v>1</v>
      </c>
      <c r="D106" s="3">
        <v>40</v>
      </c>
      <c r="E106" s="3" t="s">
        <v>22</v>
      </c>
      <c r="F106" s="3">
        <v>22.09317005</v>
      </c>
      <c r="G106" s="3" t="s">
        <v>86</v>
      </c>
      <c r="H106" s="3" t="s">
        <v>43</v>
      </c>
      <c r="I106" s="3" t="s">
        <v>25</v>
      </c>
      <c r="J106" s="3" t="s">
        <v>26</v>
      </c>
      <c r="K106" s="3">
        <v>315</v>
      </c>
      <c r="L106" s="3" t="s">
        <v>27</v>
      </c>
      <c r="M106" s="3" t="s">
        <v>28</v>
      </c>
      <c r="N106" s="6">
        <v>66.2</v>
      </c>
      <c r="O106" s="3" t="s">
        <v>28</v>
      </c>
      <c r="P106" s="6">
        <v>66.2</v>
      </c>
      <c r="Q106" s="3" t="s">
        <v>28</v>
      </c>
      <c r="R106" s="8">
        <v>51.2970768137574</v>
      </c>
      <c r="S106" s="8">
        <v>0.980475066234694</v>
      </c>
      <c r="T106" s="8">
        <v>0.983580314601141</v>
      </c>
      <c r="U106" s="8">
        <v>0.985649529781392</v>
      </c>
    </row>
    <row r="107" ht="17.6" spans="1:21">
      <c r="A107" s="3" t="s">
        <v>156</v>
      </c>
      <c r="B107" s="3">
        <v>11280</v>
      </c>
      <c r="C107" s="3">
        <v>1</v>
      </c>
      <c r="D107" s="3">
        <v>67</v>
      </c>
      <c r="E107" s="3" t="s">
        <v>22</v>
      </c>
      <c r="F107" s="3">
        <v>23.828125</v>
      </c>
      <c r="G107" s="3" t="s">
        <v>34</v>
      </c>
      <c r="H107" s="3" t="s">
        <v>43</v>
      </c>
      <c r="I107" s="3" t="s">
        <v>25</v>
      </c>
      <c r="J107" s="3" t="s">
        <v>26</v>
      </c>
      <c r="K107" s="3">
        <v>820</v>
      </c>
      <c r="L107" s="3" t="s">
        <v>27</v>
      </c>
      <c r="M107" s="3" t="s">
        <v>28</v>
      </c>
      <c r="N107" s="6">
        <v>8.36666666666667</v>
      </c>
      <c r="O107" s="3" t="s">
        <v>29</v>
      </c>
      <c r="P107" s="6">
        <v>75.3333333333333</v>
      </c>
      <c r="Q107" s="3" t="s">
        <v>28</v>
      </c>
      <c r="R107" s="8">
        <v>41.8552672443402</v>
      </c>
      <c r="S107" s="8">
        <v>0.966183270549082</v>
      </c>
      <c r="T107" s="8">
        <v>0.979709686214</v>
      </c>
      <c r="U107" s="8">
        <v>0.9847461520611</v>
      </c>
    </row>
    <row r="108" ht="17.6" spans="1:21">
      <c r="A108" s="3" t="s">
        <v>157</v>
      </c>
      <c r="B108" s="3">
        <v>11279</v>
      </c>
      <c r="C108" s="3">
        <v>4</v>
      </c>
      <c r="D108" s="3">
        <v>62</v>
      </c>
      <c r="E108" s="3" t="s">
        <v>22</v>
      </c>
      <c r="F108" s="3">
        <v>23.66143862</v>
      </c>
      <c r="G108" s="3" t="s">
        <v>32</v>
      </c>
      <c r="H108" s="3" t="s">
        <v>43</v>
      </c>
      <c r="I108" s="3" t="s">
        <v>25</v>
      </c>
      <c r="J108" s="3" t="s">
        <v>26</v>
      </c>
      <c r="K108" s="3">
        <v>301</v>
      </c>
      <c r="L108" s="3" t="s">
        <v>27</v>
      </c>
      <c r="M108" s="3" t="s">
        <v>28</v>
      </c>
      <c r="N108" s="6">
        <v>61.9</v>
      </c>
      <c r="O108" s="3" t="s">
        <v>28</v>
      </c>
      <c r="P108" s="6">
        <v>61.9</v>
      </c>
      <c r="Q108" s="3" t="s">
        <v>28</v>
      </c>
      <c r="R108" s="8">
        <v>38.6402779630219</v>
      </c>
      <c r="S108" s="8">
        <v>0.972398809390182</v>
      </c>
      <c r="T108" s="8">
        <v>0.981384836627891</v>
      </c>
      <c r="U108" s="8">
        <v>0.98475344511047</v>
      </c>
    </row>
    <row r="109" ht="17.6" spans="1:21">
      <c r="A109" s="3" t="s">
        <v>158</v>
      </c>
      <c r="B109" s="3">
        <v>11309</v>
      </c>
      <c r="C109" s="3" t="s">
        <v>46</v>
      </c>
      <c r="D109" s="3">
        <v>62</v>
      </c>
      <c r="E109" s="3" t="s">
        <v>22</v>
      </c>
      <c r="F109" s="3">
        <v>26.81359045</v>
      </c>
      <c r="G109" s="3" t="s">
        <v>32</v>
      </c>
      <c r="H109" s="3" t="s">
        <v>39</v>
      </c>
      <c r="I109" s="3" t="s">
        <v>25</v>
      </c>
      <c r="J109" s="3" t="s">
        <v>26</v>
      </c>
      <c r="K109" s="3">
        <v>380</v>
      </c>
      <c r="L109" s="3" t="s">
        <v>27</v>
      </c>
      <c r="M109" s="3" t="s">
        <v>28</v>
      </c>
      <c r="N109" s="6">
        <v>62.0333333333333</v>
      </c>
      <c r="O109" s="3" t="s">
        <v>28</v>
      </c>
      <c r="P109" s="6">
        <v>62.0333333333333</v>
      </c>
      <c r="Q109" s="3" t="s">
        <v>28</v>
      </c>
      <c r="R109" s="8">
        <v>55.2814563925469</v>
      </c>
      <c r="S109" s="8">
        <v>0.977337884516274</v>
      </c>
      <c r="T109" s="8">
        <v>0.983704776641209</v>
      </c>
      <c r="U109" s="8">
        <v>0.986058270684138</v>
      </c>
    </row>
    <row r="110" ht="17.6" spans="1:21">
      <c r="A110" s="3" t="s">
        <v>159</v>
      </c>
      <c r="B110" s="3">
        <v>11314</v>
      </c>
      <c r="C110" s="3">
        <v>4</v>
      </c>
      <c r="D110" s="3">
        <v>62</v>
      </c>
      <c r="E110" s="3" t="s">
        <v>22</v>
      </c>
      <c r="F110" s="3">
        <v>22.23098713</v>
      </c>
      <c r="G110" s="3" t="s">
        <v>32</v>
      </c>
      <c r="H110" s="3" t="s">
        <v>39</v>
      </c>
      <c r="I110" s="3" t="s">
        <v>25</v>
      </c>
      <c r="J110" s="3" t="s">
        <v>26</v>
      </c>
      <c r="K110" s="3">
        <v>1720</v>
      </c>
      <c r="L110" s="3" t="s">
        <v>27</v>
      </c>
      <c r="M110" s="3" t="s">
        <v>28</v>
      </c>
      <c r="N110" s="6">
        <v>61.8666666666667</v>
      </c>
      <c r="O110" s="3" t="s">
        <v>28</v>
      </c>
      <c r="P110" s="6">
        <v>61.8666666666667</v>
      </c>
      <c r="Q110" s="3" t="s">
        <v>28</v>
      </c>
      <c r="R110" s="8">
        <v>47.7390442491815</v>
      </c>
      <c r="S110" s="8">
        <v>0.980271221002926</v>
      </c>
      <c r="T110" s="8">
        <v>0.983070761546818</v>
      </c>
      <c r="U110" s="8">
        <v>0.985337489311031</v>
      </c>
    </row>
    <row r="111" ht="17.6" spans="1:21">
      <c r="A111" s="3" t="s">
        <v>160</v>
      </c>
      <c r="B111" s="3">
        <v>11300</v>
      </c>
      <c r="C111" s="3">
        <v>1</v>
      </c>
      <c r="D111" s="3">
        <v>47</v>
      </c>
      <c r="E111" s="3" t="s">
        <v>22</v>
      </c>
      <c r="F111" s="3">
        <v>30.43671557</v>
      </c>
      <c r="G111" s="3" t="s">
        <v>32</v>
      </c>
      <c r="H111" s="3" t="s">
        <v>39</v>
      </c>
      <c r="I111" s="3" t="s">
        <v>25</v>
      </c>
      <c r="J111" s="3" t="s">
        <v>26</v>
      </c>
      <c r="K111" s="3">
        <v>560</v>
      </c>
      <c r="L111" s="3" t="s">
        <v>37</v>
      </c>
      <c r="M111" s="3" t="s">
        <v>28</v>
      </c>
      <c r="N111" s="6">
        <v>32.3666666666667</v>
      </c>
      <c r="O111" s="3" t="s">
        <v>29</v>
      </c>
      <c r="P111" s="6">
        <v>48.2333333333333</v>
      </c>
      <c r="Q111" s="3" t="s">
        <v>29</v>
      </c>
      <c r="R111" s="8">
        <v>47.3863052619561</v>
      </c>
      <c r="S111" s="8">
        <v>0.974164957852177</v>
      </c>
      <c r="T111" s="8">
        <v>0.981680160108545</v>
      </c>
      <c r="U111" s="8">
        <v>0.984764999941776</v>
      </c>
    </row>
    <row r="112" ht="17.6" spans="1:21">
      <c r="A112" s="3" t="s">
        <v>161</v>
      </c>
      <c r="B112" s="3">
        <v>11904</v>
      </c>
      <c r="C112" s="3">
        <v>1</v>
      </c>
      <c r="D112" s="3">
        <v>44</v>
      </c>
      <c r="E112" s="3" t="s">
        <v>22</v>
      </c>
      <c r="F112" s="3">
        <v>22.83737024</v>
      </c>
      <c r="G112" s="3" t="s">
        <v>34</v>
      </c>
      <c r="H112" s="3" t="s">
        <v>41</v>
      </c>
      <c r="I112" s="3" t="s">
        <v>36</v>
      </c>
      <c r="J112" s="3" t="s">
        <v>26</v>
      </c>
      <c r="K112" s="3">
        <v>460</v>
      </c>
      <c r="L112" s="3" t="s">
        <v>27</v>
      </c>
      <c r="M112" s="3" t="s">
        <v>29</v>
      </c>
      <c r="N112" s="6">
        <v>25.8666666666667</v>
      </c>
      <c r="O112" s="3" t="s">
        <v>28</v>
      </c>
      <c r="P112" s="6">
        <v>25.8666666666667</v>
      </c>
      <c r="Q112" s="3" t="s">
        <v>28</v>
      </c>
      <c r="R112" s="8">
        <v>60.657536499161</v>
      </c>
      <c r="S112" s="8">
        <v>0.982348329483524</v>
      </c>
      <c r="T112" s="8">
        <v>0.984533573177617</v>
      </c>
      <c r="U112" s="8">
        <v>0.986222709439271</v>
      </c>
    </row>
    <row r="113" ht="17.6" spans="1:21">
      <c r="A113" s="3" t="s">
        <v>162</v>
      </c>
      <c r="B113" s="3">
        <v>11373</v>
      </c>
      <c r="C113" s="3">
        <v>1</v>
      </c>
      <c r="D113" s="3">
        <v>69</v>
      </c>
      <c r="E113" s="3" t="s">
        <v>22</v>
      </c>
      <c r="F113" s="3">
        <v>23.7332384</v>
      </c>
      <c r="G113" s="3" t="s">
        <v>32</v>
      </c>
      <c r="H113" s="3" t="s">
        <v>39</v>
      </c>
      <c r="I113" s="3" t="s">
        <v>25</v>
      </c>
      <c r="J113" s="3" t="s">
        <v>26</v>
      </c>
      <c r="K113" s="3">
        <v>0</v>
      </c>
      <c r="L113" s="3" t="s">
        <v>27</v>
      </c>
      <c r="M113" s="3" t="s">
        <v>28</v>
      </c>
      <c r="N113" s="6">
        <v>15.3666666666667</v>
      </c>
      <c r="O113" s="3" t="s">
        <v>29</v>
      </c>
      <c r="P113" s="6">
        <v>72.1333333333333</v>
      </c>
      <c r="Q113" s="3" t="s">
        <v>28</v>
      </c>
      <c r="R113" s="8">
        <v>51.0956439606528</v>
      </c>
      <c r="S113" s="8">
        <v>0.979736517432669</v>
      </c>
      <c r="T113" s="8">
        <v>0.983557775176957</v>
      </c>
      <c r="U113" s="8">
        <v>0.985570236627339</v>
      </c>
    </row>
    <row r="114" ht="17.6" spans="1:21">
      <c r="A114" s="3" t="s">
        <v>163</v>
      </c>
      <c r="B114" s="3">
        <v>11367</v>
      </c>
      <c r="C114" s="3">
        <v>2</v>
      </c>
      <c r="D114" s="3">
        <v>61</v>
      </c>
      <c r="E114" s="3" t="s">
        <v>31</v>
      </c>
      <c r="F114" s="3">
        <v>23.55555556</v>
      </c>
      <c r="G114" s="3" t="s">
        <v>86</v>
      </c>
      <c r="H114" s="3" t="s">
        <v>43</v>
      </c>
      <c r="I114" s="3" t="s">
        <v>25</v>
      </c>
      <c r="J114" s="3" t="s">
        <v>26</v>
      </c>
      <c r="K114" s="3">
        <v>0</v>
      </c>
      <c r="L114" s="3" t="s">
        <v>37</v>
      </c>
      <c r="M114" s="3" t="s">
        <v>28</v>
      </c>
      <c r="N114" s="6">
        <v>66.4666666666667</v>
      </c>
      <c r="O114" s="3" t="s">
        <v>28</v>
      </c>
      <c r="P114" s="6">
        <v>66.4666666666667</v>
      </c>
      <c r="Q114" s="3" t="s">
        <v>28</v>
      </c>
      <c r="R114" s="8">
        <v>55.7968853937208</v>
      </c>
      <c r="S114" s="8">
        <v>0.981832263706101</v>
      </c>
      <c r="T114" s="8">
        <v>0.983495919313783</v>
      </c>
      <c r="U114" s="8">
        <v>0.985102401015913</v>
      </c>
    </row>
    <row r="115" ht="17.6" spans="1:21">
      <c r="A115" s="3" t="s">
        <v>164</v>
      </c>
      <c r="B115" s="3">
        <v>11381</v>
      </c>
      <c r="C115" s="3">
        <v>1</v>
      </c>
      <c r="D115" s="3">
        <v>68</v>
      </c>
      <c r="E115" s="3" t="s">
        <v>31</v>
      </c>
      <c r="F115" s="3">
        <v>32.39390994</v>
      </c>
      <c r="G115" s="3" t="s">
        <v>23</v>
      </c>
      <c r="H115" s="3" t="s">
        <v>39</v>
      </c>
      <c r="I115" s="3" t="s">
        <v>25</v>
      </c>
      <c r="J115" s="3" t="s">
        <v>26</v>
      </c>
      <c r="K115" s="3">
        <v>0</v>
      </c>
      <c r="L115" s="3" t="s">
        <v>37</v>
      </c>
      <c r="M115" s="3" t="s">
        <v>28</v>
      </c>
      <c r="N115" s="6">
        <v>10.3333333333333</v>
      </c>
      <c r="O115" s="3" t="s">
        <v>29</v>
      </c>
      <c r="P115" s="6">
        <v>74.6666666666667</v>
      </c>
      <c r="Q115" s="3" t="s">
        <v>28</v>
      </c>
      <c r="R115" s="8">
        <v>44.3444327742316</v>
      </c>
      <c r="S115" s="8">
        <v>0.979553200784312</v>
      </c>
      <c r="T115" s="8">
        <v>0.98217845845705</v>
      </c>
      <c r="U115" s="8">
        <v>0.984105144042827</v>
      </c>
    </row>
    <row r="116" ht="17.6" spans="1:21">
      <c r="A116" s="3" t="s">
        <v>165</v>
      </c>
      <c r="B116" s="3">
        <v>11397</v>
      </c>
      <c r="C116" s="3">
        <v>3</v>
      </c>
      <c r="D116" s="3">
        <v>51</v>
      </c>
      <c r="E116" s="3" t="s">
        <v>31</v>
      </c>
      <c r="F116" s="3">
        <v>17.54309022</v>
      </c>
      <c r="G116" s="3" t="s">
        <v>86</v>
      </c>
      <c r="H116" s="3" t="s">
        <v>24</v>
      </c>
      <c r="I116" s="3" t="s">
        <v>25</v>
      </c>
      <c r="J116" s="3" t="s">
        <v>26</v>
      </c>
      <c r="K116" s="3">
        <v>320</v>
      </c>
      <c r="L116" s="3" t="s">
        <v>27</v>
      </c>
      <c r="M116" s="3" t="s">
        <v>28</v>
      </c>
      <c r="N116" s="6">
        <v>73.6666666666667</v>
      </c>
      <c r="O116" s="3" t="s">
        <v>28</v>
      </c>
      <c r="P116" s="6">
        <v>73.6666666666667</v>
      </c>
      <c r="Q116" s="3" t="s">
        <v>28</v>
      </c>
      <c r="R116" s="8">
        <v>46.1463666088065</v>
      </c>
      <c r="S116" s="8">
        <v>0.979667578607968</v>
      </c>
      <c r="T116" s="8">
        <v>0.982144274163913</v>
      </c>
      <c r="U116" s="8">
        <v>0.984219791979422</v>
      </c>
    </row>
    <row r="117" ht="17.6" spans="1:21">
      <c r="A117" s="3" t="s">
        <v>166</v>
      </c>
      <c r="B117" s="3">
        <v>11422</v>
      </c>
      <c r="C117" s="3">
        <v>4</v>
      </c>
      <c r="D117" s="3">
        <v>40</v>
      </c>
      <c r="E117" s="3" t="s">
        <v>31</v>
      </c>
      <c r="F117" s="3">
        <v>18.02595738</v>
      </c>
      <c r="G117" s="3" t="s">
        <v>34</v>
      </c>
      <c r="H117" s="3" t="s">
        <v>24</v>
      </c>
      <c r="I117" s="3" t="s">
        <v>25</v>
      </c>
      <c r="J117" s="3" t="s">
        <v>26</v>
      </c>
      <c r="K117" s="3">
        <v>300</v>
      </c>
      <c r="L117" s="3" t="s">
        <v>37</v>
      </c>
      <c r="M117" s="3" t="s">
        <v>28</v>
      </c>
      <c r="N117" s="6">
        <v>63.6666666666667</v>
      </c>
      <c r="O117" s="3" t="s">
        <v>28</v>
      </c>
      <c r="P117" s="6">
        <v>63.6666666666667</v>
      </c>
      <c r="Q117" s="3" t="s">
        <v>28</v>
      </c>
      <c r="R117" s="8">
        <v>45.5442425186819</v>
      </c>
      <c r="S117" s="8">
        <v>0.977256880646936</v>
      </c>
      <c r="T117" s="8">
        <v>0.9815785076056</v>
      </c>
      <c r="U117" s="8">
        <v>0.983914744432942</v>
      </c>
    </row>
    <row r="118" ht="17.6" spans="1:21">
      <c r="A118" s="3" t="s">
        <v>167</v>
      </c>
      <c r="B118" s="3">
        <v>11404</v>
      </c>
      <c r="C118" s="3">
        <v>1</v>
      </c>
      <c r="D118" s="3">
        <v>56</v>
      </c>
      <c r="E118" s="3" t="s">
        <v>22</v>
      </c>
      <c r="F118" s="3">
        <v>24.48979592</v>
      </c>
      <c r="G118" s="3" t="s">
        <v>32</v>
      </c>
      <c r="H118" s="3" t="s">
        <v>43</v>
      </c>
      <c r="I118" s="3" t="s">
        <v>25</v>
      </c>
      <c r="J118" s="3" t="s">
        <v>26</v>
      </c>
      <c r="K118" s="3">
        <v>615</v>
      </c>
      <c r="L118" s="3" t="s">
        <v>27</v>
      </c>
      <c r="M118" s="3" t="s">
        <v>28</v>
      </c>
      <c r="N118" s="6">
        <v>65.1333333333333</v>
      </c>
      <c r="O118" s="3" t="s">
        <v>28</v>
      </c>
      <c r="P118" s="6">
        <v>65.1333333333333</v>
      </c>
      <c r="Q118" s="3" t="s">
        <v>28</v>
      </c>
      <c r="R118" s="8">
        <v>46.402826329745</v>
      </c>
      <c r="S118" s="8">
        <v>0.977957583624865</v>
      </c>
      <c r="T118" s="8">
        <v>0.982888915513354</v>
      </c>
      <c r="U118" s="8">
        <v>0.985197240670269</v>
      </c>
    </row>
    <row r="119" ht="17.6" spans="1:21">
      <c r="A119" s="3" t="s">
        <v>168</v>
      </c>
      <c r="B119" s="3">
        <v>11442</v>
      </c>
      <c r="C119" s="3">
        <v>2</v>
      </c>
      <c r="D119" s="3">
        <v>37</v>
      </c>
      <c r="E119" s="3" t="s">
        <v>22</v>
      </c>
      <c r="F119" s="3">
        <v>23.30668005</v>
      </c>
      <c r="G119" s="3" t="s">
        <v>34</v>
      </c>
      <c r="H119" s="3" t="s">
        <v>43</v>
      </c>
      <c r="I119" s="3" t="s">
        <v>25</v>
      </c>
      <c r="J119" s="3" t="s">
        <v>26</v>
      </c>
      <c r="K119" s="3">
        <v>0</v>
      </c>
      <c r="L119" s="3" t="s">
        <v>37</v>
      </c>
      <c r="M119" s="3" t="s">
        <v>28</v>
      </c>
      <c r="N119" s="6">
        <v>70.9666666666667</v>
      </c>
      <c r="O119" s="3" t="s">
        <v>28</v>
      </c>
      <c r="P119" s="6">
        <v>70.9666666666667</v>
      </c>
      <c r="Q119" s="3" t="s">
        <v>28</v>
      </c>
      <c r="R119" s="8">
        <v>48.8686708486552</v>
      </c>
      <c r="S119" s="8">
        <v>0.979763468701534</v>
      </c>
      <c r="T119" s="8">
        <v>0.983328629366511</v>
      </c>
      <c r="U119" s="8">
        <v>0.98544994633156</v>
      </c>
    </row>
    <row r="120" ht="17.6" spans="1:21">
      <c r="A120" s="3" t="s">
        <v>169</v>
      </c>
      <c r="B120" s="3">
        <v>11435</v>
      </c>
      <c r="C120" s="3">
        <v>1</v>
      </c>
      <c r="D120" s="3">
        <v>59</v>
      </c>
      <c r="E120" s="3" t="s">
        <v>22</v>
      </c>
      <c r="F120" s="3">
        <v>24.09297052</v>
      </c>
      <c r="G120" s="3" t="s">
        <v>86</v>
      </c>
      <c r="H120" s="3" t="s">
        <v>43</v>
      </c>
      <c r="I120" s="3" t="s">
        <v>25</v>
      </c>
      <c r="J120" s="3" t="s">
        <v>26</v>
      </c>
      <c r="K120" s="3">
        <v>1520</v>
      </c>
      <c r="L120" s="3" t="s">
        <v>27</v>
      </c>
      <c r="M120" s="3" t="s">
        <v>28</v>
      </c>
      <c r="N120" s="6">
        <v>62.8333333333333</v>
      </c>
      <c r="O120" s="3" t="s">
        <v>28</v>
      </c>
      <c r="P120" s="6">
        <v>62.8333333333333</v>
      </c>
      <c r="Q120" s="3" t="s">
        <v>28</v>
      </c>
      <c r="R120" s="8">
        <v>42.9200326140366</v>
      </c>
      <c r="S120" s="8">
        <v>0.978306839655797</v>
      </c>
      <c r="T120" s="8">
        <v>0.981916899093849</v>
      </c>
      <c r="U120" s="8">
        <v>0.984634325304096</v>
      </c>
    </row>
    <row r="121" ht="17.6" spans="1:21">
      <c r="A121" s="3" t="s">
        <v>170</v>
      </c>
      <c r="B121" s="3">
        <v>11426</v>
      </c>
      <c r="C121" s="3">
        <v>3</v>
      </c>
      <c r="D121" s="3">
        <v>52</v>
      </c>
      <c r="E121" s="3" t="s">
        <v>31</v>
      </c>
      <c r="F121" s="3">
        <v>24.84098009</v>
      </c>
      <c r="G121" s="3" t="s">
        <v>32</v>
      </c>
      <c r="H121" s="3" t="s">
        <v>43</v>
      </c>
      <c r="I121" s="3" t="s">
        <v>25</v>
      </c>
      <c r="J121" s="3" t="s">
        <v>26</v>
      </c>
      <c r="K121" s="3">
        <v>0</v>
      </c>
      <c r="L121" s="3" t="s">
        <v>27</v>
      </c>
      <c r="M121" s="3" t="s">
        <v>28</v>
      </c>
      <c r="N121" s="6">
        <v>73.5333333333333</v>
      </c>
      <c r="O121" s="3" t="s">
        <v>28</v>
      </c>
      <c r="P121" s="6">
        <v>73.5333333333333</v>
      </c>
      <c r="Q121" s="3" t="s">
        <v>28</v>
      </c>
      <c r="R121" s="8">
        <v>45.0405247141935</v>
      </c>
      <c r="S121" s="8">
        <v>0.979341012063964</v>
      </c>
      <c r="T121" s="8">
        <v>0.981984187228364</v>
      </c>
      <c r="U121" s="8">
        <v>0.984047069760808</v>
      </c>
    </row>
    <row r="122" ht="17.6" spans="1:21">
      <c r="A122" s="3" t="s">
        <v>171</v>
      </c>
      <c r="B122" s="3">
        <v>12107</v>
      </c>
      <c r="C122" s="3">
        <v>1</v>
      </c>
      <c r="D122" s="3">
        <v>45</v>
      </c>
      <c r="E122" s="3" t="s">
        <v>22</v>
      </c>
      <c r="F122" s="3">
        <v>22.32142857</v>
      </c>
      <c r="G122" s="3" t="s">
        <v>34</v>
      </c>
      <c r="H122" s="3" t="s">
        <v>24</v>
      </c>
      <c r="I122" s="3" t="s">
        <v>25</v>
      </c>
      <c r="J122" s="3" t="s">
        <v>26</v>
      </c>
      <c r="K122" s="3">
        <v>250</v>
      </c>
      <c r="L122" s="3" t="s">
        <v>27</v>
      </c>
      <c r="M122" s="3" t="s">
        <v>29</v>
      </c>
      <c r="N122" s="6">
        <v>63.4333333333333</v>
      </c>
      <c r="O122" s="3" t="s">
        <v>28</v>
      </c>
      <c r="P122" s="6">
        <v>63.4333333333333</v>
      </c>
      <c r="Q122" s="3" t="s">
        <v>28</v>
      </c>
      <c r="R122" s="8">
        <v>39.8097810356466</v>
      </c>
      <c r="S122" s="8">
        <v>0.959323752447373</v>
      </c>
      <c r="T122" s="8">
        <v>0.976682770600043</v>
      </c>
      <c r="U122" s="8">
        <v>0.984292152234692</v>
      </c>
    </row>
    <row r="123" ht="17.6" spans="1:21">
      <c r="A123" s="3" t="s">
        <v>172</v>
      </c>
      <c r="B123" s="3">
        <v>11483</v>
      </c>
      <c r="C123" s="3">
        <v>2</v>
      </c>
      <c r="D123" s="3">
        <v>51</v>
      </c>
      <c r="E123" s="3" t="s">
        <v>31</v>
      </c>
      <c r="F123" s="3">
        <v>17.85062274</v>
      </c>
      <c r="G123" s="3" t="s">
        <v>86</v>
      </c>
      <c r="H123" s="3" t="s">
        <v>43</v>
      </c>
      <c r="I123" s="3" t="s">
        <v>25</v>
      </c>
      <c r="J123" s="3" t="s">
        <v>26</v>
      </c>
      <c r="K123" s="3">
        <v>0</v>
      </c>
      <c r="L123" s="3" t="s">
        <v>27</v>
      </c>
      <c r="M123" s="3" t="s">
        <v>28</v>
      </c>
      <c r="N123" s="6">
        <v>63.1666666666667</v>
      </c>
      <c r="O123" s="3" t="s">
        <v>28</v>
      </c>
      <c r="P123" s="6">
        <v>63.1666666666667</v>
      </c>
      <c r="Q123" s="3" t="s">
        <v>28</v>
      </c>
      <c r="R123" s="8">
        <v>42.3017673549665</v>
      </c>
      <c r="S123" s="8">
        <v>0.968287030173056</v>
      </c>
      <c r="T123" s="8">
        <v>0.97990332717916</v>
      </c>
      <c r="U123" s="8">
        <v>0.983568069481211</v>
      </c>
    </row>
    <row r="124" ht="17.6" spans="1:21">
      <c r="A124" s="3" t="s">
        <v>173</v>
      </c>
      <c r="B124" s="3">
        <v>11539</v>
      </c>
      <c r="C124" s="3">
        <v>1</v>
      </c>
      <c r="D124" s="3">
        <v>67</v>
      </c>
      <c r="E124" s="3" t="s">
        <v>22</v>
      </c>
      <c r="F124" s="3">
        <v>24.39105884</v>
      </c>
      <c r="G124" s="3" t="s">
        <v>32</v>
      </c>
      <c r="H124" s="3" t="s">
        <v>43</v>
      </c>
      <c r="I124" s="3" t="s">
        <v>25</v>
      </c>
      <c r="J124" s="3" t="s">
        <v>26</v>
      </c>
      <c r="K124" s="3">
        <v>0</v>
      </c>
      <c r="L124" s="3" t="s">
        <v>27</v>
      </c>
      <c r="M124" s="3" t="s">
        <v>28</v>
      </c>
      <c r="N124" s="6">
        <v>7.7</v>
      </c>
      <c r="O124" s="3" t="s">
        <v>29</v>
      </c>
      <c r="P124" s="6">
        <v>64.8666666666667</v>
      </c>
      <c r="Q124" s="3" t="s">
        <v>28</v>
      </c>
      <c r="R124" s="8">
        <v>42.3575345423428</v>
      </c>
      <c r="S124" s="8">
        <v>0.965909135927914</v>
      </c>
      <c r="T124" s="8">
        <v>0.97980962800166</v>
      </c>
      <c r="U124" s="8">
        <v>0.984590056794547</v>
      </c>
    </row>
    <row r="125" ht="17.6" spans="1:21">
      <c r="A125" s="3" t="s">
        <v>174</v>
      </c>
      <c r="B125" s="3">
        <v>11497</v>
      </c>
      <c r="C125" s="3">
        <v>3</v>
      </c>
      <c r="D125" s="3">
        <v>44</v>
      </c>
      <c r="E125" s="3" t="s">
        <v>31</v>
      </c>
      <c r="F125" s="3">
        <v>20.68515024</v>
      </c>
      <c r="G125" s="3" t="s">
        <v>32</v>
      </c>
      <c r="H125" s="3" t="s">
        <v>24</v>
      </c>
      <c r="I125" s="3" t="s">
        <v>25</v>
      </c>
      <c r="J125" s="3" t="s">
        <v>26</v>
      </c>
      <c r="K125" s="3">
        <v>0</v>
      </c>
      <c r="L125" s="3" t="s">
        <v>37</v>
      </c>
      <c r="M125" s="3" t="s">
        <v>28</v>
      </c>
      <c r="N125" s="6">
        <v>70.9</v>
      </c>
      <c r="O125" s="3" t="s">
        <v>28</v>
      </c>
      <c r="P125" s="6">
        <v>70.9</v>
      </c>
      <c r="Q125" s="3" t="s">
        <v>28</v>
      </c>
      <c r="R125" s="8">
        <v>45.7471691263551</v>
      </c>
      <c r="S125" s="8">
        <v>0.974418503864836</v>
      </c>
      <c r="T125" s="8">
        <v>0.981122586976066</v>
      </c>
      <c r="U125" s="8">
        <v>0.983710809163527</v>
      </c>
    </row>
    <row r="126" ht="17.6" spans="1:21">
      <c r="A126" s="3" t="s">
        <v>175</v>
      </c>
      <c r="B126" s="3">
        <v>11479</v>
      </c>
      <c r="C126" s="3">
        <v>4</v>
      </c>
      <c r="D126" s="3">
        <v>50</v>
      </c>
      <c r="E126" s="3" t="s">
        <v>31</v>
      </c>
      <c r="F126" s="3">
        <v>21.20844875</v>
      </c>
      <c r="G126" s="3" t="s">
        <v>32</v>
      </c>
      <c r="H126" s="3" t="s">
        <v>24</v>
      </c>
      <c r="I126" s="3" t="s">
        <v>25</v>
      </c>
      <c r="J126" s="3" t="s">
        <v>26</v>
      </c>
      <c r="K126" s="3">
        <v>0</v>
      </c>
      <c r="L126" s="3" t="s">
        <v>37</v>
      </c>
      <c r="M126" s="3" t="s">
        <v>28</v>
      </c>
      <c r="N126" s="6">
        <v>65.5666666666667</v>
      </c>
      <c r="O126" s="3" t="s">
        <v>28</v>
      </c>
      <c r="P126" s="6">
        <v>65.5666666666667</v>
      </c>
      <c r="Q126" s="3" t="s">
        <v>28</v>
      </c>
      <c r="R126" s="8">
        <v>50.7599200477704</v>
      </c>
      <c r="S126" s="8">
        <v>0.98093509858342</v>
      </c>
      <c r="T126" s="8">
        <v>0.98285338065552</v>
      </c>
      <c r="U126" s="8">
        <v>0.984657885154941</v>
      </c>
    </row>
    <row r="127" ht="17.6" spans="1:21">
      <c r="A127" s="3" t="s">
        <v>176</v>
      </c>
      <c r="B127" s="3">
        <v>11564</v>
      </c>
      <c r="C127" s="3">
        <v>1</v>
      </c>
      <c r="D127" s="3">
        <v>58</v>
      </c>
      <c r="E127" s="3" t="s">
        <v>31</v>
      </c>
      <c r="F127" s="3">
        <v>23.64066194</v>
      </c>
      <c r="G127" s="3" t="s">
        <v>34</v>
      </c>
      <c r="H127" s="3" t="s">
        <v>35</v>
      </c>
      <c r="I127" s="3" t="s">
        <v>36</v>
      </c>
      <c r="J127" s="3" t="s">
        <v>26</v>
      </c>
      <c r="K127" s="3">
        <v>150</v>
      </c>
      <c r="L127" s="3" t="s">
        <v>27</v>
      </c>
      <c r="M127" s="3" t="s">
        <v>28</v>
      </c>
      <c r="N127" s="6">
        <v>64.3</v>
      </c>
      <c r="O127" s="3" t="s">
        <v>28</v>
      </c>
      <c r="P127" s="6">
        <v>64.3</v>
      </c>
      <c r="Q127" s="3" t="s">
        <v>28</v>
      </c>
      <c r="R127" s="8">
        <v>60.824574641149</v>
      </c>
      <c r="S127" s="8">
        <v>0.981968280577475</v>
      </c>
      <c r="T127" s="8">
        <v>0.983356961212622</v>
      </c>
      <c r="U127" s="8">
        <v>0.984912901782493</v>
      </c>
    </row>
    <row r="128" ht="17.6" spans="1:21">
      <c r="A128" s="3" t="s">
        <v>177</v>
      </c>
      <c r="B128" s="3">
        <v>11494</v>
      </c>
      <c r="C128" s="3">
        <v>1</v>
      </c>
      <c r="D128" s="3">
        <v>64</v>
      </c>
      <c r="E128" s="3" t="s">
        <v>22</v>
      </c>
      <c r="F128" s="3">
        <v>23.87511478</v>
      </c>
      <c r="G128" s="3" t="s">
        <v>32</v>
      </c>
      <c r="H128" s="3" t="s">
        <v>24</v>
      </c>
      <c r="I128" s="3" t="s">
        <v>25</v>
      </c>
      <c r="J128" s="3" t="s">
        <v>26</v>
      </c>
      <c r="K128" s="3">
        <v>900</v>
      </c>
      <c r="L128" s="3" t="s">
        <v>37</v>
      </c>
      <c r="M128" s="3" t="s">
        <v>28</v>
      </c>
      <c r="N128" s="6">
        <v>65.6</v>
      </c>
      <c r="O128" s="3" t="s">
        <v>28</v>
      </c>
      <c r="P128" s="6">
        <v>65.6</v>
      </c>
      <c r="Q128" s="3" t="s">
        <v>28</v>
      </c>
      <c r="R128" s="8">
        <v>40.0796961625595</v>
      </c>
      <c r="S128" s="8">
        <v>0.969074079254018</v>
      </c>
      <c r="T128" s="8">
        <v>0.980219089205579</v>
      </c>
      <c r="U128" s="8">
        <v>0.984343263605379</v>
      </c>
    </row>
    <row r="129" ht="17.6" spans="1:21">
      <c r="A129" s="3" t="s">
        <v>178</v>
      </c>
      <c r="B129" s="3">
        <v>11519</v>
      </c>
      <c r="C129" s="3">
        <v>1</v>
      </c>
      <c r="D129" s="3">
        <v>51</v>
      </c>
      <c r="E129" s="3" t="s">
        <v>31</v>
      </c>
      <c r="F129" s="3">
        <v>19.53125</v>
      </c>
      <c r="G129" s="3" t="s">
        <v>86</v>
      </c>
      <c r="H129" s="3" t="s">
        <v>24</v>
      </c>
      <c r="I129" s="3" t="s">
        <v>25</v>
      </c>
      <c r="J129" s="3" t="s">
        <v>26</v>
      </c>
      <c r="K129" s="3">
        <v>240</v>
      </c>
      <c r="L129" s="3" t="s">
        <v>27</v>
      </c>
      <c r="M129" s="3" t="s">
        <v>28</v>
      </c>
      <c r="N129" s="6">
        <v>64.1</v>
      </c>
      <c r="O129" s="3" t="s">
        <v>28</v>
      </c>
      <c r="P129" s="6">
        <v>64.1</v>
      </c>
      <c r="Q129" s="3" t="s">
        <v>28</v>
      </c>
      <c r="R129" s="8">
        <v>46.9341178933736</v>
      </c>
      <c r="S129" s="8">
        <v>0.979608273811446</v>
      </c>
      <c r="T129" s="8">
        <v>0.982006426527059</v>
      </c>
      <c r="U129" s="8">
        <v>0.984118289539222</v>
      </c>
    </row>
    <row r="130" ht="17.6" spans="1:21">
      <c r="A130" s="3" t="s">
        <v>179</v>
      </c>
      <c r="B130" s="3">
        <v>11504</v>
      </c>
      <c r="C130" s="3">
        <v>1</v>
      </c>
      <c r="D130" s="3">
        <v>65</v>
      </c>
      <c r="E130" s="3" t="s">
        <v>31</v>
      </c>
      <c r="F130" s="3">
        <v>25.68370987</v>
      </c>
      <c r="G130" s="3" t="s">
        <v>86</v>
      </c>
      <c r="H130" s="3" t="s">
        <v>39</v>
      </c>
      <c r="I130" s="3" t="s">
        <v>25</v>
      </c>
      <c r="J130" s="3" t="s">
        <v>26</v>
      </c>
      <c r="K130" s="3">
        <v>0</v>
      </c>
      <c r="L130" s="3" t="s">
        <v>37</v>
      </c>
      <c r="M130" s="3" t="s">
        <v>28</v>
      </c>
      <c r="N130" s="6">
        <v>27.3333333333333</v>
      </c>
      <c r="O130" s="3" t="s">
        <v>28</v>
      </c>
      <c r="P130" s="6">
        <v>27.3333333333333</v>
      </c>
      <c r="Q130" s="3" t="s">
        <v>28</v>
      </c>
      <c r="R130" s="8">
        <v>38.8427933387508</v>
      </c>
      <c r="S130" s="8">
        <v>0.970400093687173</v>
      </c>
      <c r="T130" s="8">
        <v>0.979850835231227</v>
      </c>
      <c r="U130" s="8">
        <v>0.983340814461343</v>
      </c>
    </row>
    <row r="131" ht="17.6" spans="1:21">
      <c r="A131" s="3" t="s">
        <v>180</v>
      </c>
      <c r="B131" s="3">
        <v>11575</v>
      </c>
      <c r="C131" s="3">
        <v>1</v>
      </c>
      <c r="D131" s="3">
        <v>65</v>
      </c>
      <c r="E131" s="3" t="s">
        <v>22</v>
      </c>
      <c r="F131" s="3">
        <v>24.85907356</v>
      </c>
      <c r="G131" s="3" t="s">
        <v>32</v>
      </c>
      <c r="H131" s="3" t="s">
        <v>43</v>
      </c>
      <c r="I131" s="3" t="s">
        <v>25</v>
      </c>
      <c r="J131" s="3" t="s">
        <v>26</v>
      </c>
      <c r="K131" s="3">
        <v>350</v>
      </c>
      <c r="L131" s="3" t="s">
        <v>27</v>
      </c>
      <c r="M131" s="3" t="s">
        <v>28</v>
      </c>
      <c r="N131" s="6">
        <v>6.26666666666667</v>
      </c>
      <c r="O131" s="3" t="s">
        <v>29</v>
      </c>
      <c r="P131" s="6">
        <v>23.8333333333333</v>
      </c>
      <c r="Q131" s="3" t="s">
        <v>29</v>
      </c>
      <c r="R131" s="8">
        <v>40.8084688569985</v>
      </c>
      <c r="S131" s="8">
        <v>0.96413152267226</v>
      </c>
      <c r="T131" s="8">
        <v>0.979170540786514</v>
      </c>
      <c r="U131" s="8">
        <v>0.984494076663334</v>
      </c>
    </row>
    <row r="132" ht="17.6" spans="1:21">
      <c r="A132" s="3" t="s">
        <v>181</v>
      </c>
      <c r="B132" s="3">
        <v>11616</v>
      </c>
      <c r="C132" s="3">
        <v>1</v>
      </c>
      <c r="D132" s="3">
        <v>71</v>
      </c>
      <c r="E132" s="3" t="s">
        <v>22</v>
      </c>
      <c r="F132" s="3">
        <v>20.2020202</v>
      </c>
      <c r="G132" s="3" t="s">
        <v>86</v>
      </c>
      <c r="H132" s="3" t="s">
        <v>43</v>
      </c>
      <c r="I132" s="3" t="s">
        <v>25</v>
      </c>
      <c r="J132" s="3" t="s">
        <v>26</v>
      </c>
      <c r="K132" s="3">
        <v>900</v>
      </c>
      <c r="L132" s="3" t="s">
        <v>27</v>
      </c>
      <c r="M132" s="3" t="s">
        <v>28</v>
      </c>
      <c r="N132" s="6">
        <v>68.5666666666667</v>
      </c>
      <c r="O132" s="3" t="s">
        <v>28</v>
      </c>
      <c r="P132" s="6">
        <v>68.5666666666667</v>
      </c>
      <c r="Q132" s="3" t="s">
        <v>28</v>
      </c>
      <c r="R132" s="8">
        <v>43.8831816158972</v>
      </c>
      <c r="S132" s="8">
        <v>0.975937168849039</v>
      </c>
      <c r="T132" s="8">
        <v>0.981478205667354</v>
      </c>
      <c r="U132" s="8">
        <v>0.983997639092858</v>
      </c>
    </row>
    <row r="133" ht="17.6" spans="1:21">
      <c r="A133" s="3" t="s">
        <v>182</v>
      </c>
      <c r="B133" s="3">
        <v>11538</v>
      </c>
      <c r="C133" s="3">
        <v>3</v>
      </c>
      <c r="D133" s="3">
        <v>64</v>
      </c>
      <c r="E133" s="3" t="s">
        <v>22</v>
      </c>
      <c r="F133" s="3">
        <v>27.18089991</v>
      </c>
      <c r="G133" s="3" t="s">
        <v>34</v>
      </c>
      <c r="H133" s="3" t="s">
        <v>39</v>
      </c>
      <c r="I133" s="3" t="s">
        <v>25</v>
      </c>
      <c r="J133" s="3" t="s">
        <v>26</v>
      </c>
      <c r="K133" s="3">
        <v>1200</v>
      </c>
      <c r="L133" s="3" t="s">
        <v>37</v>
      </c>
      <c r="M133" s="3" t="s">
        <v>28</v>
      </c>
      <c r="N133" s="6">
        <v>15.2</v>
      </c>
      <c r="O133" s="3" t="s">
        <v>29</v>
      </c>
      <c r="P133" s="6">
        <v>69.5666666666667</v>
      </c>
      <c r="Q133" s="3" t="s">
        <v>28</v>
      </c>
      <c r="R133" s="8">
        <v>39.22184573814</v>
      </c>
      <c r="S133" s="8">
        <v>0.969698550357876</v>
      </c>
      <c r="T133" s="8">
        <v>0.98063395266829</v>
      </c>
      <c r="U133" s="8">
        <v>0.984583484046349</v>
      </c>
    </row>
    <row r="134" ht="17.6" spans="1:21">
      <c r="A134" s="3" t="s">
        <v>183</v>
      </c>
      <c r="B134" s="3">
        <v>11554</v>
      </c>
      <c r="C134" s="3">
        <v>1</v>
      </c>
      <c r="D134" s="3">
        <v>65</v>
      </c>
      <c r="E134" s="3" t="s">
        <v>22</v>
      </c>
      <c r="F134" s="3">
        <v>20.37037037</v>
      </c>
      <c r="G134" s="3" t="s">
        <v>32</v>
      </c>
      <c r="H134" s="3" t="s">
        <v>35</v>
      </c>
      <c r="I134" s="3" t="s">
        <v>36</v>
      </c>
      <c r="J134" s="3" t="s">
        <v>26</v>
      </c>
      <c r="K134" s="3">
        <v>180</v>
      </c>
      <c r="L134" s="3" t="s">
        <v>27</v>
      </c>
      <c r="M134" s="3" t="s">
        <v>28</v>
      </c>
      <c r="N134" s="6">
        <v>66</v>
      </c>
      <c r="O134" s="3" t="s">
        <v>28</v>
      </c>
      <c r="P134" s="6">
        <v>66</v>
      </c>
      <c r="Q134" s="3" t="s">
        <v>28</v>
      </c>
      <c r="R134" s="8">
        <v>63.8129177971894</v>
      </c>
      <c r="S134" s="8">
        <v>0.9833445360174</v>
      </c>
      <c r="T134" s="8">
        <v>0.984825445215153</v>
      </c>
      <c r="U134" s="8">
        <v>0.986533909558264</v>
      </c>
    </row>
    <row r="135" ht="17.6" spans="1:21">
      <c r="A135" s="3" t="s">
        <v>184</v>
      </c>
      <c r="B135" s="3">
        <v>11615</v>
      </c>
      <c r="C135" s="3">
        <v>4</v>
      </c>
      <c r="D135" s="3">
        <v>22</v>
      </c>
      <c r="E135" s="3" t="s">
        <v>22</v>
      </c>
      <c r="F135" s="3">
        <v>20.71569381</v>
      </c>
      <c r="G135" s="3" t="s">
        <v>34</v>
      </c>
      <c r="H135" s="3" t="s">
        <v>185</v>
      </c>
      <c r="I135" s="3" t="s">
        <v>36</v>
      </c>
      <c r="J135" s="3" t="s">
        <v>99</v>
      </c>
      <c r="K135" s="3" t="s">
        <v>112</v>
      </c>
      <c r="L135" s="3" t="s">
        <v>37</v>
      </c>
      <c r="M135" s="3" t="s">
        <v>28</v>
      </c>
      <c r="N135" s="6">
        <v>67.2</v>
      </c>
      <c r="O135" s="3" t="s">
        <v>28</v>
      </c>
      <c r="P135" s="6">
        <v>67.2</v>
      </c>
      <c r="Q135" s="3" t="s">
        <v>28</v>
      </c>
      <c r="R135" s="8">
        <v>44.9000495687257</v>
      </c>
      <c r="S135" s="8">
        <v>0.978745022868962</v>
      </c>
      <c r="T135" s="8">
        <v>0.982366246975185</v>
      </c>
      <c r="U135" s="8">
        <v>0.984731926112946</v>
      </c>
    </row>
    <row r="136" ht="17.6" spans="1:21">
      <c r="A136" s="3" t="s">
        <v>186</v>
      </c>
      <c r="B136" s="3">
        <v>11583</v>
      </c>
      <c r="C136" s="3">
        <v>2</v>
      </c>
      <c r="D136" s="3">
        <v>62</v>
      </c>
      <c r="E136" s="3" t="s">
        <v>22</v>
      </c>
      <c r="F136" s="3">
        <f>75/1.65/1.65</f>
        <v>27.5482093663912</v>
      </c>
      <c r="G136" s="3" t="s">
        <v>32</v>
      </c>
      <c r="H136" s="3" t="s">
        <v>187</v>
      </c>
      <c r="I136" s="3" t="s">
        <v>25</v>
      </c>
      <c r="J136" s="3" t="s">
        <v>99</v>
      </c>
      <c r="K136" s="3">
        <v>800</v>
      </c>
      <c r="L136" s="3" t="s">
        <v>27</v>
      </c>
      <c r="M136" s="3" t="s">
        <v>28</v>
      </c>
      <c r="N136" s="6">
        <v>45.7</v>
      </c>
      <c r="O136" s="3" t="s">
        <v>28</v>
      </c>
      <c r="P136" s="6">
        <v>45.7</v>
      </c>
      <c r="Q136" s="3" t="s">
        <v>28</v>
      </c>
      <c r="R136" s="8">
        <v>60.8548616547551</v>
      </c>
      <c r="S136" s="8">
        <v>0.982949961037709</v>
      </c>
      <c r="T136" s="8">
        <v>0.984863261026701</v>
      </c>
      <c r="U136" s="8">
        <v>0.986511400146629</v>
      </c>
    </row>
    <row r="137" ht="17.6" spans="1:21">
      <c r="A137" s="3" t="s">
        <v>188</v>
      </c>
      <c r="B137" s="3">
        <v>11886</v>
      </c>
      <c r="C137" s="3">
        <v>1</v>
      </c>
      <c r="D137" s="3">
        <v>59</v>
      </c>
      <c r="E137" s="3" t="s">
        <v>31</v>
      </c>
      <c r="F137" s="3">
        <v>33.49768527</v>
      </c>
      <c r="G137" s="3" t="s">
        <v>34</v>
      </c>
      <c r="H137" s="3" t="s">
        <v>24</v>
      </c>
      <c r="I137" s="3" t="s">
        <v>25</v>
      </c>
      <c r="J137" s="3" t="s">
        <v>26</v>
      </c>
      <c r="K137" s="3">
        <v>0</v>
      </c>
      <c r="L137" s="3" t="s">
        <v>37</v>
      </c>
      <c r="M137" s="3" t="s">
        <v>28</v>
      </c>
      <c r="N137" s="6">
        <v>35.9333333333333</v>
      </c>
      <c r="O137" s="3" t="s">
        <v>29</v>
      </c>
      <c r="P137" s="6">
        <v>62.0333333333333</v>
      </c>
      <c r="Q137" s="3" t="s">
        <v>28</v>
      </c>
      <c r="R137" s="8">
        <v>60.7806389407539</v>
      </c>
      <c r="S137" s="8">
        <v>0.981508818467178</v>
      </c>
      <c r="T137" s="8">
        <v>0.983093391008649</v>
      </c>
      <c r="U137" s="8">
        <v>0.984767430958232</v>
      </c>
    </row>
    <row r="138" ht="17.6" spans="1:21">
      <c r="A138" s="3" t="s">
        <v>189</v>
      </c>
      <c r="B138" s="3">
        <v>11750</v>
      </c>
      <c r="C138" s="3">
        <v>1</v>
      </c>
      <c r="D138" s="3">
        <v>53</v>
      </c>
      <c r="E138" s="3" t="s">
        <v>22</v>
      </c>
      <c r="F138" s="3">
        <v>24.72518293</v>
      </c>
      <c r="G138" s="3" t="s">
        <v>32</v>
      </c>
      <c r="H138" s="3" t="s">
        <v>24</v>
      </c>
      <c r="I138" s="3" t="s">
        <v>25</v>
      </c>
      <c r="J138" s="3" t="s">
        <v>26</v>
      </c>
      <c r="K138" s="3">
        <v>250</v>
      </c>
      <c r="L138" s="3" t="s">
        <v>37</v>
      </c>
      <c r="M138" s="3" t="s">
        <v>28</v>
      </c>
      <c r="N138" s="6">
        <v>61.3666666666667</v>
      </c>
      <c r="O138" s="3" t="s">
        <v>29</v>
      </c>
      <c r="P138" s="6">
        <v>65.3333333333333</v>
      </c>
      <c r="Q138" s="3" t="s">
        <v>28</v>
      </c>
      <c r="R138" s="8">
        <v>44.6355815093407</v>
      </c>
      <c r="S138" s="8">
        <v>0.979213338681169</v>
      </c>
      <c r="T138" s="8">
        <v>0.982950171125551</v>
      </c>
      <c r="U138" s="8">
        <v>0.985243249907651</v>
      </c>
    </row>
    <row r="139" ht="17.6" spans="1:21">
      <c r="A139" s="9" t="s">
        <v>190</v>
      </c>
      <c r="B139" s="9">
        <v>12337</v>
      </c>
      <c r="C139" s="9">
        <v>3</v>
      </c>
      <c r="D139" s="9">
        <v>26</v>
      </c>
      <c r="E139" s="9" t="s">
        <v>31</v>
      </c>
      <c r="F139" s="9">
        <v>20.3125</v>
      </c>
      <c r="G139" s="9" t="s">
        <v>23</v>
      </c>
      <c r="H139" s="9" t="s">
        <v>39</v>
      </c>
      <c r="I139" s="9" t="s">
        <v>25</v>
      </c>
      <c r="J139" s="9" t="s">
        <v>26</v>
      </c>
      <c r="K139" s="9">
        <v>0</v>
      </c>
      <c r="L139" s="9" t="s">
        <v>37</v>
      </c>
      <c r="M139" s="9" t="s">
        <v>28</v>
      </c>
      <c r="N139" s="10">
        <v>7.03333333333333</v>
      </c>
      <c r="O139" s="9" t="s">
        <v>29</v>
      </c>
      <c r="P139" s="10">
        <v>41.7</v>
      </c>
      <c r="Q139" s="9" t="s">
        <v>29</v>
      </c>
      <c r="R139" s="11">
        <v>64.2834809190419</v>
      </c>
      <c r="S139" s="11">
        <v>0.982120054036994</v>
      </c>
      <c r="T139" s="11">
        <v>0.983675154255497</v>
      </c>
      <c r="U139" s="11">
        <v>0.985276503811774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chenjunru</dc:creator>
  <cp:lastModifiedBy>陈俊如</cp:lastModifiedBy>
  <dcterms:created xsi:type="dcterms:W3CDTF">2024-10-15T02:17:00Z</dcterms:created>
  <dcterms:modified xsi:type="dcterms:W3CDTF">2025-04-23T09:57:23Z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6D77BCACE027AA0B2B7F0C6702438FCF_41</vt:lpwstr>
  </property>
  <property fmtid="{D5CDD505-2E9C-101B-9397-08002B2CF9AE}" pid="3" name="KSOProductBuildVer">
    <vt:lpwstr>2052-6.5.2.8766</vt:lpwstr>
  </property>
</Properties>
</file>