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hanghaitech\2024fall\CS131\CS131_Compiler_Homework\hw6\"/>
    </mc:Choice>
  </mc:AlternateContent>
  <xr:revisionPtr revIDLastSave="0" documentId="13_ncr:1_{9E9BC947-CD98-409F-93EA-C4D8F5ECA5E9}" xr6:coauthVersionLast="47" xr6:coauthVersionMax="47" xr10:uidLastSave="{00000000-0000-0000-0000-000000000000}"/>
  <bookViews>
    <workbookView xWindow="-108" yWindow="-108" windowWidth="30936" windowHeight="16896" xr2:uid="{DDD387E3-1549-034A-AFD7-B6F647E648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3" i="1"/>
  <c r="G32" i="1"/>
  <c r="G31" i="1"/>
  <c r="G30" i="1"/>
  <c r="G29" i="1"/>
  <c r="G28" i="1"/>
  <c r="G27" i="1"/>
  <c r="G26" i="1"/>
  <c r="G22" i="1"/>
  <c r="G21" i="1"/>
  <c r="G20" i="1"/>
  <c r="G19" i="1"/>
  <c r="G18" i="1"/>
  <c r="G17" i="1"/>
  <c r="G16" i="1"/>
  <c r="G15" i="1"/>
  <c r="H44" i="1" l="1"/>
  <c r="H27" i="1"/>
  <c r="H22" i="1"/>
  <c r="H30" i="1"/>
  <c r="H17" i="1"/>
  <c r="H28" i="1"/>
  <c r="H29" i="1"/>
  <c r="H26" i="1"/>
  <c r="H31" i="1"/>
  <c r="H32" i="1"/>
  <c r="H33" i="1"/>
  <c r="H37" i="1"/>
  <c r="H38" i="1"/>
  <c r="H39" i="1"/>
  <c r="H40" i="1"/>
  <c r="H41" i="1"/>
  <c r="H42" i="1"/>
  <c r="H43" i="1"/>
  <c r="H15" i="1"/>
  <c r="H18" i="1"/>
  <c r="H19" i="1"/>
  <c r="H20" i="1"/>
  <c r="H21" i="1"/>
  <c r="H16" i="1"/>
</calcChain>
</file>

<file path=xl/sharedStrings.xml><?xml version="1.0" encoding="utf-8"?>
<sst xmlns="http://schemas.openxmlformats.org/spreadsheetml/2006/main" count="73" uniqueCount="37">
  <si>
    <t>regalloctest</t>
  </si>
  <si>
    <t>Group:</t>
  </si>
  <si>
    <t>Host Processor</t>
  </si>
  <si>
    <t>Host OS</t>
  </si>
  <si>
    <t>baseline</t>
  </si>
  <si>
    <t>greedy</t>
  </si>
  <si>
    <t>better</t>
  </si>
  <si>
    <t>clang</t>
  </si>
  <si>
    <t>baseline-O1</t>
  </si>
  <si>
    <t>greedy-O1</t>
  </si>
  <si>
    <t>better-O1</t>
  </si>
  <si>
    <t>clang-O1</t>
  </si>
  <si>
    <t>total time1</t>
  </si>
  <si>
    <t>total time2</t>
  </si>
  <si>
    <t>total time3</t>
  </si>
  <si>
    <t>total time4</t>
  </si>
  <si>
    <t>total time5</t>
  </si>
  <si>
    <t>average</t>
  </si>
  <si>
    <t>% speedup</t>
  </si>
  <si>
    <t>Column1</t>
  </si>
  <si>
    <t>matmul</t>
  </si>
  <si>
    <t>regalloctest speedup</t>
  </si>
  <si>
    <t>matmul speedup</t>
  </si>
  <si>
    <t>&lt;ours&gt;.oat</t>
  </si>
  <si>
    <t>&lt;ours&gt;.oat speedup</t>
  </si>
  <si>
    <t>Instrutions</t>
  </si>
  <si>
    <t>Fill out the tables below with the total execution time of each program under the given test configurations</t>
  </si>
  <si>
    <t>"--liveness trivial --regalloc none"</t>
  </si>
  <si>
    <t>"--liveness dataflow --regalloc greedy"</t>
  </si>
  <si>
    <t>"--liveness dataflow --regalloc better"</t>
  </si>
  <si>
    <t>"--clang"</t>
  </si>
  <si>
    <t>We have filled out the first column for regalloctest with example data from our test solution. Overwrite it with your own data.</t>
  </si>
  <si>
    <t>Zichen Zhang</t>
    <phoneticPr fontId="5" type="noConversion"/>
  </si>
  <si>
    <t>Yourong Cao</t>
    <phoneticPr fontId="5" type="noConversion"/>
  </si>
  <si>
    <t xml:space="preserve"> Windows 10 professional 22H2</t>
    <phoneticPr fontId="5" type="noConversion"/>
  </si>
  <si>
    <t>3.5GHz 14-Core Intel Core i5 with 32GB 4500 MHz DDR5 RAM</t>
    <phoneticPr fontId="5" type="noConversion"/>
  </si>
  <si>
    <t>POST THIS COLUMN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</si>
</sst>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等线"/>
      <family val="2"/>
      <scheme val="minor"/>
    </font>
    <font>
      <sz val="22"/>
      <color theme="1"/>
      <name val="等线"/>
      <family val="2"/>
      <scheme val="minor"/>
    </font>
    <font>
      <b/>
      <sz val="12"/>
      <color theme="1"/>
      <name val="等线"/>
      <charset val="134"/>
      <scheme val="minor"/>
    </font>
    <font>
      <b/>
      <sz val="18"/>
      <color theme="1"/>
      <name val="等线"/>
      <charset val="134"/>
      <scheme val="minor"/>
    </font>
    <font>
      <sz val="18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2" borderId="0" xfId="0" applyFill="1"/>
    <xf numFmtId="0" fontId="3" fillId="0" borderId="0" xfId="0" applyFont="1" applyAlignment="1">
      <alignment horizontal="right"/>
    </xf>
    <xf numFmtId="0" fontId="4" fillId="2" borderId="0" xfId="0" applyFont="1" applyFill="1"/>
    <xf numFmtId="2" fontId="0" fillId="0" borderId="0" xfId="0" applyNumberFormat="1"/>
    <xf numFmtId="0" fontId="1" fillId="2" borderId="0" xfId="0" applyFont="1" applyFill="1" applyAlignment="1">
      <alignment horizontal="right"/>
    </xf>
  </cellXfs>
  <cellStyles count="1">
    <cellStyle name="常规" xfId="0" builtinId="0"/>
  </cellStyles>
  <dxfs count="9"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numFmt numFmtId="2" formatCode="0.0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C84E57-ACE3-F044-B723-2E0CACEF6D5E}" name="Table1" displayName="Table1" ref="A14:H22" totalsRowShown="0" headerRowDxfId="8">
  <autoFilter ref="A14:H22" xr:uid="{90C84E57-ACE3-F044-B723-2E0CACEF6D5E}"/>
  <tableColumns count="8">
    <tableColumn id="1" xr3:uid="{DB9B8915-2A10-854B-8C47-2EC97EEA2CAC}" name="Column1" dataDxfId="7"/>
    <tableColumn id="2" xr3:uid="{A5A561AB-8BD2-D243-85B5-93DF820DDD0C}" name="total time1"/>
    <tableColumn id="3" xr3:uid="{9A28B2AC-F510-6645-B1E6-9FB8D0067BED}" name="total time2"/>
    <tableColumn id="4" xr3:uid="{CFA3C410-11F7-CA47-AA68-552F12A94884}" name="total time3"/>
    <tableColumn id="5" xr3:uid="{2ADD3F41-5E7B-C444-945A-A9F15E275B99}" name="total time4"/>
    <tableColumn id="6" xr3:uid="{45946B88-43C0-984E-B428-FF0622E075C8}" name="total time5"/>
    <tableColumn id="7" xr3:uid="{859EC258-3A2C-0446-98D3-BFF8592505F3}" name="average">
      <calculatedColumnFormula>SUM(B15:F15)/5</calculatedColumnFormula>
    </tableColumn>
    <tableColumn id="8" xr3:uid="{0C05527E-4AB9-A740-99C9-EEDA55B4B713}" name="% speedup" dataDxfId="6">
      <calculatedColumnFormula>($G$15/G15 - 1)*100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162225-9776-184E-B552-E102C9A1DDED}" name="Table13" displayName="Table13" ref="A25:H33" totalsRowShown="0" headerRowDxfId="5">
  <autoFilter ref="A25:H33" xr:uid="{1A162225-9776-184E-B552-E102C9A1DDED}"/>
  <tableColumns count="8">
    <tableColumn id="1" xr3:uid="{AAAD5C23-22C0-314D-8D4A-3B394B252D05}" name="Column1" dataDxfId="4"/>
    <tableColumn id="2" xr3:uid="{B8A3B59F-E4BF-EE40-97D3-66BC86E59FE0}" name="total time1"/>
    <tableColumn id="3" xr3:uid="{D2C80FED-6B19-D64F-B219-630FF904CFD9}" name="total time2"/>
    <tableColumn id="4" xr3:uid="{C6FB4851-96C6-E64F-8DAD-D6F7C7CF8AB3}" name="total time3"/>
    <tableColumn id="5" xr3:uid="{36E17DB2-41E8-954D-94CC-9F487A05A366}" name="total time4"/>
    <tableColumn id="6" xr3:uid="{98C07BCC-921C-0041-8C9E-2F13FC152359}" name="total time5"/>
    <tableColumn id="7" xr3:uid="{8BBA9AC2-D249-4F49-8568-7C8D894ECEA8}" name="average">
      <calculatedColumnFormula>SUM(B26:F26)/5</calculatedColumnFormula>
    </tableColumn>
    <tableColumn id="8" xr3:uid="{FCE84E19-E69C-154D-A5C5-9D801CC954AE}" name="% speedup" dataDxfId="3">
      <calculatedColumnFormula>($G$26/G26 - 1)*100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F78D1A-AA6D-2844-BF9A-F036B9CF2DA3}" name="Table134" displayName="Table134" ref="A36:H44" totalsRowShown="0" headerRowDxfId="2">
  <autoFilter ref="A36:H44" xr:uid="{E8F78D1A-AA6D-2844-BF9A-F036B9CF2DA3}"/>
  <tableColumns count="8">
    <tableColumn id="1" xr3:uid="{22AE8A9F-3621-4044-A96C-CE1E7AD3A85C}" name="Column1" dataDxfId="1"/>
    <tableColumn id="2" xr3:uid="{E494A00E-8398-E244-A8D6-8C68B5CC9846}" name="total time1"/>
    <tableColumn id="3" xr3:uid="{BFF25434-C929-A947-AE34-9107D262C069}" name="total time2"/>
    <tableColumn id="4" xr3:uid="{B1F9CC3A-0224-E74F-94A4-FD9EB942EA9C}" name="total time3"/>
    <tableColumn id="5" xr3:uid="{B74C4646-8D6A-EE49-8FC4-D152100C6382}" name="total time4"/>
    <tableColumn id="6" xr3:uid="{8AEFA45B-DACA-7A44-B7C3-4CF5F00B92C6}" name="total time5"/>
    <tableColumn id="7" xr3:uid="{DE6814F5-9C04-604E-B94A-96015A2ACDEF}" name="average">
      <calculatedColumnFormula>SUM(B37:F37)/5</calculatedColumnFormula>
    </tableColumn>
    <tableColumn id="8" xr3:uid="{C27920C2-10D4-8C4E-9DE2-37AFD212DC0C}" name="% speedup" dataDxfId="0">
      <calculatedColumnFormula>($G$37/G37 - 1)*100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770B-F658-F341-AB25-44E15DAD4558}">
  <dimension ref="A1:H44"/>
  <sheetViews>
    <sheetView tabSelected="1" workbookViewId="0">
      <selection activeCell="L15" sqref="L15"/>
    </sheetView>
  </sheetViews>
  <sheetFormatPr defaultColWidth="10.90625" defaultRowHeight="15.6" x14ac:dyDescent="0.3"/>
  <cols>
    <col min="1" max="1" width="24.453125" style="1" customWidth="1"/>
    <col min="2" max="6" width="12.453125" customWidth="1"/>
    <col min="8" max="9" width="24.6328125" customWidth="1"/>
  </cols>
  <sheetData>
    <row r="1" spans="1:8" ht="22.8" x14ac:dyDescent="0.4">
      <c r="A1" s="6" t="s">
        <v>1</v>
      </c>
      <c r="B1" s="5" t="s">
        <v>32</v>
      </c>
      <c r="C1" s="5" t="s">
        <v>33</v>
      </c>
    </row>
    <row r="2" spans="1:8" ht="22.8" x14ac:dyDescent="0.4">
      <c r="A2" s="6" t="s">
        <v>2</v>
      </c>
      <c r="B2" s="5" t="s">
        <v>35</v>
      </c>
    </row>
    <row r="3" spans="1:8" ht="22.8" x14ac:dyDescent="0.4">
      <c r="A3" s="6" t="s">
        <v>3</v>
      </c>
      <c r="B3" s="5" t="s">
        <v>34</v>
      </c>
    </row>
    <row r="4" spans="1:8" ht="22.8" x14ac:dyDescent="0.4">
      <c r="A4" s="6"/>
    </row>
    <row r="5" spans="1:8" ht="22.8" x14ac:dyDescent="0.4">
      <c r="A5" s="6" t="s">
        <v>25</v>
      </c>
      <c r="B5" t="s">
        <v>26</v>
      </c>
    </row>
    <row r="6" spans="1:8" ht="22.8" x14ac:dyDescent="0.4">
      <c r="A6" s="6"/>
      <c r="B6" t="s">
        <v>4</v>
      </c>
      <c r="C6" t="s">
        <v>27</v>
      </c>
    </row>
    <row r="7" spans="1:8" ht="22.8" x14ac:dyDescent="0.4">
      <c r="A7" s="6"/>
      <c r="B7" t="s">
        <v>5</v>
      </c>
      <c r="C7" t="s">
        <v>28</v>
      </c>
    </row>
    <row r="8" spans="1:8" ht="22.8" x14ac:dyDescent="0.4">
      <c r="A8" s="6"/>
      <c r="B8" t="s">
        <v>6</v>
      </c>
      <c r="C8" t="s">
        <v>29</v>
      </c>
    </row>
    <row r="9" spans="1:8" ht="22.8" x14ac:dyDescent="0.4">
      <c r="A9" s="6"/>
      <c r="B9" t="s">
        <v>7</v>
      </c>
      <c r="C9" t="s">
        <v>30</v>
      </c>
    </row>
    <row r="10" spans="1:8" ht="22.8" x14ac:dyDescent="0.4">
      <c r="A10" s="6"/>
      <c r="B10" t="s">
        <v>31</v>
      </c>
    </row>
    <row r="11" spans="1:8" ht="22.8" x14ac:dyDescent="0.4">
      <c r="A11" s="6"/>
    </row>
    <row r="12" spans="1:8" ht="22.8" x14ac:dyDescent="0.4">
      <c r="H12" s="7" t="s">
        <v>36</v>
      </c>
    </row>
    <row r="13" spans="1:8" ht="28.2" x14ac:dyDescent="0.5">
      <c r="A13" s="2" t="s">
        <v>0</v>
      </c>
      <c r="H13" s="2" t="s">
        <v>21</v>
      </c>
    </row>
    <row r="14" spans="1:8" x14ac:dyDescent="0.3">
      <c r="A14" s="3" t="s">
        <v>19</v>
      </c>
      <c r="B14" s="4" t="s">
        <v>12</v>
      </c>
      <c r="C14" s="4" t="s">
        <v>13</v>
      </c>
      <c r="D14" s="4" t="s">
        <v>14</v>
      </c>
      <c r="E14" s="4" t="s">
        <v>15</v>
      </c>
      <c r="F14" s="4" t="s">
        <v>16</v>
      </c>
      <c r="G14" s="4" t="s">
        <v>17</v>
      </c>
      <c r="H14" s="4" t="s">
        <v>18</v>
      </c>
    </row>
    <row r="15" spans="1:8" x14ac:dyDescent="0.3">
      <c r="A15" s="1" t="s">
        <v>4</v>
      </c>
      <c r="B15">
        <v>0.34599999999999997</v>
      </c>
      <c r="C15">
        <v>0.35099999999999998</v>
      </c>
      <c r="D15">
        <v>0.35899999999999999</v>
      </c>
      <c r="E15">
        <v>0.34300000000000003</v>
      </c>
      <c r="F15">
        <v>0.35899999999999999</v>
      </c>
      <c r="G15">
        <f>SUM(B15:F15)/5</f>
        <v>0.35160000000000002</v>
      </c>
      <c r="H15" s="8">
        <f>($G$15/G15 - 1)*100</f>
        <v>0</v>
      </c>
    </row>
    <row r="16" spans="1:8" x14ac:dyDescent="0.3">
      <c r="A16" s="1" t="s">
        <v>5</v>
      </c>
      <c r="B16">
        <v>0.25700000000000001</v>
      </c>
      <c r="C16">
        <v>0.25900000000000001</v>
      </c>
      <c r="D16">
        <v>0.25600000000000001</v>
      </c>
      <c r="E16">
        <v>0.25800000000000001</v>
      </c>
      <c r="F16">
        <v>0.25600000000000001</v>
      </c>
      <c r="G16">
        <f t="shared" ref="G16:G22" si="0">SUM(B16:F16)/5</f>
        <v>0.25719999999999998</v>
      </c>
      <c r="H16" s="8">
        <f>($G$15/G16 - 1)*100</f>
        <v>36.702954898911379</v>
      </c>
    </row>
    <row r="17" spans="1:8" x14ac:dyDescent="0.3">
      <c r="A17" s="1" t="s">
        <v>6</v>
      </c>
      <c r="B17">
        <v>0.23</v>
      </c>
      <c r="C17">
        <v>0.22800000000000001</v>
      </c>
      <c r="D17">
        <v>0.22800000000000001</v>
      </c>
      <c r="E17">
        <v>0.22900000000000001</v>
      </c>
      <c r="F17">
        <v>0.22800000000000001</v>
      </c>
      <c r="G17">
        <f t="shared" si="0"/>
        <v>0.2286</v>
      </c>
      <c r="H17" s="8">
        <f>($G$15/G17 - 1)*100</f>
        <v>53.805774278215246</v>
      </c>
    </row>
    <row r="18" spans="1:8" x14ac:dyDescent="0.3">
      <c r="A18" s="1" t="s">
        <v>7</v>
      </c>
      <c r="B18">
        <v>3.0000000000000001E-3</v>
      </c>
      <c r="C18">
        <v>3.0000000000000001E-3</v>
      </c>
      <c r="D18">
        <v>3.0000000000000001E-3</v>
      </c>
      <c r="E18">
        <v>3.0000000000000001E-3</v>
      </c>
      <c r="F18">
        <v>3.0000000000000001E-3</v>
      </c>
      <c r="G18">
        <f t="shared" si="0"/>
        <v>3.0000000000000001E-3</v>
      </c>
      <c r="H18" s="8">
        <f t="shared" ref="H18:H22" si="1">($G$15/G18 - 1)*100</f>
        <v>11620</v>
      </c>
    </row>
    <row r="19" spans="1:8" x14ac:dyDescent="0.3">
      <c r="A19" s="1" t="s">
        <v>8</v>
      </c>
      <c r="B19">
        <v>0.35199999999999998</v>
      </c>
      <c r="C19">
        <v>0.35799999999999998</v>
      </c>
      <c r="D19">
        <v>0.34399999999999997</v>
      </c>
      <c r="E19">
        <v>0.34</v>
      </c>
      <c r="F19">
        <v>0.34100000000000003</v>
      </c>
      <c r="G19">
        <f t="shared" si="0"/>
        <v>0.34699999999999998</v>
      </c>
      <c r="H19" s="8">
        <f t="shared" si="1"/>
        <v>1.325648414985614</v>
      </c>
    </row>
    <row r="20" spans="1:8" x14ac:dyDescent="0.3">
      <c r="A20" s="1" t="s">
        <v>9</v>
      </c>
      <c r="B20">
        <v>0.34699999999999998</v>
      </c>
      <c r="C20">
        <v>0.34699999999999998</v>
      </c>
      <c r="D20">
        <v>0.35099999999999998</v>
      </c>
      <c r="E20">
        <v>0.34399999999999997</v>
      </c>
      <c r="F20">
        <v>0.33700000000000002</v>
      </c>
      <c r="G20">
        <f t="shared" si="0"/>
        <v>0.34519999999999995</v>
      </c>
      <c r="H20" s="8">
        <f t="shared" si="1"/>
        <v>1.853997682502917</v>
      </c>
    </row>
    <row r="21" spans="1:8" x14ac:dyDescent="0.3">
      <c r="A21" s="1" t="s">
        <v>10</v>
      </c>
      <c r="B21">
        <v>0.33700000000000002</v>
      </c>
      <c r="C21">
        <v>0.34499999999999997</v>
      </c>
      <c r="D21">
        <v>0.35099999999999998</v>
      </c>
      <c r="E21">
        <v>0.34100000000000003</v>
      </c>
      <c r="F21">
        <v>0.33200000000000002</v>
      </c>
      <c r="G21">
        <f t="shared" si="0"/>
        <v>0.3412</v>
      </c>
      <c r="H21" s="8">
        <f t="shared" si="1"/>
        <v>3.0480656506447934</v>
      </c>
    </row>
    <row r="22" spans="1:8" x14ac:dyDescent="0.3">
      <c r="A22" s="1" t="s">
        <v>11</v>
      </c>
      <c r="B22">
        <v>3.0000000000000001E-3</v>
      </c>
      <c r="C22">
        <v>3.0000000000000001E-3</v>
      </c>
      <c r="D22">
        <v>3.0000000000000001E-3</v>
      </c>
      <c r="E22">
        <v>3.0000000000000001E-3</v>
      </c>
      <c r="F22">
        <v>3.0000000000000001E-3</v>
      </c>
      <c r="G22">
        <f t="shared" si="0"/>
        <v>3.0000000000000001E-3</v>
      </c>
      <c r="H22" s="8">
        <f t="shared" si="1"/>
        <v>11620</v>
      </c>
    </row>
    <row r="24" spans="1:8" ht="28.2" x14ac:dyDescent="0.5">
      <c r="A24" s="2" t="s">
        <v>20</v>
      </c>
      <c r="H24" s="2" t="s">
        <v>22</v>
      </c>
    </row>
    <row r="25" spans="1:8" x14ac:dyDescent="0.3">
      <c r="A25" s="3" t="s">
        <v>19</v>
      </c>
      <c r="B25" s="4" t="s">
        <v>12</v>
      </c>
      <c r="C25" s="4" t="s">
        <v>13</v>
      </c>
      <c r="D25" s="4" t="s">
        <v>14</v>
      </c>
      <c r="E25" s="4" t="s">
        <v>15</v>
      </c>
      <c r="F25" s="4" t="s">
        <v>16</v>
      </c>
      <c r="G25" s="4" t="s">
        <v>17</v>
      </c>
      <c r="H25" s="4" t="s">
        <v>18</v>
      </c>
    </row>
    <row r="26" spans="1:8" x14ac:dyDescent="0.3">
      <c r="A26" s="1" t="s">
        <v>4</v>
      </c>
      <c r="B26">
        <v>0.60899999999999999</v>
      </c>
      <c r="C26">
        <v>0.628</v>
      </c>
      <c r="D26">
        <v>0.624</v>
      </c>
      <c r="E26">
        <v>0.61899999999999999</v>
      </c>
      <c r="F26">
        <v>0.61599999999999999</v>
      </c>
      <c r="G26">
        <f>SUM(B26:F26)/5</f>
        <v>0.61920000000000008</v>
      </c>
      <c r="H26" s="8">
        <f t="shared" ref="H26:H33" si="2">($G$26/G26 - 1)*100</f>
        <v>0</v>
      </c>
    </row>
    <row r="27" spans="1:8" x14ac:dyDescent="0.3">
      <c r="A27" s="1" t="s">
        <v>5</v>
      </c>
      <c r="B27">
        <v>0.48799999999999999</v>
      </c>
      <c r="C27">
        <v>0.47</v>
      </c>
      <c r="D27">
        <v>0.48699999999999999</v>
      </c>
      <c r="E27">
        <v>0.47299999999999998</v>
      </c>
      <c r="F27">
        <v>0.47599999999999998</v>
      </c>
      <c r="G27">
        <f t="shared" ref="G27:G33" si="3">SUM(B27:F27)/5</f>
        <v>0.47879999999999995</v>
      </c>
      <c r="H27" s="8">
        <f>($G$26/G27 - 1)*100</f>
        <v>29.32330827067673</v>
      </c>
    </row>
    <row r="28" spans="1:8" x14ac:dyDescent="0.3">
      <c r="A28" s="1" t="s">
        <v>6</v>
      </c>
      <c r="B28">
        <v>0.45400000000000001</v>
      </c>
      <c r="C28">
        <v>0.45500000000000002</v>
      </c>
      <c r="D28">
        <v>0.443</v>
      </c>
      <c r="E28">
        <v>0.45600000000000002</v>
      </c>
      <c r="F28">
        <v>0.46800000000000003</v>
      </c>
      <c r="G28">
        <f t="shared" si="3"/>
        <v>0.45520000000000005</v>
      </c>
      <c r="H28" s="8">
        <f t="shared" si="2"/>
        <v>36.028119507908606</v>
      </c>
    </row>
    <row r="29" spans="1:8" x14ac:dyDescent="0.3">
      <c r="A29" s="1" t="s">
        <v>7</v>
      </c>
      <c r="B29">
        <v>3.6999999999999998E-2</v>
      </c>
      <c r="C29">
        <v>4.7E-2</v>
      </c>
      <c r="D29">
        <v>4.7E-2</v>
      </c>
      <c r="E29">
        <v>4.4999999999999998E-2</v>
      </c>
      <c r="F29">
        <v>4.5999999999999999E-2</v>
      </c>
      <c r="G29">
        <f t="shared" si="3"/>
        <v>4.4399999999999995E-2</v>
      </c>
      <c r="H29" s="8">
        <f t="shared" si="2"/>
        <v>1294.5945945945948</v>
      </c>
    </row>
    <row r="30" spans="1:8" x14ac:dyDescent="0.3">
      <c r="A30" s="1" t="s">
        <v>8</v>
      </c>
      <c r="B30">
        <v>0.61399999999999999</v>
      </c>
      <c r="C30">
        <v>0.622</v>
      </c>
      <c r="D30">
        <v>0.625</v>
      </c>
      <c r="E30">
        <v>0.63300000000000001</v>
      </c>
      <c r="F30">
        <v>0.60899999999999999</v>
      </c>
      <c r="G30">
        <f t="shared" si="3"/>
        <v>0.62059999999999993</v>
      </c>
      <c r="H30" s="8">
        <f t="shared" si="2"/>
        <v>-0.22558814050915865</v>
      </c>
    </row>
    <row r="31" spans="1:8" x14ac:dyDescent="0.3">
      <c r="A31" s="1" t="s">
        <v>9</v>
      </c>
      <c r="B31">
        <v>0.48</v>
      </c>
      <c r="C31">
        <v>0.48</v>
      </c>
      <c r="D31">
        <v>0.48499999999999999</v>
      </c>
      <c r="E31">
        <v>0.48199999999999998</v>
      </c>
      <c r="F31">
        <v>0.47199999999999998</v>
      </c>
      <c r="G31">
        <f t="shared" si="3"/>
        <v>0.4798</v>
      </c>
      <c r="H31" s="8">
        <f t="shared" si="2"/>
        <v>29.053772405168843</v>
      </c>
    </row>
    <row r="32" spans="1:8" x14ac:dyDescent="0.3">
      <c r="A32" s="1" t="s">
        <v>10</v>
      </c>
      <c r="B32">
        <v>0.46400000000000002</v>
      </c>
      <c r="C32">
        <v>0.45100000000000001</v>
      </c>
      <c r="D32">
        <v>0.46800000000000003</v>
      </c>
      <c r="E32">
        <v>0.44700000000000001</v>
      </c>
      <c r="F32">
        <v>0.45600000000000002</v>
      </c>
      <c r="G32">
        <f t="shared" si="3"/>
        <v>0.4572</v>
      </c>
      <c r="H32" s="8">
        <f t="shared" si="2"/>
        <v>35.433070866141762</v>
      </c>
    </row>
    <row r="33" spans="1:8" x14ac:dyDescent="0.3">
      <c r="A33" s="1" t="s">
        <v>11</v>
      </c>
      <c r="B33">
        <v>3.9E-2</v>
      </c>
      <c r="C33">
        <v>3.5000000000000003E-2</v>
      </c>
      <c r="D33">
        <v>4.3999999999999997E-2</v>
      </c>
      <c r="E33">
        <v>2.8000000000000001E-2</v>
      </c>
      <c r="F33">
        <v>4.2999999999999997E-2</v>
      </c>
      <c r="G33">
        <f t="shared" si="3"/>
        <v>3.78E-2</v>
      </c>
      <c r="H33" s="8">
        <f t="shared" si="2"/>
        <v>1538.0952380952383</v>
      </c>
    </row>
    <row r="35" spans="1:8" ht="28.2" x14ac:dyDescent="0.5">
      <c r="A35" s="9" t="s">
        <v>23</v>
      </c>
      <c r="H35" s="9" t="s">
        <v>24</v>
      </c>
    </row>
    <row r="36" spans="1:8" x14ac:dyDescent="0.3">
      <c r="A36" s="3" t="s">
        <v>19</v>
      </c>
      <c r="B36" s="4" t="s">
        <v>12</v>
      </c>
      <c r="C36" s="4" t="s">
        <v>13</v>
      </c>
      <c r="D36" s="4" t="s">
        <v>14</v>
      </c>
      <c r="E36" s="4" t="s">
        <v>15</v>
      </c>
      <c r="F36" s="4" t="s">
        <v>16</v>
      </c>
      <c r="G36" s="4" t="s">
        <v>17</v>
      </c>
      <c r="H36" s="4" t="s">
        <v>18</v>
      </c>
    </row>
    <row r="37" spans="1:8" x14ac:dyDescent="0.3">
      <c r="A37" s="1" t="s">
        <v>4</v>
      </c>
      <c r="B37">
        <v>1.1850000000000001</v>
      </c>
      <c r="C37">
        <v>1.2</v>
      </c>
      <c r="D37">
        <v>1.2090000000000001</v>
      </c>
      <c r="E37">
        <v>1.198</v>
      </c>
      <c r="F37">
        <v>1.196</v>
      </c>
      <c r="G37">
        <f>SUM(B37:F37)/5</f>
        <v>1.1976</v>
      </c>
      <c r="H37" s="8">
        <f t="shared" ref="H37:H44" si="4">($G$37/G37 - 1)*100</f>
        <v>0</v>
      </c>
    </row>
    <row r="38" spans="1:8" x14ac:dyDescent="0.3">
      <c r="A38" s="1" t="s">
        <v>5</v>
      </c>
      <c r="B38">
        <v>0.77600000000000002</v>
      </c>
      <c r="C38">
        <v>0.79300000000000004</v>
      </c>
      <c r="D38">
        <v>0.79400000000000004</v>
      </c>
      <c r="E38">
        <v>0.77400000000000002</v>
      </c>
      <c r="F38">
        <v>0.78300000000000003</v>
      </c>
      <c r="G38">
        <f t="shared" ref="G38:G44" si="5">SUM(B38:F38)/5</f>
        <v>0.78400000000000003</v>
      </c>
      <c r="H38" s="8">
        <f t="shared" si="4"/>
        <v>52.755102040816325</v>
      </c>
    </row>
    <row r="39" spans="1:8" x14ac:dyDescent="0.3">
      <c r="A39" s="1" t="s">
        <v>6</v>
      </c>
      <c r="B39">
        <v>0.77600000000000002</v>
      </c>
      <c r="C39">
        <v>0.76800000000000002</v>
      </c>
      <c r="D39">
        <v>0.76900000000000002</v>
      </c>
      <c r="E39">
        <v>0.77400000000000002</v>
      </c>
      <c r="F39">
        <v>0.77200000000000002</v>
      </c>
      <c r="G39">
        <f t="shared" si="5"/>
        <v>0.77180000000000004</v>
      </c>
      <c r="H39" s="8">
        <f t="shared" si="4"/>
        <v>55.169733091474463</v>
      </c>
    </row>
    <row r="40" spans="1:8" x14ac:dyDescent="0.3">
      <c r="A40" s="1" t="s">
        <v>7</v>
      </c>
      <c r="B40">
        <v>0.27400000000000002</v>
      </c>
      <c r="C40">
        <v>0.26100000000000001</v>
      </c>
      <c r="D40">
        <v>0.27</v>
      </c>
      <c r="E40">
        <v>0.27</v>
      </c>
      <c r="F40">
        <v>0.26700000000000002</v>
      </c>
      <c r="G40">
        <f t="shared" si="5"/>
        <v>0.26840000000000003</v>
      </c>
      <c r="H40" s="8">
        <f t="shared" si="4"/>
        <v>346.19970193740681</v>
      </c>
    </row>
    <row r="41" spans="1:8" x14ac:dyDescent="0.3">
      <c r="A41" s="1" t="s">
        <v>8</v>
      </c>
      <c r="B41">
        <v>1.1910000000000001</v>
      </c>
      <c r="C41">
        <v>1.198</v>
      </c>
      <c r="D41">
        <v>1.23</v>
      </c>
      <c r="E41">
        <v>1.2709999999999999</v>
      </c>
      <c r="F41">
        <v>1.2370000000000001</v>
      </c>
      <c r="G41">
        <f t="shared" si="5"/>
        <v>1.2254</v>
      </c>
      <c r="H41" s="8">
        <f t="shared" si="4"/>
        <v>-2.2686469724171765</v>
      </c>
    </row>
    <row r="42" spans="1:8" x14ac:dyDescent="0.3">
      <c r="A42" s="1" t="s">
        <v>9</v>
      </c>
      <c r="B42">
        <v>1.0940000000000001</v>
      </c>
      <c r="C42">
        <v>1.0960000000000001</v>
      </c>
      <c r="D42">
        <v>1.0840000000000001</v>
      </c>
      <c r="E42">
        <v>1.0860000000000001</v>
      </c>
      <c r="F42">
        <v>1.083</v>
      </c>
      <c r="G42">
        <f t="shared" si="5"/>
        <v>1.0886</v>
      </c>
      <c r="H42" s="8">
        <f t="shared" si="4"/>
        <v>10.012860554841074</v>
      </c>
    </row>
    <row r="43" spans="1:8" x14ac:dyDescent="0.3">
      <c r="A43" s="1" t="s">
        <v>10</v>
      </c>
      <c r="B43">
        <v>0.74199999999999999</v>
      </c>
      <c r="C43">
        <v>0.83299999999999996</v>
      </c>
      <c r="D43">
        <v>0.74</v>
      </c>
      <c r="E43">
        <v>0.73699999999999999</v>
      </c>
      <c r="F43">
        <v>0.73099999999999998</v>
      </c>
      <c r="G43">
        <f t="shared" si="5"/>
        <v>0.75659999999999994</v>
      </c>
      <c r="H43" s="8">
        <f t="shared" si="4"/>
        <v>58.28707375099129</v>
      </c>
    </row>
    <row r="44" spans="1:8" x14ac:dyDescent="0.3">
      <c r="A44" s="1" t="s">
        <v>11</v>
      </c>
      <c r="B44">
        <v>0.27100000000000002</v>
      </c>
      <c r="C44">
        <v>0.25800000000000001</v>
      </c>
      <c r="D44">
        <v>0.26100000000000001</v>
      </c>
      <c r="E44">
        <v>0.26500000000000001</v>
      </c>
      <c r="F44">
        <v>0.26</v>
      </c>
      <c r="G44">
        <f t="shared" si="5"/>
        <v>0.26300000000000001</v>
      </c>
      <c r="H44" s="8">
        <f t="shared" si="4"/>
        <v>355.361216730038</v>
      </c>
    </row>
  </sheetData>
  <phoneticPr fontId="5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Zdancewic, Stephan A</dc:creator>
  <cp:lastModifiedBy>yourong cao</cp:lastModifiedBy>
  <dcterms:created xsi:type="dcterms:W3CDTF">2024-04-18T20:27:43Z</dcterms:created>
  <dcterms:modified xsi:type="dcterms:W3CDTF">2024-12-28T20:49:05Z</dcterms:modified>
</cp:coreProperties>
</file>