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U:\home\pyoung\Projects\Jaccob_Internship\ReDux\"/>
    </mc:Choice>
  </mc:AlternateContent>
  <xr:revisionPtr revIDLastSave="0" documentId="13_ncr:1_{B7C101C8-CF03-4B66-87AF-8A692FF66168}" xr6:coauthVersionLast="47" xr6:coauthVersionMax="47" xr10:uidLastSave="{00000000-0000-0000-0000-000000000000}"/>
  <bookViews>
    <workbookView xWindow="-110" yWindow="-110" windowWidth="38620" windowHeight="20400" xr2:uid="{B4AE2E1F-8B1E-4074-9BE1-AAF0ABA101A2}"/>
  </bookViews>
  <sheets>
    <sheet name="Problem_description" sheetId="3" r:id="rId1"/>
    <sheet name="Resul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4" l="1"/>
  <c r="J15" i="4"/>
  <c r="U14" i="4"/>
  <c r="J14" i="4"/>
  <c r="U13" i="4"/>
  <c r="J13" i="4"/>
  <c r="U12" i="4"/>
  <c r="J12" i="4"/>
  <c r="U11" i="4"/>
  <c r="J11" i="4"/>
  <c r="U10" i="4"/>
  <c r="J10" i="4"/>
  <c r="U9" i="4"/>
  <c r="J9" i="4"/>
  <c r="U8" i="4"/>
  <c r="J8" i="4"/>
  <c r="U7" i="4"/>
  <c r="J7" i="4"/>
  <c r="U6" i="4"/>
  <c r="J6" i="4"/>
  <c r="U5" i="4"/>
  <c r="J5" i="4"/>
  <c r="U4" i="4"/>
  <c r="J4" i="4"/>
  <c r="Y57" i="4"/>
  <c r="U57" i="4"/>
  <c r="N57" i="4"/>
  <c r="J57" i="4"/>
  <c r="Y56" i="4"/>
  <c r="U56" i="4"/>
  <c r="N56" i="4"/>
  <c r="J56" i="4"/>
  <c r="Y55" i="4"/>
  <c r="U55" i="4"/>
  <c r="N55" i="4"/>
  <c r="J55" i="4"/>
  <c r="Y54" i="4"/>
  <c r="U54" i="4"/>
  <c r="N54" i="4"/>
  <c r="J54" i="4"/>
  <c r="Y53" i="4"/>
  <c r="U53" i="4"/>
  <c r="N53" i="4"/>
  <c r="J53" i="4"/>
  <c r="Y52" i="4"/>
  <c r="U52" i="4"/>
  <c r="N52" i="4"/>
  <c r="J52" i="4"/>
  <c r="Y51" i="4"/>
  <c r="U51" i="4"/>
  <c r="N51" i="4"/>
  <c r="J51" i="4"/>
  <c r="Y50" i="4"/>
  <c r="U50" i="4"/>
  <c r="N50" i="4"/>
  <c r="J50" i="4"/>
  <c r="Y49" i="4"/>
  <c r="U49" i="4"/>
  <c r="N49" i="4"/>
  <c r="J49" i="4"/>
  <c r="Y48" i="4"/>
  <c r="U48" i="4"/>
  <c r="N48" i="4"/>
  <c r="J48" i="4"/>
  <c r="Y47" i="4"/>
  <c r="U47" i="4"/>
  <c r="N47" i="4"/>
  <c r="J47" i="4"/>
  <c r="Y46" i="4"/>
  <c r="U46" i="4"/>
  <c r="N46" i="4"/>
  <c r="J46" i="4"/>
  <c r="Y26" i="4"/>
  <c r="Y27" i="4"/>
  <c r="Y28" i="4"/>
  <c r="Y29" i="4"/>
  <c r="Y30" i="4"/>
  <c r="Y31" i="4"/>
  <c r="Y32" i="4"/>
  <c r="Y33" i="4"/>
  <c r="Y34" i="4"/>
  <c r="Y35" i="4"/>
  <c r="Y36" i="4"/>
  <c r="U26" i="4"/>
  <c r="U27" i="4"/>
  <c r="U28" i="4"/>
  <c r="U29" i="4"/>
  <c r="U30" i="4"/>
  <c r="U31" i="4"/>
  <c r="U32" i="4"/>
  <c r="U33" i="4"/>
  <c r="U34" i="4"/>
  <c r="U35" i="4"/>
  <c r="U36" i="4"/>
  <c r="Y25" i="4"/>
  <c r="U25" i="4"/>
  <c r="N26" i="4"/>
  <c r="N27" i="4"/>
  <c r="N28" i="4"/>
  <c r="N29" i="4"/>
  <c r="N30" i="4"/>
  <c r="N31" i="4"/>
  <c r="N32" i="4"/>
  <c r="N33" i="4"/>
  <c r="N34" i="4"/>
  <c r="N35" i="4"/>
  <c r="N36" i="4"/>
  <c r="N25" i="4"/>
  <c r="J26" i="4"/>
  <c r="J27" i="4"/>
  <c r="J28" i="4"/>
  <c r="J29" i="4"/>
  <c r="J30" i="4"/>
  <c r="J31" i="4"/>
  <c r="J32" i="4"/>
  <c r="J33" i="4"/>
  <c r="J34" i="4"/>
  <c r="J35" i="4"/>
  <c r="J36" i="4"/>
  <c r="J25" i="4"/>
</calcChain>
</file>

<file path=xl/sharedStrings.xml><?xml version="1.0" encoding="utf-8"?>
<sst xmlns="http://schemas.openxmlformats.org/spreadsheetml/2006/main" count="134" uniqueCount="22">
  <si>
    <t>FOM</t>
  </si>
  <si>
    <t>RErr</t>
  </si>
  <si>
    <t>Cell</t>
  </si>
  <si>
    <t>Mean</t>
  </si>
  <si>
    <t>2a 0.5-1.0 no-norm</t>
  </si>
  <si>
    <t>2b 0.5-1.0 norm</t>
  </si>
  <si>
    <t>Improve.</t>
  </si>
  <si>
    <t>2c 0.5-1.0 futurenorm</t>
  </si>
  <si>
    <t>3a 0.25-1.0 no-norm</t>
  </si>
  <si>
    <t>3b 0.25-1.0 norm</t>
  </si>
  <si>
    <t>3c 0.25-1.0 futurenorm</t>
  </si>
  <si>
    <t>mins</t>
  </si>
  <si>
    <t>Case 3: 50% 2MeV, wgt=0.1 | 50% 1keV, wgt=1.0</t>
  </si>
  <si>
    <r>
      <t xml:space="preserve">Neutron Heating
</t>
    </r>
    <r>
      <rPr>
        <i/>
        <sz val="10"/>
        <color theme="1"/>
        <rFont val="Calibri"/>
        <family val="2"/>
        <scheme val="minor"/>
      </rPr>
      <t>tracklength</t>
    </r>
  </si>
  <si>
    <r>
      <t xml:space="preserve">Neutron Flux
</t>
    </r>
    <r>
      <rPr>
        <i/>
        <sz val="10"/>
        <color theme="1"/>
        <rFont val="Calibri"/>
        <family val="2"/>
        <scheme val="minor"/>
      </rPr>
      <t>tracklength</t>
    </r>
  </si>
  <si>
    <t>Events:</t>
  </si>
  <si>
    <t>SimTime:</t>
  </si>
  <si>
    <t>2a 0.25-0.5 no-norm</t>
  </si>
  <si>
    <t>2b 0.25-0.5 norm</t>
  </si>
  <si>
    <t>2c 0.25-0.5 futurenorm</t>
  </si>
  <si>
    <t>Case 2: 50% 2MeV, wgt=0.25 | 50% 1keV, wgt=0.75</t>
  </si>
  <si>
    <t>Case 1: SSW: 1MeV 0.25-0.5 SSR: surface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</si>
</sst>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69" formatCode="0.000%"/>
    <numFmt numFmtId="170" formatCode="0.0E+0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0" fillId="4" borderId="0" xfId="0" applyFill="1"/>
    <xf numFmtId="0" fontId="0" fillId="0" borderId="2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/>
    </xf>
    <xf numFmtId="11" fontId="0" fillId="4" borderId="0" xfId="0" applyNumberFormat="1" applyFill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horizontal="center"/>
    </xf>
    <xf numFmtId="169" fontId="0" fillId="0" borderId="0" xfId="0" applyNumberFormat="1"/>
    <xf numFmtId="170" fontId="0" fillId="0" borderId="0" xfId="0" applyNumberFormat="1"/>
    <xf numFmtId="0" fontId="4" fillId="3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/>
    <xf numFmtId="11" fontId="0" fillId="7" borderId="0" xfId="0" applyNumberFormat="1" applyFill="1"/>
    <xf numFmtId="168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168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168" fontId="0" fillId="9" borderId="0" xfId="0" applyNumberFormat="1" applyFill="1"/>
    <xf numFmtId="0" fontId="0" fillId="2" borderId="0" xfId="0" applyFill="1"/>
    <xf numFmtId="11" fontId="0" fillId="2" borderId="0" xfId="0" applyNumberFormat="1" applyFill="1"/>
    <xf numFmtId="168" fontId="0" fillId="2" borderId="0" xfId="0" applyNumberFormat="1" applyFill="1"/>
    <xf numFmtId="0" fontId="0" fillId="5" borderId="0" xfId="0" applyFill="1"/>
    <xf numFmtId="11" fontId="0" fillId="5" borderId="0" xfId="0" applyNumberFormat="1" applyFill="1"/>
    <xf numFmtId="168" fontId="0" fillId="5" borderId="0" xfId="0" applyNumberFormat="1" applyFill="1"/>
    <xf numFmtId="168" fontId="0" fillId="4" borderId="0" xfId="0" applyNumberFormat="1" applyFill="1"/>
    <xf numFmtId="0" fontId="4" fillId="2" borderId="0" xfId="0" applyFont="1" applyFill="1" applyAlignment="1">
      <alignment horizontal="center"/>
    </xf>
    <xf numFmtId="0" fontId="0" fillId="0" borderId="0" xfId="0" applyBorder="1"/>
    <xf numFmtId="169" fontId="0" fillId="7" borderId="0" xfId="0" applyNumberFormat="1" applyFill="1" applyBorder="1"/>
    <xf numFmtId="170" fontId="0" fillId="8" borderId="0" xfId="0" applyNumberFormat="1" applyFill="1" applyBorder="1"/>
    <xf numFmtId="169" fontId="0" fillId="8" borderId="0" xfId="0" applyNumberFormat="1" applyFill="1" applyBorder="1"/>
    <xf numFmtId="170" fontId="0" fillId="9" borderId="0" xfId="0" applyNumberFormat="1" applyFill="1" applyBorder="1"/>
    <xf numFmtId="169" fontId="0" fillId="9" borderId="0" xfId="0" applyNumberFormat="1" applyFill="1" applyBorder="1"/>
    <xf numFmtId="0" fontId="0" fillId="0" borderId="1" xfId="0" applyBorder="1" applyAlignment="1">
      <alignment horizontal="center" vertical="center" textRotation="90" wrapText="1"/>
    </xf>
    <xf numFmtId="169" fontId="0" fillId="7" borderId="2" xfId="0" applyNumberFormat="1" applyFill="1" applyBorder="1"/>
    <xf numFmtId="170" fontId="0" fillId="8" borderId="2" xfId="0" applyNumberFormat="1" applyFill="1" applyBorder="1"/>
    <xf numFmtId="169" fontId="0" fillId="8" borderId="2" xfId="0" applyNumberFormat="1" applyFill="1" applyBorder="1"/>
    <xf numFmtId="170" fontId="0" fillId="9" borderId="2" xfId="0" applyNumberFormat="1" applyFill="1" applyBorder="1"/>
    <xf numFmtId="169" fontId="0" fillId="9" borderId="2" xfId="0" applyNumberFormat="1" applyFill="1" applyBorder="1"/>
    <xf numFmtId="9" fontId="0" fillId="9" borderId="3" xfId="0" applyNumberFormat="1" applyFill="1" applyBorder="1"/>
    <xf numFmtId="0" fontId="0" fillId="0" borderId="4" xfId="0" applyBorder="1" applyAlignment="1">
      <alignment horizontal="center" vertical="center" textRotation="90"/>
    </xf>
    <xf numFmtId="9" fontId="0" fillId="9" borderId="5" xfId="0" applyNumberFormat="1" applyFill="1" applyBorder="1"/>
    <xf numFmtId="0" fontId="0" fillId="0" borderId="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/>
    </xf>
    <xf numFmtId="169" fontId="0" fillId="7" borderId="7" xfId="0" applyNumberFormat="1" applyFill="1" applyBorder="1"/>
    <xf numFmtId="170" fontId="0" fillId="8" borderId="7" xfId="0" applyNumberFormat="1" applyFill="1" applyBorder="1"/>
    <xf numFmtId="169" fontId="0" fillId="8" borderId="7" xfId="0" applyNumberFormat="1" applyFill="1" applyBorder="1"/>
    <xf numFmtId="170" fontId="0" fillId="9" borderId="7" xfId="0" applyNumberFormat="1" applyFill="1" applyBorder="1"/>
    <xf numFmtId="169" fontId="0" fillId="9" borderId="7" xfId="0" applyNumberFormat="1" applyFill="1" applyBorder="1"/>
    <xf numFmtId="9" fontId="0" fillId="9" borderId="8" xfId="0" applyNumberFormat="1" applyFill="1" applyBorder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70" fontId="0" fillId="7" borderId="1" xfId="0" applyNumberFormat="1" applyFill="1" applyBorder="1"/>
    <xf numFmtId="170" fontId="0" fillId="7" borderId="3" xfId="0" applyNumberFormat="1" applyFill="1" applyBorder="1"/>
    <xf numFmtId="170" fontId="0" fillId="7" borderId="4" xfId="0" applyNumberFormat="1" applyFill="1" applyBorder="1"/>
    <xf numFmtId="170" fontId="0" fillId="7" borderId="5" xfId="0" applyNumberFormat="1" applyFill="1" applyBorder="1"/>
    <xf numFmtId="170" fontId="0" fillId="7" borderId="6" xfId="0" applyNumberFormat="1" applyFill="1" applyBorder="1"/>
    <xf numFmtId="170" fontId="0" fillId="7" borderId="8" xfId="0" applyNumberFormat="1" applyFill="1" applyBorder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70" fontId="0" fillId="8" borderId="1" xfId="0" applyNumberFormat="1" applyFill="1" applyBorder="1"/>
    <xf numFmtId="9" fontId="0" fillId="8" borderId="3" xfId="0" applyNumberFormat="1" applyFill="1" applyBorder="1"/>
    <xf numFmtId="170" fontId="0" fillId="8" borderId="4" xfId="0" applyNumberFormat="1" applyFill="1" applyBorder="1"/>
    <xf numFmtId="9" fontId="0" fillId="8" borderId="5" xfId="0" applyNumberFormat="1" applyFill="1" applyBorder="1"/>
    <xf numFmtId="170" fontId="0" fillId="8" borderId="6" xfId="0" applyNumberFormat="1" applyFill="1" applyBorder="1"/>
    <xf numFmtId="9" fontId="0" fillId="8" borderId="8" xfId="0" applyNumberFormat="1" applyFill="1" applyBorder="1"/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170" fontId="0" fillId="9" borderId="1" xfId="0" applyNumberFormat="1" applyFill="1" applyBorder="1"/>
    <xf numFmtId="170" fontId="0" fillId="9" borderId="4" xfId="0" applyNumberFormat="1" applyFill="1" applyBorder="1"/>
    <xf numFmtId="170" fontId="0" fillId="9" borderId="6" xfId="0" applyNumberFormat="1" applyFill="1" applyBorder="1"/>
    <xf numFmtId="0" fontId="0" fillId="0" borderId="1" xfId="0" applyBorder="1"/>
    <xf numFmtId="0" fontId="2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9" fontId="0" fillId="3" borderId="0" xfId="0" applyNumberFormat="1" applyFill="1" applyBorder="1"/>
    <xf numFmtId="170" fontId="0" fillId="6" borderId="0" xfId="0" applyNumberFormat="1" applyFill="1" applyBorder="1"/>
    <xf numFmtId="169" fontId="0" fillId="6" borderId="0" xfId="0" applyNumberFormat="1" applyFill="1" applyBorder="1"/>
    <xf numFmtId="170" fontId="0" fillId="0" borderId="0" xfId="0" applyNumberFormat="1" applyBorder="1"/>
    <xf numFmtId="169" fontId="0" fillId="0" borderId="0" xfId="0" applyNumberFormat="1" applyBorder="1"/>
    <xf numFmtId="9" fontId="0" fillId="6" borderId="5" xfId="0" applyNumberFormat="1" applyFill="1" applyBorder="1"/>
    <xf numFmtId="169" fontId="0" fillId="3" borderId="7" xfId="0" applyNumberFormat="1" applyFill="1" applyBorder="1"/>
    <xf numFmtId="170" fontId="0" fillId="6" borderId="7" xfId="0" applyNumberFormat="1" applyFill="1" applyBorder="1"/>
    <xf numFmtId="169" fontId="0" fillId="6" borderId="7" xfId="0" applyNumberFormat="1" applyFill="1" applyBorder="1"/>
    <xf numFmtId="9" fontId="0" fillId="6" borderId="8" xfId="0" applyNumberFormat="1" applyFill="1" applyBorder="1"/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0" fontId="0" fillId="3" borderId="4" xfId="0" applyNumberFormat="1" applyFill="1" applyBorder="1"/>
    <xf numFmtId="170" fontId="0" fillId="3" borderId="5" xfId="0" applyNumberFormat="1" applyFill="1" applyBorder="1"/>
    <xf numFmtId="170" fontId="0" fillId="3" borderId="6" xfId="0" applyNumberFormat="1" applyFill="1" applyBorder="1"/>
    <xf numFmtId="170" fontId="0" fillId="3" borderId="8" xfId="0" applyNumberFormat="1" applyFill="1" applyBorder="1"/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70" fontId="0" fillId="6" borderId="4" xfId="0" applyNumberFormat="1" applyFill="1" applyBorder="1"/>
    <xf numFmtId="170" fontId="0" fillId="6" borderId="6" xfId="0" applyNumberFormat="1" applyFill="1" applyBorder="1"/>
    <xf numFmtId="0" fontId="0" fillId="3" borderId="0" xfId="0" applyFill="1"/>
    <xf numFmtId="11" fontId="0" fillId="3" borderId="0" xfId="0" applyNumberFormat="1" applyFill="1"/>
    <xf numFmtId="168" fontId="0" fillId="3" borderId="0" xfId="0" applyNumberFormat="1" applyFill="1"/>
    <xf numFmtId="0" fontId="0" fillId="6" borderId="0" xfId="0" applyFill="1"/>
    <xf numFmtId="11" fontId="0" fillId="6" borderId="0" xfId="0" applyNumberFormat="1" applyFill="1"/>
    <xf numFmtId="168" fontId="0" fillId="6" borderId="0" xfId="0" applyNumberFormat="1" applyFill="1"/>
    <xf numFmtId="169" fontId="0" fillId="2" borderId="2" xfId="0" applyNumberFormat="1" applyFill="1" applyBorder="1"/>
    <xf numFmtId="170" fontId="0" fillId="5" borderId="2" xfId="0" applyNumberFormat="1" applyFill="1" applyBorder="1"/>
    <xf numFmtId="169" fontId="0" fillId="5" borderId="2" xfId="0" applyNumberFormat="1" applyFill="1" applyBorder="1"/>
    <xf numFmtId="170" fontId="0" fillId="4" borderId="2" xfId="0" applyNumberFormat="1" applyFill="1" applyBorder="1"/>
    <xf numFmtId="169" fontId="0" fillId="4" borderId="2" xfId="0" applyNumberFormat="1" applyFill="1" applyBorder="1"/>
    <xf numFmtId="9" fontId="0" fillId="4" borderId="3" xfId="0" applyNumberFormat="1" applyFill="1" applyBorder="1"/>
    <xf numFmtId="169" fontId="0" fillId="2" borderId="0" xfId="0" applyNumberFormat="1" applyFill="1" applyBorder="1"/>
    <xf numFmtId="170" fontId="0" fillId="5" borderId="0" xfId="0" applyNumberFormat="1" applyFill="1" applyBorder="1"/>
    <xf numFmtId="169" fontId="0" fillId="5" borderId="0" xfId="0" applyNumberFormat="1" applyFill="1" applyBorder="1"/>
    <xf numFmtId="170" fontId="0" fillId="4" borderId="0" xfId="0" applyNumberFormat="1" applyFill="1" applyBorder="1"/>
    <xf numFmtId="169" fontId="0" fillId="4" borderId="0" xfId="0" applyNumberFormat="1" applyFill="1" applyBorder="1"/>
    <xf numFmtId="9" fontId="0" fillId="4" borderId="5" xfId="0" applyNumberFormat="1" applyFill="1" applyBorder="1"/>
    <xf numFmtId="169" fontId="0" fillId="2" borderId="7" xfId="0" applyNumberFormat="1" applyFill="1" applyBorder="1"/>
    <xf numFmtId="170" fontId="0" fillId="5" borderId="7" xfId="0" applyNumberFormat="1" applyFill="1" applyBorder="1"/>
    <xf numFmtId="169" fontId="0" fillId="5" borderId="7" xfId="0" applyNumberFormat="1" applyFill="1" applyBorder="1"/>
    <xf numFmtId="170" fontId="0" fillId="4" borderId="7" xfId="0" applyNumberFormat="1" applyFill="1" applyBorder="1"/>
    <xf numFmtId="169" fontId="0" fillId="4" borderId="7" xfId="0" applyNumberFormat="1" applyFill="1" applyBorder="1"/>
    <xf numFmtId="9" fontId="0" fillId="4" borderId="8" xfId="0" applyNumberFormat="1" applyFill="1" applyBorder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70" fontId="0" fillId="5" borderId="1" xfId="0" applyNumberFormat="1" applyFill="1" applyBorder="1"/>
    <xf numFmtId="9" fontId="0" fillId="5" borderId="3" xfId="0" applyNumberFormat="1" applyFill="1" applyBorder="1"/>
    <xf numFmtId="170" fontId="0" fillId="5" borderId="4" xfId="0" applyNumberFormat="1" applyFill="1" applyBorder="1"/>
    <xf numFmtId="9" fontId="0" fillId="5" borderId="5" xfId="0" applyNumberFormat="1" applyFill="1" applyBorder="1"/>
    <xf numFmtId="170" fontId="0" fillId="5" borderId="6" xfId="0" applyNumberFormat="1" applyFill="1" applyBorder="1"/>
    <xf numFmtId="9" fontId="0" fillId="5" borderId="8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70" fontId="0" fillId="4" borderId="1" xfId="0" applyNumberFormat="1" applyFill="1" applyBorder="1"/>
    <xf numFmtId="170" fontId="0" fillId="4" borderId="4" xfId="0" applyNumberFormat="1" applyFill="1" applyBorder="1"/>
    <xf numFmtId="170" fontId="0" fillId="4" borderId="6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0" fontId="0" fillId="2" borderId="1" xfId="0" applyNumberFormat="1" applyFill="1" applyBorder="1"/>
    <xf numFmtId="170" fontId="0" fillId="2" borderId="3" xfId="0" applyNumberFormat="1" applyFill="1" applyBorder="1"/>
    <xf numFmtId="170" fontId="0" fillId="2" borderId="4" xfId="0" applyNumberFormat="1" applyFill="1" applyBorder="1"/>
    <xf numFmtId="170" fontId="0" fillId="2" borderId="5" xfId="0" applyNumberFormat="1" applyFill="1" applyBorder="1"/>
    <xf numFmtId="170" fontId="0" fillId="2" borderId="6" xfId="0" applyNumberFormat="1" applyFill="1" applyBorder="1"/>
    <xf numFmtId="170" fontId="0" fillId="2" borderId="8" xfId="0" applyNumberFormat="1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0" fontId="0" fillId="0" borderId="4" xfId="0" applyNumberFormat="1" applyBorder="1"/>
    <xf numFmtId="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E1DBB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3</xdr:row>
      <xdr:rowOff>88900</xdr:rowOff>
    </xdr:from>
    <xdr:to>
      <xdr:col>47</xdr:col>
      <xdr:colOff>12700</xdr:colOff>
      <xdr:row>35</xdr:row>
      <xdr:rowOff>80981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EFD2A56-06CD-EA12-4233-7D7D3CD7BBFB}"/>
            </a:ext>
          </a:extLst>
        </xdr:cNvPr>
        <xdr:cNvGrpSpPr/>
      </xdr:nvGrpSpPr>
      <xdr:grpSpPr>
        <a:xfrm>
          <a:off x="1543050" y="641350"/>
          <a:ext cx="18846800" cy="5884881"/>
          <a:chOff x="2152650" y="4603750"/>
          <a:chExt cx="18846800" cy="5884881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BBC01608-A972-3A65-4905-59F8D72AC640}"/>
              </a:ext>
            </a:extLst>
          </xdr:cNvPr>
          <xdr:cNvGrpSpPr/>
        </xdr:nvGrpSpPr>
        <xdr:grpSpPr>
          <a:xfrm>
            <a:off x="2152650" y="4603750"/>
            <a:ext cx="13020675" cy="5884881"/>
            <a:chOff x="7544628" y="4406900"/>
            <a:chExt cx="13023022" cy="5888293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8698A76-CEE7-3EE1-A406-4BEC0729389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/>
          </xdr:blipFill>
          <xdr:spPr>
            <a:xfrm>
              <a:off x="10167149" y="4606635"/>
              <a:ext cx="5568695" cy="5204115"/>
            </a:xfrm>
            <a:prstGeom prst="rect">
              <a:avLst/>
            </a:prstGeom>
          </xdr:spPr>
        </xdr:pic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6F7160E-C1AF-E8C7-4971-E842E50FE2E6}"/>
                </a:ext>
              </a:extLst>
            </xdr:cNvPr>
            <xdr:cNvSpPr txBox="1"/>
          </xdr:nvSpPr>
          <xdr:spPr>
            <a:xfrm>
              <a:off x="15690850" y="4406900"/>
              <a:ext cx="4876800" cy="588829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 i="1" u="sng"/>
                <a:t>Problem Description</a:t>
              </a:r>
            </a:p>
            <a:p>
              <a:r>
                <a:rPr lang="en-US" sz="1600" b="1" u="sng"/>
                <a:t>Source: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Photon Transport= Off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u="sng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Case 1</a:t>
              </a:r>
              <a:endParaRPr lang="en-US" sz="1200" u="sng">
                <a:effectLst/>
              </a:endParaRPr>
            </a:p>
            <a:p>
              <a:pPr lvl="1"/>
              <a:r>
                <a:rPr lang="en-US" sz="1200" b="0" u="none" baseline="0"/>
                <a:t>SSW=	Isotropic point source of 1 MeV neutrons from 	origin, cell 5=vacuum. P</a:t>
              </a:r>
              <a:r>
                <a:rPr lang="en-US" sz="1200" baseline="0"/>
                <a:t>articles written at boundary 	of cells 4 to 5 (surface 4, outer-edge of thinnest 	concrete shell (r4))</a:t>
              </a:r>
            </a:p>
            <a:p>
              <a:pPr marL="457200" marR="0" lvl="1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SSR=	</a:t>
              </a:r>
              <a:r>
                <a:rPr lang="en-US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Particles read from those written above and 	transported from surface 4, vacuum outside r6</a:t>
              </a:r>
              <a:endParaRPr lang="en-US" sz="1200"/>
            </a:p>
            <a:p>
              <a:endParaRPr lang="en-US" sz="1200"/>
            </a:p>
            <a:p>
              <a:r>
                <a:rPr lang="en-US" sz="1200" u="sng"/>
                <a:t>Case 2</a:t>
              </a:r>
              <a:r>
                <a:rPr lang="en-US" sz="1200" baseline="0"/>
                <a:t>	isotropic MCPL source at origin to quasi represent a biased 	source of 50% 2MeV neutrons with wgt=0.25  and 50% 1keV 	neutrons with wgt=0.75</a:t>
              </a:r>
            </a:p>
            <a:p>
              <a:endParaRPr lang="en-US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u="sng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Case 3</a:t>
              </a:r>
              <a:r>
                <a:rPr lang="en-US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	isotropic MCPL source at origin to quasi represent a biased 	source of 50% 2MeV neutrons with wgt=0.1  and 50% 1keV 	neutrons with wgt=1.0</a:t>
              </a:r>
              <a:endParaRPr lang="en-US" sz="1200">
                <a:effectLst/>
              </a:endParaRPr>
            </a:p>
            <a:p>
              <a:endParaRPr lang="en-US" sz="1400"/>
            </a:p>
            <a:p>
              <a:r>
                <a:rPr lang="en-US" sz="1600" b="1" u="sng"/>
                <a:t>Geometry:</a:t>
              </a:r>
            </a:p>
            <a:p>
              <a:r>
                <a:rPr lang="en-US" sz="1200" baseline="0"/>
                <a:t>r1=10cm</a:t>
              </a:r>
            </a:p>
            <a:p>
              <a:r>
                <a:rPr lang="en-US" sz="1200" baseline="0"/>
                <a:t>r2=12cm</a:t>
              </a:r>
            </a:p>
            <a:p>
              <a:r>
                <a:rPr lang="en-US" sz="1200" baseline="0"/>
                <a:t>r3=20cm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r4=22cm</a:t>
              </a:r>
              <a:endParaRPr lang="en-US" sz="1200">
                <a:effectLst/>
              </a:endParaRPr>
            </a:p>
            <a:p>
              <a:r>
                <a:rPr lang="en-US" sz="1200" baseline="0">
                  <a:solidFill>
                    <a:sysClr val="windowText" lastClr="000000"/>
                  </a:solidFill>
                </a:rPr>
                <a:t>r5=110cm</a:t>
              </a:r>
            </a:p>
            <a:p>
              <a:r>
                <a:rPr lang="en-US" sz="1200" baseline="0">
                  <a:solidFill>
                    <a:sysClr val="windowText" lastClr="000000"/>
                  </a:solidFill>
                </a:rPr>
                <a:t>r6=120cm</a:t>
              </a:r>
            </a:p>
            <a:p>
              <a:endParaRPr lang="en-US" sz="1400" baseline="0">
                <a:solidFill>
                  <a:schemeClr val="accent6"/>
                </a:solidFill>
              </a:endParaRPr>
            </a:p>
            <a:p>
              <a:endParaRPr lang="en-US" sz="1400" baseline="0">
                <a:solidFill>
                  <a:schemeClr val="accent6"/>
                </a:solidFill>
              </a:endParaRPr>
            </a:p>
            <a:p>
              <a:r>
                <a:rPr lang="en-US" sz="1400" i="1" baseline="0">
                  <a:solidFill>
                    <a:sysClr val="windowText" lastClr="000000"/>
                  </a:solidFill>
                </a:rPr>
                <a:t>-SSW/SSR Surface for Case 1 (r4)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0A28992-6D66-9CD7-72E5-2350BB948914}"/>
                </a:ext>
              </a:extLst>
            </xdr:cNvPr>
            <xdr:cNvSpPr txBox="1"/>
          </xdr:nvSpPr>
          <xdr:spPr>
            <a:xfrm>
              <a:off x="7544628" y="7645886"/>
              <a:ext cx="2927350" cy="97790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>
                  <a:solidFill>
                    <a:srgbClr val="0099FF"/>
                  </a:solidFill>
                </a:rPr>
                <a:t>Water	</a:t>
              </a:r>
              <a:r>
                <a:rPr lang="en-US" sz="1400"/>
                <a:t>	</a:t>
              </a:r>
              <a:r>
                <a:rPr lang="el-GR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=1.00</a:t>
              </a:r>
              <a:r>
                <a:rPr lang="en-US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g/cc</a:t>
              </a:r>
              <a:endParaRPr lang="en-US" sz="1400"/>
            </a:p>
            <a:p>
              <a:r>
                <a:rPr lang="en-US" sz="1400">
                  <a:solidFill>
                    <a:schemeClr val="accent5"/>
                  </a:solidFill>
                </a:rPr>
                <a:t>Pure Natural Boron</a:t>
              </a:r>
              <a:r>
                <a:rPr lang="en-US" sz="1400"/>
                <a:t>	</a:t>
              </a:r>
              <a:r>
                <a:rPr lang="el-GR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ρ</a:t>
              </a:r>
              <a:r>
                <a:rPr lang="en-US" sz="14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=2.08</a:t>
              </a:r>
              <a:r>
                <a:rPr lang="en-US" sz="14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g/cc</a:t>
              </a:r>
              <a:endParaRPr lang="en-US" sz="1400"/>
            </a:p>
            <a:p>
              <a:r>
                <a:rPr lang="en-US" sz="1400">
                  <a:solidFill>
                    <a:srgbClr val="E1DBB1"/>
                  </a:solidFill>
                </a:rPr>
                <a:t>Ordinary Concrete </a:t>
              </a:r>
              <a:r>
                <a:rPr lang="en-US" sz="1400"/>
                <a:t>	</a:t>
              </a:r>
              <a:r>
                <a:rPr lang="el-GR" sz="1400">
                  <a:latin typeface="Calibri" panose="020F0502020204030204" pitchFamily="34" charset="0"/>
                  <a:cs typeface="Calibri" panose="020F0502020204030204" pitchFamily="34" charset="0"/>
                </a:rPr>
                <a:t>ρ</a:t>
              </a:r>
              <a:r>
                <a:rPr lang="en-US" sz="1400">
                  <a:latin typeface="Calibri" panose="020F0502020204030204" pitchFamily="34" charset="0"/>
                  <a:cs typeface="Calibri" panose="020F0502020204030204" pitchFamily="34" charset="0"/>
                </a:rPr>
                <a:t>=2.30</a:t>
              </a:r>
              <a:r>
                <a:rPr lang="en-US" sz="1400" baseline="0">
                  <a:latin typeface="Calibri" panose="020F0502020204030204" pitchFamily="34" charset="0"/>
                  <a:cs typeface="Calibri" panose="020F0502020204030204" pitchFamily="34" charset="0"/>
                </a:rPr>
                <a:t> g/cc</a:t>
              </a:r>
            </a:p>
            <a:p>
              <a:r>
                <a:rPr lang="en-US" sz="1400" baseline="0">
                  <a:latin typeface="Calibri" panose="020F0502020204030204" pitchFamily="34" charset="0"/>
                  <a:cs typeface="Calibri" panose="020F0502020204030204" pitchFamily="34" charset="0"/>
                </a:rPr>
                <a:t>Vacuum		</a:t>
              </a:r>
              <a:endParaRPr lang="en-US" sz="1400"/>
            </a:p>
            <a:p>
              <a:endParaRPr lang="en-US" sz="1400"/>
            </a:p>
          </xdr:txBody>
        </xdr:sp>
        <xdr:cxnSp macro="">
          <xdr:nvCxnSpPr>
            <xdr:cNvPr id="10" name="Straight Arrow Connector 9">
              <a:extLst>
                <a:ext uri="{FF2B5EF4-FFF2-40B4-BE49-F238E27FC236}">
                  <a16:creationId xmlns:a16="http://schemas.microsoft.com/office/drawing/2014/main" id="{616F8BFE-0C8B-C3CB-D78D-A5F37D8393DB}"/>
                </a:ext>
              </a:extLst>
            </xdr:cNvPr>
            <xdr:cNvCxnSpPr/>
          </xdr:nvCxnSpPr>
          <xdr:spPr>
            <a:xfrm flipV="1">
              <a:off x="10357678" y="7005556"/>
              <a:ext cx="2496507" cy="78638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BD6DE826-B4FA-43D4-8DC9-86A73EAC6FA2}"/>
                </a:ext>
              </a:extLst>
            </xdr:cNvPr>
            <xdr:cNvCxnSpPr/>
          </xdr:nvCxnSpPr>
          <xdr:spPr>
            <a:xfrm flipV="1">
              <a:off x="10357678" y="7177106"/>
              <a:ext cx="2591774" cy="88153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12" name="Straight Arrow Connector 11">
              <a:extLst>
                <a:ext uri="{FF2B5EF4-FFF2-40B4-BE49-F238E27FC236}">
                  <a16:creationId xmlns:a16="http://schemas.microsoft.com/office/drawing/2014/main" id="{2434087F-FCF6-4FAC-A77C-ADDB218E9686}"/>
                </a:ext>
              </a:extLst>
            </xdr:cNvPr>
            <xdr:cNvCxnSpPr/>
          </xdr:nvCxnSpPr>
          <xdr:spPr>
            <a:xfrm flipV="1">
              <a:off x="10376727" y="8053914"/>
              <a:ext cx="1855045" cy="20792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14" name="Straight Arrow Connector 13">
              <a:extLst>
                <a:ext uri="{FF2B5EF4-FFF2-40B4-BE49-F238E27FC236}">
                  <a16:creationId xmlns:a16="http://schemas.microsoft.com/office/drawing/2014/main" id="{403D0FF1-3323-47EC-BD28-520F6C137583}"/>
                </a:ext>
              </a:extLst>
            </xdr:cNvPr>
            <xdr:cNvCxnSpPr/>
          </xdr:nvCxnSpPr>
          <xdr:spPr>
            <a:xfrm>
              <a:off x="8395531" y="8477736"/>
              <a:ext cx="2731142" cy="497462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B4BFA12B-931D-4971-8DB3-96726AD92EE4}"/>
                </a:ext>
              </a:extLst>
            </xdr:cNvPr>
            <xdr:cNvCxnSpPr/>
          </xdr:nvCxnSpPr>
          <xdr:spPr>
            <a:xfrm flipH="1" flipV="1">
              <a:off x="13398498" y="7404111"/>
              <a:ext cx="2383565" cy="269568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ECDE404-BDA5-402A-92FD-F6EC70329CC4}"/>
              </a:ext>
            </a:extLst>
          </xdr:cNvPr>
          <xdr:cNvSpPr txBox="1"/>
        </xdr:nvSpPr>
        <xdr:spPr>
          <a:xfrm>
            <a:off x="15405100" y="4610101"/>
            <a:ext cx="5594350" cy="5562600"/>
          </a:xfrm>
          <a:prstGeom prst="rect">
            <a:avLst/>
          </a:prstGeom>
          <a:solidFill>
            <a:schemeClr val="bg1">
              <a:lumMod val="7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800" b="1" i="1" u="sng"/>
              <a:t>Problem Description</a:t>
            </a:r>
          </a:p>
          <a:p>
            <a:r>
              <a:rPr lang="en-US" sz="1600" b="1" u="sng"/>
              <a:t>Survival Biasing: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u="sng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Case 1</a:t>
            </a:r>
            <a:endParaRPr lang="en-US" sz="1200" u="sng">
              <a:effectLst/>
            </a:endParaRPr>
          </a:p>
          <a:p>
            <a:pPr marL="457200" marR="0" lvl="1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u="none" baseline="0"/>
              <a:t>SSW=	weight=0.25 weight_avg=0.5, </a:t>
            </a: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OMC 0.13.4-dev exec</a:t>
            </a:r>
            <a:endParaRPr lang="en-US" sz="1200" baseline="0"/>
          </a:p>
          <a:p>
            <a:pPr marL="457200" marR="0" lvl="1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SSR=	</a:t>
            </a:r>
            <a:r>
              <a:rPr lang="en-US" sz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2: </a:t>
            </a: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weight=0.5 weight_avg=1.0</a:t>
            </a:r>
          </a:p>
          <a:p>
            <a:pPr marL="457200" marR="0" lvl="1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3</a:t>
            </a:r>
            <a:r>
              <a:rPr lang="en-US" sz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weight=0.25 weight_avg=1.0</a:t>
            </a:r>
          </a:p>
          <a:p>
            <a:pPr marL="457200" marR="0" lvl="1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a: no survival normalization, OMC 0.13.4-dev exec</a:t>
            </a:r>
          </a:p>
          <a:p>
            <a:pPr marL="457200" marR="0" lvl="1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b: survival normalization, OMC 0.13.4-SSR-PR exec</a:t>
            </a:r>
            <a:endParaRPr lang="en-US" sz="1200">
              <a:effectLst/>
            </a:endParaRPr>
          </a:p>
          <a:p>
            <a:pPr marL="457200" marR="0" lvl="1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200"/>
          </a:p>
          <a:p>
            <a:endParaRPr lang="en-US" sz="1200"/>
          </a:p>
          <a:p>
            <a:pPr eaLnBrk="1" fontAlgn="auto" latinLnBrk="0" hangingPunct="1"/>
            <a:r>
              <a:rPr lang="en-US" sz="1200" u="sng"/>
              <a:t>Case 2</a:t>
            </a:r>
            <a:r>
              <a:rPr lang="en-US" sz="1200" u="none" baseline="0"/>
              <a:t>	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2: </a:t>
            </a:r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weight=0.5 weight_avg=1.0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3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weight=0.25 weight_avg=1.0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a: no survival normalization, OMC 0.13.4-dev exec</a:t>
            </a:r>
            <a:endParaRPr lang="en-US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b: survival normalization, OMC 0.13.4-SSR-PR exec</a:t>
            </a: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c: manual survival normalization x0.25 (not per history), OMC 0.13.4-dev exec</a:t>
            </a:r>
            <a:endParaRPr lang="en-US">
              <a:effectLst/>
            </a:endParaRPr>
          </a:p>
          <a:p>
            <a:endParaRPr lang="en-US" sz="1200"/>
          </a:p>
          <a:p>
            <a:pPr eaLnBrk="1" fontAlgn="auto" latinLnBrk="0" hangingPunct="1"/>
            <a:r>
              <a:rPr lang="en-US" sz="1200" u="sng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Case 3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2: </a:t>
            </a:r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weight=0.25 weight_avg=0.5</a:t>
            </a:r>
            <a:endParaRPr lang="en-US" sz="1200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3</a:t>
            </a:r>
            <a:r>
              <a: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weight=0.25 weight_avg=1.0</a:t>
            </a:r>
            <a:endParaRPr lang="en-US" sz="1200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a: no survival normalization, OMC 0.13.4-dev exec</a:t>
            </a:r>
            <a:endParaRPr lang="en-US" sz="1200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b: survival normalization, OMC 0.13.4-SSR-PR exec</a:t>
            </a:r>
            <a:endParaRPr lang="en-US" sz="1200">
              <a:effectLst/>
            </a:endParaRPr>
          </a:p>
          <a:p>
            <a:pPr eaLnBrk="1" fontAlgn="auto" latinLnBrk="0" hangingPunct="1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c: manual survival normalization x0.1 (not per history), OMC 0.13.4-dev exec</a:t>
            </a:r>
          </a:p>
          <a:p>
            <a:pPr eaLnBrk="1" fontAlgn="auto" latinLnBrk="0" hangingPunct="1"/>
            <a:endPara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lang="en-US" sz="1600" b="1" u="sng">
                <a:effectLst/>
              </a:rPr>
              <a:t>Computer: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Case 1	</a:t>
            </a:r>
            <a:r>
              <a: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all executed on same node, with exclusive use of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2x Intel Xeon CPU E5-2643 v3 	@ 3.40GHz.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 Processors, 6 Cores per Processor (2 NUMA spaces)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Hyper-	Threading off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2xMPI * 6xOMP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Case 2&amp;3	</a:t>
            </a:r>
            <a:r>
              <a: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all executed on same node, with exclusive use of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2x Intel Xeon CPU Gold 6238R	@ 2.20GHz.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 Processors, 28 Cores per Processor (2 NUMA spaces)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Hyper-	Threading off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2xMPI * 28xOMP</a:t>
            </a: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1400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>
              <a:effectLst/>
            </a:endParaRPr>
          </a:p>
          <a:p>
            <a:endParaRPr lang="en-US" sz="14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HeatMapX">
      <a:dk1>
        <a:sysClr val="windowText" lastClr="000000"/>
      </a:dk1>
      <a:lt1>
        <a:sysClr val="window" lastClr="FFFFFF"/>
      </a:lt1>
      <a:dk2>
        <a:srgbClr val="242852"/>
      </a:dk2>
      <a:lt2>
        <a:srgbClr val="0033CC"/>
      </a:lt2>
      <a:accent1>
        <a:srgbClr val="0033CC"/>
      </a:accent1>
      <a:accent2>
        <a:srgbClr val="31B6EF"/>
      </a:accent2>
      <a:accent3>
        <a:srgbClr val="48FE96"/>
      </a:accent3>
      <a:accent4>
        <a:srgbClr val="FFFF00"/>
      </a:accent4>
      <a:accent5>
        <a:srgbClr val="FD8023"/>
      </a:accent5>
      <a:accent6>
        <a:srgbClr val="FF0000"/>
      </a:accent6>
      <a:hlink>
        <a:srgbClr val="FF2FBE"/>
      </a:hlink>
      <a:folHlink>
        <a:srgbClr val="EB034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3CD7-2CDE-438C-A5A7-08F705DCD9D8}">
  <dimension ref="B1:X1"/>
  <sheetViews>
    <sheetView tabSelected="1" zoomScaleNormal="100" workbookViewId="0">
      <selection activeCell="M41" sqref="M41"/>
    </sheetView>
  </sheetViews>
  <sheetFormatPr defaultRowHeight="14.5" x14ac:dyDescent="0.35"/>
  <cols>
    <col min="1" max="1" width="6" bestFit="1" customWidth="1"/>
    <col min="2" max="2" width="31.7265625" customWidth="1"/>
    <col min="3" max="4" width="10.36328125" customWidth="1"/>
    <col min="5" max="5" width="11.08984375" customWidth="1"/>
    <col min="6" max="6" width="11.36328125" customWidth="1"/>
    <col min="8" max="8" width="10.08984375" bestFit="1" customWidth="1"/>
    <col min="9" max="9" width="8.7265625" customWidth="1"/>
    <col min="24" max="24" width="11.81640625" hidden="1" customWidth="1"/>
    <col min="25" max="40" width="0" hidden="1" customWidth="1"/>
  </cols>
  <sheetData>
    <row r="1" spans="2:2" x14ac:dyDescent="0.35">
      <c r="B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E31C-7A02-4B72-A0CA-3F3EA5570607}">
  <dimension ref="B1:AG77"/>
  <sheetViews>
    <sheetView zoomScale="115" zoomScaleNormal="115" workbookViewId="0">
      <selection activeCell="L65" sqref="L65"/>
    </sheetView>
  </sheetViews>
  <sheetFormatPr defaultRowHeight="14.5" x14ac:dyDescent="0.35"/>
  <sheetData>
    <row r="1" spans="2:32" ht="21.5" thickBot="1" x14ac:dyDescent="0.55000000000000004">
      <c r="D1" s="14" t="s">
        <v>21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2:32" ht="15" thickBot="1" x14ac:dyDescent="0.4">
      <c r="D2" s="107" t="s">
        <v>4</v>
      </c>
      <c r="E2" s="90"/>
      <c r="F2" s="108"/>
      <c r="G2" s="115" t="s">
        <v>5</v>
      </c>
      <c r="H2" s="91"/>
      <c r="I2" s="91"/>
      <c r="J2" s="92"/>
      <c r="K2" s="11"/>
      <c r="L2" s="11"/>
      <c r="M2" s="11"/>
      <c r="N2" s="11"/>
      <c r="O2" s="107" t="s">
        <v>8</v>
      </c>
      <c r="P2" s="90"/>
      <c r="Q2" s="108"/>
      <c r="R2" s="115" t="s">
        <v>9</v>
      </c>
      <c r="S2" s="91"/>
      <c r="T2" s="91"/>
      <c r="U2" s="92"/>
      <c r="V2" s="11"/>
      <c r="W2" s="11"/>
      <c r="X2" s="11"/>
      <c r="Y2" s="11"/>
      <c r="Z2" s="10"/>
    </row>
    <row r="3" spans="2:32" x14ac:dyDescent="0.35">
      <c r="B3" s="89"/>
      <c r="C3" s="5" t="s">
        <v>2</v>
      </c>
      <c r="D3" s="109" t="s">
        <v>3</v>
      </c>
      <c r="E3" s="104" t="s">
        <v>1</v>
      </c>
      <c r="F3" s="110" t="s">
        <v>0</v>
      </c>
      <c r="G3" s="116" t="s">
        <v>3</v>
      </c>
      <c r="H3" s="105" t="s">
        <v>1</v>
      </c>
      <c r="I3" s="105" t="s">
        <v>0</v>
      </c>
      <c r="J3" s="106" t="s">
        <v>6</v>
      </c>
      <c r="K3" s="176"/>
      <c r="L3" s="93"/>
      <c r="M3" s="93"/>
      <c r="N3" s="177"/>
      <c r="O3" s="109" t="s">
        <v>3</v>
      </c>
      <c r="P3" s="104" t="s">
        <v>1</v>
      </c>
      <c r="Q3" s="110" t="s">
        <v>0</v>
      </c>
      <c r="R3" s="116" t="s">
        <v>3</v>
      </c>
      <c r="S3" s="105" t="s">
        <v>1</v>
      </c>
      <c r="T3" s="105" t="s">
        <v>0</v>
      </c>
      <c r="U3" s="106" t="s">
        <v>6</v>
      </c>
      <c r="V3" s="8"/>
      <c r="W3" s="8"/>
      <c r="X3" s="8"/>
      <c r="Y3" s="8"/>
    </row>
    <row r="4" spans="2:32" x14ac:dyDescent="0.35">
      <c r="B4" s="48" t="s">
        <v>14</v>
      </c>
      <c r="C4" s="33">
        <v>1</v>
      </c>
      <c r="D4" s="111">
        <v>2.0869999999999999E-3</v>
      </c>
      <c r="E4" s="94">
        <v>2.6967999999999999E-2</v>
      </c>
      <c r="F4" s="112">
        <v>176.22640000000001</v>
      </c>
      <c r="G4" s="117">
        <v>2.0460000000000001E-3</v>
      </c>
      <c r="H4" s="96">
        <v>2.7916E-2</v>
      </c>
      <c r="I4" s="95">
        <v>115.2124</v>
      </c>
      <c r="J4" s="99">
        <f>I4/F4-1</f>
        <v>-0.34622508318844403</v>
      </c>
      <c r="K4" s="178"/>
      <c r="L4" s="98"/>
      <c r="M4" s="97"/>
      <c r="N4" s="179"/>
      <c r="O4" s="111">
        <v>2.062E-3</v>
      </c>
      <c r="P4" s="94">
        <v>2.8195999999999999E-2</v>
      </c>
      <c r="Q4" s="112">
        <v>117.9388</v>
      </c>
      <c r="R4" s="117">
        <v>2.065E-3</v>
      </c>
      <c r="S4" s="96">
        <v>2.8493999999999998E-2</v>
      </c>
      <c r="T4" s="95">
        <v>91.603660000000005</v>
      </c>
      <c r="U4" s="99">
        <f>T4/Q4-1</f>
        <v>-0.22329496315037967</v>
      </c>
      <c r="V4" s="13"/>
      <c r="W4" s="12"/>
      <c r="X4" s="13"/>
      <c r="Y4" s="9"/>
      <c r="AE4" s="7"/>
    </row>
    <row r="5" spans="2:32" x14ac:dyDescent="0.35">
      <c r="B5" s="46"/>
      <c r="C5" s="33">
        <v>2</v>
      </c>
      <c r="D5" s="111">
        <v>1.294E-3</v>
      </c>
      <c r="E5" s="94">
        <v>9.9749999999999995E-3</v>
      </c>
      <c r="F5" s="112">
        <v>1288.0899999999999</v>
      </c>
      <c r="G5" s="117">
        <v>1.286E-3</v>
      </c>
      <c r="H5" s="96">
        <v>1.18E-2</v>
      </c>
      <c r="I5" s="95">
        <v>644.83569999999997</v>
      </c>
      <c r="J5" s="99">
        <f t="shared" ref="J5:J15" si="0">I5/F5-1</f>
        <v>-0.49938614537804038</v>
      </c>
      <c r="K5" s="178"/>
      <c r="L5" s="98"/>
      <c r="M5" s="97"/>
      <c r="N5" s="179"/>
      <c r="O5" s="111">
        <v>1.2949999999999999E-3</v>
      </c>
      <c r="P5" s="94">
        <v>1.0175999999999999E-2</v>
      </c>
      <c r="Q5" s="112">
        <v>905.53899999999999</v>
      </c>
      <c r="R5" s="117">
        <v>1.294E-3</v>
      </c>
      <c r="S5" s="96">
        <v>1.0135999999999999E-2</v>
      </c>
      <c r="T5" s="95">
        <v>723.88250000000005</v>
      </c>
      <c r="U5" s="99">
        <f t="shared" ref="U5:U15" si="1">T5/Q5-1</f>
        <v>-0.20060593745824307</v>
      </c>
      <c r="V5" s="13"/>
      <c r="W5" s="12"/>
      <c r="X5" s="13"/>
      <c r="Y5" s="9"/>
      <c r="AF5" s="7"/>
    </row>
    <row r="6" spans="2:32" x14ac:dyDescent="0.35">
      <c r="B6" s="46"/>
      <c r="C6" s="33">
        <v>3</v>
      </c>
      <c r="D6" s="111">
        <v>5.5886880000000003</v>
      </c>
      <c r="E6" s="94">
        <v>4.8099999999999998E-4</v>
      </c>
      <c r="F6" s="112">
        <v>553715.4</v>
      </c>
      <c r="G6" s="117">
        <v>5.5844279999999999</v>
      </c>
      <c r="H6" s="96">
        <v>5.4199999999999995E-4</v>
      </c>
      <c r="I6" s="95">
        <v>305640.90000000002</v>
      </c>
      <c r="J6" s="99">
        <f t="shared" si="0"/>
        <v>-0.44801806126396337</v>
      </c>
      <c r="K6" s="178"/>
      <c r="L6" s="98"/>
      <c r="M6" s="97"/>
      <c r="N6" s="179"/>
      <c r="O6" s="111">
        <v>5.5885179999999997</v>
      </c>
      <c r="P6" s="94">
        <v>4.7199999999999998E-4</v>
      </c>
      <c r="Q6" s="112">
        <v>420249.7</v>
      </c>
      <c r="R6" s="117">
        <v>5.5857260000000002</v>
      </c>
      <c r="S6" s="96">
        <v>4.3300000000000001E-4</v>
      </c>
      <c r="T6" s="95">
        <v>397120</v>
      </c>
      <c r="U6" s="99">
        <f t="shared" si="1"/>
        <v>-5.5037992888513743E-2</v>
      </c>
      <c r="V6" s="13"/>
      <c r="W6" s="12"/>
      <c r="X6" s="13"/>
      <c r="Y6" s="9"/>
      <c r="AF6" s="7"/>
    </row>
    <row r="7" spans="2:32" x14ac:dyDescent="0.35">
      <c r="B7" s="46"/>
      <c r="C7" s="33">
        <v>4</v>
      </c>
      <c r="D7" s="111">
        <v>5.2005710000000001</v>
      </c>
      <c r="E7" s="94">
        <v>3.3300000000000002E-4</v>
      </c>
      <c r="F7" s="112">
        <v>1154340</v>
      </c>
      <c r="G7" s="117">
        <v>5.1997039999999997</v>
      </c>
      <c r="H7" s="96">
        <v>2.5799999999999998E-4</v>
      </c>
      <c r="I7" s="95">
        <v>1345876</v>
      </c>
      <c r="J7" s="99">
        <f t="shared" si="0"/>
        <v>0.16592684997487739</v>
      </c>
      <c r="K7" s="178"/>
      <c r="L7" s="98"/>
      <c r="M7" s="97"/>
      <c r="N7" s="179"/>
      <c r="O7" s="111">
        <v>5.2012020000000003</v>
      </c>
      <c r="P7" s="94">
        <v>2.9300000000000002E-4</v>
      </c>
      <c r="Q7" s="112">
        <v>1093402</v>
      </c>
      <c r="R7" s="117">
        <v>5.2005910000000002</v>
      </c>
      <c r="S7" s="96">
        <v>2.7599999999999999E-4</v>
      </c>
      <c r="T7" s="95">
        <v>974805.6</v>
      </c>
      <c r="U7" s="99">
        <f t="shared" si="1"/>
        <v>-0.10846550491036233</v>
      </c>
      <c r="V7" s="13"/>
      <c r="W7" s="12"/>
      <c r="X7" s="13"/>
      <c r="Y7" s="9"/>
      <c r="AF7" s="7"/>
    </row>
    <row r="8" spans="2:32" x14ac:dyDescent="0.35">
      <c r="B8" s="46"/>
      <c r="C8" s="33">
        <v>5</v>
      </c>
      <c r="D8" s="111">
        <v>62.562505000000002</v>
      </c>
      <c r="E8" s="94">
        <v>2.33E-4</v>
      </c>
      <c r="F8" s="112">
        <v>2352293</v>
      </c>
      <c r="G8" s="117">
        <v>62.553528999999997</v>
      </c>
      <c r="H8" s="96">
        <v>2.3000000000000001E-4</v>
      </c>
      <c r="I8" s="95">
        <v>1698766</v>
      </c>
      <c r="J8" s="99">
        <f t="shared" si="0"/>
        <v>-0.2778255089820868</v>
      </c>
      <c r="K8" s="178"/>
      <c r="L8" s="98"/>
      <c r="M8" s="97"/>
      <c r="N8" s="179"/>
      <c r="O8" s="111">
        <v>62.574072999999999</v>
      </c>
      <c r="P8" s="94">
        <v>1.92E-4</v>
      </c>
      <c r="Q8" s="112">
        <v>2536415</v>
      </c>
      <c r="R8" s="117">
        <v>62.563281000000003</v>
      </c>
      <c r="S8" s="96">
        <v>1.9900000000000001E-4</v>
      </c>
      <c r="T8" s="95">
        <v>1885737</v>
      </c>
      <c r="U8" s="99">
        <f t="shared" si="1"/>
        <v>-0.25653451820778539</v>
      </c>
      <c r="V8" s="13"/>
      <c r="W8" s="12"/>
      <c r="X8" s="13"/>
      <c r="Y8" s="9"/>
      <c r="AF8" s="7"/>
    </row>
    <row r="9" spans="2:32" x14ac:dyDescent="0.35">
      <c r="B9" s="46"/>
      <c r="C9" s="33">
        <v>6</v>
      </c>
      <c r="D9" s="111">
        <v>8.0459999999999993E-3</v>
      </c>
      <c r="E9" s="94">
        <v>1.6337000000000001E-2</v>
      </c>
      <c r="F9" s="112">
        <v>480.22489999999999</v>
      </c>
      <c r="G9" s="117">
        <v>8.0649999999999993E-3</v>
      </c>
      <c r="H9" s="96">
        <v>1.2437999999999999E-2</v>
      </c>
      <c r="I9" s="95">
        <v>580.34439999999995</v>
      </c>
      <c r="J9" s="99">
        <f t="shared" si="0"/>
        <v>0.20848460794098767</v>
      </c>
      <c r="K9" s="178"/>
      <c r="L9" s="98"/>
      <c r="M9" s="97"/>
      <c r="N9" s="179"/>
      <c r="O9" s="111">
        <v>7.8709999999999995E-3</v>
      </c>
      <c r="P9" s="94">
        <v>1.5284000000000001E-2</v>
      </c>
      <c r="Q9" s="112">
        <v>401.37819999999999</v>
      </c>
      <c r="R9" s="117">
        <v>7.9159999999999994E-3</v>
      </c>
      <c r="S9" s="96">
        <v>1.0435E-2</v>
      </c>
      <c r="T9" s="95">
        <v>682.95600000000002</v>
      </c>
      <c r="U9" s="99">
        <f t="shared" si="1"/>
        <v>0.7015273873867589</v>
      </c>
      <c r="V9" s="13"/>
      <c r="W9" s="12"/>
      <c r="X9" s="13"/>
      <c r="Y9" s="9"/>
      <c r="AF9" s="7"/>
    </row>
    <row r="10" spans="2:32" x14ac:dyDescent="0.35">
      <c r="B10" s="48" t="s">
        <v>13</v>
      </c>
      <c r="C10" s="33">
        <v>1</v>
      </c>
      <c r="D10" s="111">
        <v>17.827553000000002</v>
      </c>
      <c r="E10" s="94">
        <v>3.7170000000000002E-2</v>
      </c>
      <c r="F10" s="112">
        <v>92.763251999999994</v>
      </c>
      <c r="G10" s="117">
        <v>18.308240000000001</v>
      </c>
      <c r="H10" s="96">
        <v>3.1951E-2</v>
      </c>
      <c r="I10" s="95">
        <v>87.953339999999997</v>
      </c>
      <c r="J10" s="99">
        <f t="shared" si="0"/>
        <v>-5.1851481015348644E-2</v>
      </c>
      <c r="K10" s="178"/>
      <c r="L10" s="98"/>
      <c r="M10" s="97"/>
      <c r="N10" s="179"/>
      <c r="O10" s="111">
        <v>17.834371999999998</v>
      </c>
      <c r="P10" s="94">
        <v>3.7255000000000003E-2</v>
      </c>
      <c r="Q10" s="112">
        <v>67.559467999999995</v>
      </c>
      <c r="R10" s="117">
        <v>17.835732</v>
      </c>
      <c r="S10" s="96">
        <v>3.7253000000000001E-2</v>
      </c>
      <c r="T10" s="95">
        <v>53.590407999999996</v>
      </c>
      <c r="U10" s="99">
        <f t="shared" si="1"/>
        <v>-0.20676687388953385</v>
      </c>
      <c r="V10" s="13"/>
      <c r="W10" s="12"/>
      <c r="X10" s="13"/>
      <c r="Y10" s="9"/>
      <c r="AD10" s="7"/>
      <c r="AF10" s="7"/>
    </row>
    <row r="11" spans="2:32" x14ac:dyDescent="0.35">
      <c r="B11" s="46"/>
      <c r="C11" s="33">
        <v>2</v>
      </c>
      <c r="D11" s="111">
        <v>24212.069631999999</v>
      </c>
      <c r="E11" s="94">
        <v>2.085E-3</v>
      </c>
      <c r="F11" s="112">
        <v>29481.136947999999</v>
      </c>
      <c r="G11" s="117">
        <v>24350.402873999999</v>
      </c>
      <c r="H11" s="96">
        <v>2.16E-3</v>
      </c>
      <c r="I11" s="95">
        <v>19249.184567</v>
      </c>
      <c r="J11" s="99">
        <f t="shared" si="0"/>
        <v>-0.34706776740149214</v>
      </c>
      <c r="K11" s="178"/>
      <c r="L11" s="98"/>
      <c r="M11" s="97"/>
      <c r="N11" s="179"/>
      <c r="O11" s="111">
        <v>24229.233928000001</v>
      </c>
      <c r="P11" s="94">
        <v>2.5699999999999998E-3</v>
      </c>
      <c r="Q11" s="112">
        <v>14200.726893999999</v>
      </c>
      <c r="R11" s="117">
        <v>24186.393733000001</v>
      </c>
      <c r="S11" s="96">
        <v>2.2560000000000002E-3</v>
      </c>
      <c r="T11" s="95">
        <v>14614.29156</v>
      </c>
      <c r="U11" s="99">
        <f t="shared" si="1"/>
        <v>2.912278146654157E-2</v>
      </c>
      <c r="V11" s="13"/>
      <c r="W11" s="12"/>
      <c r="X11" s="13"/>
      <c r="Y11" s="9"/>
    </row>
    <row r="12" spans="2:32" x14ac:dyDescent="0.35">
      <c r="B12" s="46"/>
      <c r="C12" s="33">
        <v>3</v>
      </c>
      <c r="D12" s="111">
        <v>3921.749984</v>
      </c>
      <c r="E12" s="94">
        <v>1.872E-3</v>
      </c>
      <c r="F12" s="112">
        <v>36571.228161999999</v>
      </c>
      <c r="G12" s="117">
        <v>3910.0481479999999</v>
      </c>
      <c r="H12" s="96">
        <v>1.9959999999999999E-3</v>
      </c>
      <c r="I12" s="95">
        <v>22528.600826999998</v>
      </c>
      <c r="J12" s="99">
        <f t="shared" si="0"/>
        <v>-0.38398019538187811</v>
      </c>
      <c r="K12" s="178"/>
      <c r="L12" s="98"/>
      <c r="M12" s="97"/>
      <c r="N12" s="179"/>
      <c r="O12" s="111">
        <v>3921.7503729999999</v>
      </c>
      <c r="P12" s="94">
        <v>1.8730000000000001E-3</v>
      </c>
      <c r="Q12" s="112">
        <v>26734.443802000002</v>
      </c>
      <c r="R12" s="117">
        <v>3921.6624619999998</v>
      </c>
      <c r="S12" s="96">
        <v>1.8760000000000001E-3</v>
      </c>
      <c r="T12" s="95">
        <v>21142.563822</v>
      </c>
      <c r="U12" s="99">
        <f t="shared" si="1"/>
        <v>-0.20916387942889136</v>
      </c>
      <c r="V12" s="13"/>
      <c r="W12" s="12"/>
      <c r="X12" s="13"/>
      <c r="Y12" s="9"/>
    </row>
    <row r="13" spans="2:32" x14ac:dyDescent="0.35">
      <c r="B13" s="46"/>
      <c r="C13" s="33">
        <v>4</v>
      </c>
      <c r="D13" s="111">
        <v>2659.272974</v>
      </c>
      <c r="E13" s="94">
        <v>1.562E-3</v>
      </c>
      <c r="F13" s="112">
        <v>52523.594570000001</v>
      </c>
      <c r="G13" s="117">
        <v>2661.9991369999998</v>
      </c>
      <c r="H13" s="96">
        <v>1.392E-3</v>
      </c>
      <c r="I13" s="95">
        <v>46360.775498000003</v>
      </c>
      <c r="J13" s="99">
        <f t="shared" si="0"/>
        <v>-0.11733429751816771</v>
      </c>
      <c r="K13" s="178"/>
      <c r="L13" s="98"/>
      <c r="M13" s="97"/>
      <c r="N13" s="179"/>
      <c r="O13" s="111">
        <v>2659.3024409999998</v>
      </c>
      <c r="P13" s="94">
        <v>1.562E-3</v>
      </c>
      <c r="Q13" s="112">
        <v>38426.941352000002</v>
      </c>
      <c r="R13" s="117">
        <v>2659.2892969999998</v>
      </c>
      <c r="S13" s="96">
        <v>1.5610000000000001E-3</v>
      </c>
      <c r="T13" s="95">
        <v>30537.253906000002</v>
      </c>
      <c r="U13" s="99">
        <f t="shared" si="1"/>
        <v>-0.20531656094427531</v>
      </c>
      <c r="V13" s="13"/>
      <c r="W13" s="12"/>
      <c r="X13" s="13"/>
      <c r="Y13" s="9"/>
    </row>
    <row r="14" spans="2:32" x14ac:dyDescent="0.35">
      <c r="B14" s="46"/>
      <c r="C14" s="33">
        <v>5</v>
      </c>
      <c r="D14" s="111">
        <v>37894.315108000003</v>
      </c>
      <c r="E14" s="94">
        <v>7.9500000000000003E-4</v>
      </c>
      <c r="F14" s="112">
        <v>202633.77458299999</v>
      </c>
      <c r="G14" s="117">
        <v>37878.543532999996</v>
      </c>
      <c r="H14" s="96">
        <v>8.9099999999999997E-4</v>
      </c>
      <c r="I14" s="95">
        <v>113181.852319</v>
      </c>
      <c r="J14" s="99">
        <f t="shared" si="0"/>
        <v>-0.44144626160215927</v>
      </c>
      <c r="K14" s="178"/>
      <c r="L14" s="98"/>
      <c r="M14" s="97"/>
      <c r="N14" s="179"/>
      <c r="O14" s="111">
        <v>37894.545076000002</v>
      </c>
      <c r="P14" s="94">
        <v>7.9500000000000003E-4</v>
      </c>
      <c r="Q14" s="112">
        <v>148435.10845</v>
      </c>
      <c r="R14" s="117">
        <v>37894.283288999999</v>
      </c>
      <c r="S14" s="96">
        <v>7.9500000000000003E-4</v>
      </c>
      <c r="T14" s="95">
        <v>117626.503018</v>
      </c>
      <c r="U14" s="99">
        <f t="shared" si="1"/>
        <v>-0.20755605431701352</v>
      </c>
      <c r="V14" s="13"/>
      <c r="W14" s="12"/>
      <c r="X14" s="13"/>
      <c r="Y14" s="9"/>
    </row>
    <row r="15" spans="2:32" ht="15" thickBot="1" x14ac:dyDescent="0.4">
      <c r="B15" s="49"/>
      <c r="C15" s="4">
        <v>6</v>
      </c>
      <c r="D15" s="113">
        <v>0.19420299999999999</v>
      </c>
      <c r="E15" s="100">
        <v>1.6499E-2</v>
      </c>
      <c r="F15" s="114">
        <v>470.79576100000003</v>
      </c>
      <c r="G15" s="118">
        <v>0.194076</v>
      </c>
      <c r="H15" s="102">
        <v>1.3030999999999999E-2</v>
      </c>
      <c r="I15" s="101">
        <v>528.72841200000005</v>
      </c>
      <c r="J15" s="103">
        <f t="shared" si="0"/>
        <v>0.12305261813944002</v>
      </c>
      <c r="K15" s="178"/>
      <c r="L15" s="98"/>
      <c r="M15" s="97"/>
      <c r="N15" s="179"/>
      <c r="O15" s="113">
        <v>0.18870999999999999</v>
      </c>
      <c r="P15" s="100">
        <v>1.5367E-2</v>
      </c>
      <c r="Q15" s="114">
        <v>397.09233999999998</v>
      </c>
      <c r="R15" s="118">
        <v>0.18998200000000001</v>
      </c>
      <c r="S15" s="102">
        <v>1.0411999999999999E-2</v>
      </c>
      <c r="T15" s="101">
        <v>686.01531799999998</v>
      </c>
      <c r="U15" s="103">
        <f t="shared" si="1"/>
        <v>0.72759645275454066</v>
      </c>
      <c r="V15" s="13"/>
      <c r="W15" s="12"/>
      <c r="X15" s="13"/>
      <c r="Y15" s="9"/>
    </row>
    <row r="16" spans="2:32" x14ac:dyDescent="0.35">
      <c r="D16" s="119"/>
      <c r="E16" s="119"/>
      <c r="F16" s="119"/>
      <c r="G16" s="122"/>
      <c r="H16" s="122"/>
      <c r="I16" s="122"/>
      <c r="J16" s="122"/>
      <c r="O16" s="119"/>
      <c r="P16" s="119"/>
      <c r="Q16" s="119"/>
      <c r="R16" s="122"/>
      <c r="S16" s="122"/>
      <c r="T16" s="122"/>
      <c r="U16" s="122"/>
    </row>
    <row r="17" spans="2:33" x14ac:dyDescent="0.35">
      <c r="D17" s="119" t="s">
        <v>15</v>
      </c>
      <c r="E17" s="120">
        <v>78.400000000000006</v>
      </c>
      <c r="F17" s="119"/>
      <c r="G17" s="122" t="s">
        <v>15</v>
      </c>
      <c r="H17" s="123">
        <v>111</v>
      </c>
      <c r="I17" s="122"/>
      <c r="J17" s="122"/>
      <c r="L17" s="7"/>
      <c r="O17" s="119" t="s">
        <v>15</v>
      </c>
      <c r="P17" s="120">
        <v>110</v>
      </c>
      <c r="Q17" s="119"/>
      <c r="R17" s="122" t="s">
        <v>15</v>
      </c>
      <c r="S17" s="123">
        <v>146</v>
      </c>
      <c r="T17" s="122"/>
      <c r="U17" s="122"/>
      <c r="W17" s="7"/>
    </row>
    <row r="18" spans="2:33" x14ac:dyDescent="0.35">
      <c r="D18" s="119" t="s">
        <v>16</v>
      </c>
      <c r="E18" s="121">
        <v>7.8023913459666598</v>
      </c>
      <c r="F18" s="119" t="s">
        <v>11</v>
      </c>
      <c r="G18" s="122" t="s">
        <v>16</v>
      </c>
      <c r="H18" s="124">
        <v>11.1374354244166</v>
      </c>
      <c r="I18" s="122" t="s">
        <v>11</v>
      </c>
      <c r="J18" s="122"/>
      <c r="O18" s="119" t="s">
        <v>16</v>
      </c>
      <c r="P18" s="121">
        <v>10.664835125150001</v>
      </c>
      <c r="Q18" s="119" t="s">
        <v>11</v>
      </c>
      <c r="R18" s="122" t="s">
        <v>16</v>
      </c>
      <c r="S18" s="124">
        <v>13.445890316733299</v>
      </c>
      <c r="T18" s="122" t="s">
        <v>11</v>
      </c>
      <c r="U18" s="122"/>
    </row>
    <row r="19" spans="2:33" x14ac:dyDescent="0.35">
      <c r="AG19" s="7"/>
    </row>
    <row r="20" spans="2:33" x14ac:dyDescent="0.35">
      <c r="L20" s="7"/>
      <c r="AG20" s="7"/>
    </row>
    <row r="21" spans="2:33" x14ac:dyDescent="0.35">
      <c r="L21" s="7"/>
      <c r="AG21" s="7"/>
    </row>
    <row r="22" spans="2:33" ht="21.5" thickBot="1" x14ac:dyDescent="0.55000000000000004">
      <c r="D22" s="15" t="s">
        <v>20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G22" s="7"/>
    </row>
    <row r="23" spans="2:33" x14ac:dyDescent="0.35">
      <c r="D23" s="56" t="s">
        <v>4</v>
      </c>
      <c r="E23" s="57"/>
      <c r="F23" s="58"/>
      <c r="G23" s="68" t="s">
        <v>5</v>
      </c>
      <c r="H23" s="69"/>
      <c r="I23" s="69"/>
      <c r="J23" s="70"/>
      <c r="K23" s="80" t="s">
        <v>7</v>
      </c>
      <c r="L23" s="81"/>
      <c r="M23" s="81"/>
      <c r="N23" s="82"/>
      <c r="O23" s="56" t="s">
        <v>8</v>
      </c>
      <c r="P23" s="57"/>
      <c r="Q23" s="58"/>
      <c r="R23" s="68" t="s">
        <v>9</v>
      </c>
      <c r="S23" s="69"/>
      <c r="T23" s="69"/>
      <c r="U23" s="70"/>
      <c r="V23" s="80" t="s">
        <v>10</v>
      </c>
      <c r="W23" s="81"/>
      <c r="X23" s="81"/>
      <c r="Y23" s="82"/>
      <c r="Z23" s="10"/>
    </row>
    <row r="24" spans="2:33" ht="15" thickBot="1" x14ac:dyDescent="0.4">
      <c r="C24" s="8" t="s">
        <v>2</v>
      </c>
      <c r="D24" s="59" t="s">
        <v>3</v>
      </c>
      <c r="E24" s="60" t="s">
        <v>1</v>
      </c>
      <c r="F24" s="61" t="s">
        <v>0</v>
      </c>
      <c r="G24" s="71" t="s">
        <v>3</v>
      </c>
      <c r="H24" s="72" t="s">
        <v>1</v>
      </c>
      <c r="I24" s="72" t="s">
        <v>0</v>
      </c>
      <c r="J24" s="73" t="s">
        <v>6</v>
      </c>
      <c r="K24" s="83" t="s">
        <v>3</v>
      </c>
      <c r="L24" s="84" t="s">
        <v>1</v>
      </c>
      <c r="M24" s="84" t="s">
        <v>0</v>
      </c>
      <c r="N24" s="85" t="s">
        <v>6</v>
      </c>
      <c r="O24" s="59" t="s">
        <v>3</v>
      </c>
      <c r="P24" s="60" t="s">
        <v>1</v>
      </c>
      <c r="Q24" s="61" t="s">
        <v>0</v>
      </c>
      <c r="R24" s="71" t="s">
        <v>3</v>
      </c>
      <c r="S24" s="72" t="s">
        <v>1</v>
      </c>
      <c r="T24" s="72" t="s">
        <v>0</v>
      </c>
      <c r="U24" s="73" t="s">
        <v>6</v>
      </c>
      <c r="V24" s="83" t="s">
        <v>3</v>
      </c>
      <c r="W24" s="84" t="s">
        <v>1</v>
      </c>
      <c r="X24" s="84" t="s">
        <v>0</v>
      </c>
      <c r="Y24" s="85" t="s">
        <v>6</v>
      </c>
    </row>
    <row r="25" spans="2:33" x14ac:dyDescent="0.35">
      <c r="B25" s="39" t="s">
        <v>14</v>
      </c>
      <c r="C25" s="3">
        <v>1</v>
      </c>
      <c r="D25" s="62">
        <v>19.803927999999999</v>
      </c>
      <c r="E25" s="40">
        <v>6.3E-5</v>
      </c>
      <c r="F25" s="63">
        <v>5940083</v>
      </c>
      <c r="G25" s="74">
        <v>19.804487999999999</v>
      </c>
      <c r="H25" s="42">
        <v>4.6E-5</v>
      </c>
      <c r="I25" s="41">
        <v>9594160</v>
      </c>
      <c r="J25" s="75">
        <f>I25/F25-1</f>
        <v>0.6151558825019785</v>
      </c>
      <c r="K25" s="86">
        <v>19.804338999999999</v>
      </c>
      <c r="L25" s="44">
        <v>3.8999999999999999E-5</v>
      </c>
      <c r="M25" s="43">
        <v>10695640</v>
      </c>
      <c r="N25" s="45">
        <f>M25/F25-1</f>
        <v>0.80058763488658324</v>
      </c>
      <c r="O25" s="62">
        <v>19.804326</v>
      </c>
      <c r="P25" s="40">
        <v>5.1999999999999997E-5</v>
      </c>
      <c r="Q25" s="63">
        <v>9687046</v>
      </c>
      <c r="R25" s="74">
        <v>19.804296999999998</v>
      </c>
      <c r="S25" s="42">
        <v>4.1999999999999998E-5</v>
      </c>
      <c r="T25" s="41">
        <v>9839482</v>
      </c>
      <c r="U25" s="75">
        <f>T25/Q25-1</f>
        <v>1.5736066495400047E-2</v>
      </c>
      <c r="V25" s="86">
        <v>19.804224000000001</v>
      </c>
      <c r="W25" s="44">
        <v>3.8000000000000002E-5</v>
      </c>
      <c r="X25" s="43">
        <v>10183770</v>
      </c>
      <c r="Y25" s="45">
        <f>X25/Q25-1</f>
        <v>5.1277138562158209E-2</v>
      </c>
    </row>
    <row r="26" spans="2:33" x14ac:dyDescent="0.35">
      <c r="B26" s="46"/>
      <c r="C26" s="33">
        <v>2</v>
      </c>
      <c r="D26" s="64">
        <v>0.21596799999999999</v>
      </c>
      <c r="E26" s="34">
        <v>2.5900000000000001E-4</v>
      </c>
      <c r="F26" s="65">
        <v>346094.8</v>
      </c>
      <c r="G26" s="76">
        <v>0.21598400000000001</v>
      </c>
      <c r="H26" s="36">
        <v>1.26E-4</v>
      </c>
      <c r="I26" s="35">
        <v>1287949</v>
      </c>
      <c r="J26" s="77">
        <f t="shared" ref="J26:J36" si="2">I26/F26-1</f>
        <v>2.72137633966185</v>
      </c>
      <c r="K26" s="87">
        <v>0.21598500000000001</v>
      </c>
      <c r="L26" s="38">
        <v>1.26E-4</v>
      </c>
      <c r="M26" s="37">
        <v>1003529</v>
      </c>
      <c r="N26" s="47">
        <f t="shared" ref="N26:N36" si="3">M26/F26-1</f>
        <v>1.8995783814145719</v>
      </c>
      <c r="O26" s="64">
        <v>0.215972</v>
      </c>
      <c r="P26" s="34">
        <v>2.5799999999999998E-4</v>
      </c>
      <c r="Q26" s="65">
        <v>387184.2</v>
      </c>
      <c r="R26" s="76">
        <v>0.215978</v>
      </c>
      <c r="S26" s="36">
        <v>1.25E-4</v>
      </c>
      <c r="T26" s="35">
        <v>1097875</v>
      </c>
      <c r="U26" s="77">
        <f t="shared" ref="U26:U36" si="4">T26/Q26-1</f>
        <v>1.8355366773747481</v>
      </c>
      <c r="V26" s="87">
        <v>0.215978</v>
      </c>
      <c r="W26" s="38">
        <v>1.25E-4</v>
      </c>
      <c r="X26" s="37">
        <v>947237.5</v>
      </c>
      <c r="Y26" s="47">
        <f t="shared" ref="Y26:Y36" si="5">X26/Q26-1</f>
        <v>1.4464776713512584</v>
      </c>
    </row>
    <row r="27" spans="2:33" x14ac:dyDescent="0.35">
      <c r="B27" s="46"/>
      <c r="C27" s="33">
        <v>3</v>
      </c>
      <c r="D27" s="64">
        <v>1.276459</v>
      </c>
      <c r="E27" s="34">
        <v>3.1E-4</v>
      </c>
      <c r="F27" s="65">
        <v>243205.7</v>
      </c>
      <c r="G27" s="76">
        <v>1.2759990000000001</v>
      </c>
      <c r="H27" s="36">
        <v>1.4999999999999999E-4</v>
      </c>
      <c r="I27" s="35">
        <v>917421.9</v>
      </c>
      <c r="J27" s="77">
        <f t="shared" si="2"/>
        <v>2.7722055856421126</v>
      </c>
      <c r="K27" s="87">
        <v>1.276</v>
      </c>
      <c r="L27" s="38">
        <v>1.4999999999999999E-4</v>
      </c>
      <c r="M27" s="37">
        <v>715295.5</v>
      </c>
      <c r="N27" s="47">
        <f t="shared" si="3"/>
        <v>1.9411132222641161</v>
      </c>
      <c r="O27" s="64">
        <v>1.2766960000000001</v>
      </c>
      <c r="P27" s="34">
        <v>3.0400000000000002E-4</v>
      </c>
      <c r="Q27" s="65">
        <v>277953.09999999998</v>
      </c>
      <c r="R27" s="76">
        <v>1.276016</v>
      </c>
      <c r="S27" s="36">
        <v>1.44E-4</v>
      </c>
      <c r="T27" s="35">
        <v>831808.6</v>
      </c>
      <c r="U27" s="77">
        <f t="shared" si="4"/>
        <v>1.9926221366122561</v>
      </c>
      <c r="V27" s="87">
        <v>1.2760149999999999</v>
      </c>
      <c r="W27" s="38">
        <v>1.44E-4</v>
      </c>
      <c r="X27" s="37">
        <v>717241</v>
      </c>
      <c r="Y27" s="47">
        <f t="shared" si="5"/>
        <v>1.5804389301648372</v>
      </c>
    </row>
    <row r="28" spans="2:33" x14ac:dyDescent="0.35">
      <c r="B28" s="46"/>
      <c r="C28" s="33">
        <v>4</v>
      </c>
      <c r="D28" s="64">
        <v>0.222438</v>
      </c>
      <c r="E28" s="34">
        <v>4.7199999999999998E-4</v>
      </c>
      <c r="F28" s="65">
        <v>104545.7</v>
      </c>
      <c r="G28" s="76">
        <v>0.222242</v>
      </c>
      <c r="H28" s="36">
        <v>2.3599999999999999E-4</v>
      </c>
      <c r="I28" s="35">
        <v>368794.6</v>
      </c>
      <c r="J28" s="77">
        <f t="shared" si="2"/>
        <v>2.527592239566046</v>
      </c>
      <c r="K28" s="87">
        <v>0.222242</v>
      </c>
      <c r="L28" s="38">
        <v>2.3599999999999999E-4</v>
      </c>
      <c r="M28" s="37">
        <v>287471</v>
      </c>
      <c r="N28" s="47">
        <f t="shared" si="3"/>
        <v>1.7497161528403371</v>
      </c>
      <c r="O28" s="64">
        <v>0.22243099999999999</v>
      </c>
      <c r="P28" s="34">
        <v>4.4900000000000002E-4</v>
      </c>
      <c r="Q28" s="65">
        <v>127715.9</v>
      </c>
      <c r="R28" s="76">
        <v>0.22223200000000001</v>
      </c>
      <c r="S28" s="36">
        <v>2.23E-4</v>
      </c>
      <c r="T28" s="35">
        <v>344684.1</v>
      </c>
      <c r="U28" s="77">
        <f t="shared" si="4"/>
        <v>1.6988346791589772</v>
      </c>
      <c r="V28" s="87">
        <v>0.22223200000000001</v>
      </c>
      <c r="W28" s="38">
        <v>2.23E-4</v>
      </c>
      <c r="X28" s="37">
        <v>297569</v>
      </c>
      <c r="Y28" s="47">
        <f t="shared" si="5"/>
        <v>1.3299291630877597</v>
      </c>
    </row>
    <row r="29" spans="2:33" x14ac:dyDescent="0.35">
      <c r="B29" s="46"/>
      <c r="C29" s="33">
        <v>5</v>
      </c>
      <c r="D29" s="64">
        <v>1.9378489999999999</v>
      </c>
      <c r="E29" s="34">
        <v>4.7600000000000002E-4</v>
      </c>
      <c r="F29" s="65">
        <v>102653</v>
      </c>
      <c r="G29" s="76">
        <v>1.937041</v>
      </c>
      <c r="H29" s="36">
        <v>2.43E-4</v>
      </c>
      <c r="I29" s="35">
        <v>349171.20000000001</v>
      </c>
      <c r="J29" s="77">
        <f t="shared" si="2"/>
        <v>2.4014709750323906</v>
      </c>
      <c r="K29" s="87">
        <v>1.9370419999999999</v>
      </c>
      <c r="L29" s="38">
        <v>2.42E-4</v>
      </c>
      <c r="M29" s="37">
        <v>272238</v>
      </c>
      <c r="N29" s="47">
        <f t="shared" si="3"/>
        <v>1.6520218600527992</v>
      </c>
      <c r="O29" s="64">
        <v>1.9383600000000001</v>
      </c>
      <c r="P29" s="34">
        <v>4.4499999999999997E-4</v>
      </c>
      <c r="Q29" s="65">
        <v>129836.8</v>
      </c>
      <c r="R29" s="76">
        <v>1.9371119999999999</v>
      </c>
      <c r="S29" s="36">
        <v>2.2499999999999999E-4</v>
      </c>
      <c r="T29" s="35">
        <v>338429</v>
      </c>
      <c r="U29" s="77">
        <f t="shared" si="4"/>
        <v>1.60657225070242</v>
      </c>
      <c r="V29" s="87">
        <v>1.9371119999999999</v>
      </c>
      <c r="W29" s="38">
        <v>2.2499999999999999E-4</v>
      </c>
      <c r="X29" s="37">
        <v>292077.7</v>
      </c>
      <c r="Y29" s="47">
        <f t="shared" si="5"/>
        <v>1.2495756210873958</v>
      </c>
    </row>
    <row r="30" spans="2:33" x14ac:dyDescent="0.35">
      <c r="B30" s="46"/>
      <c r="C30" s="33">
        <v>6</v>
      </c>
      <c r="D30" s="64">
        <v>3.86E-4</v>
      </c>
      <c r="E30" s="34">
        <v>1.7704999999999999E-2</v>
      </c>
      <c r="F30" s="65">
        <v>74.336219999999997</v>
      </c>
      <c r="G30" s="76">
        <v>3.88E-4</v>
      </c>
      <c r="H30" s="36">
        <v>8.4489999999999999E-3</v>
      </c>
      <c r="I30" s="35">
        <v>287.81830000000002</v>
      </c>
      <c r="J30" s="77">
        <f t="shared" si="2"/>
        <v>2.8718447077346685</v>
      </c>
      <c r="K30" s="87">
        <v>3.88E-4</v>
      </c>
      <c r="L30" s="38">
        <v>8.4510000000000002E-3</v>
      </c>
      <c r="M30" s="37">
        <v>224.10120000000001</v>
      </c>
      <c r="N30" s="47">
        <f t="shared" si="3"/>
        <v>2.0146972767783997</v>
      </c>
      <c r="O30" s="64">
        <v>3.97E-4</v>
      </c>
      <c r="P30" s="34">
        <v>1.4404E-2</v>
      </c>
      <c r="Q30" s="65">
        <v>124.1437</v>
      </c>
      <c r="R30" s="76">
        <v>3.8999999999999999E-4</v>
      </c>
      <c r="S30" s="36">
        <v>7.7450000000000001E-3</v>
      </c>
      <c r="T30" s="35">
        <v>286.39890000000003</v>
      </c>
      <c r="U30" s="77">
        <f t="shared" si="4"/>
        <v>1.3069950388138909</v>
      </c>
      <c r="V30" s="87">
        <v>3.8999999999999999E-4</v>
      </c>
      <c r="W30" s="38">
        <v>7.744E-3</v>
      </c>
      <c r="X30" s="37">
        <v>247.11779999999999</v>
      </c>
      <c r="Y30" s="47">
        <f t="shared" si="5"/>
        <v>0.99057866005282591</v>
      </c>
    </row>
    <row r="31" spans="2:33" x14ac:dyDescent="0.35">
      <c r="B31" s="48" t="s">
        <v>13</v>
      </c>
      <c r="C31" s="33">
        <v>1</v>
      </c>
      <c r="D31" s="64">
        <v>197944.00451299999</v>
      </c>
      <c r="E31" s="34">
        <v>1.0900000000000001E-4</v>
      </c>
      <c r="F31" s="65">
        <v>1960374</v>
      </c>
      <c r="G31" s="76">
        <v>197944.739436</v>
      </c>
      <c r="H31" s="36">
        <v>6.3999999999999997E-5</v>
      </c>
      <c r="I31" s="35">
        <v>5043832</v>
      </c>
      <c r="J31" s="77">
        <f t="shared" si="2"/>
        <v>1.5728927235313264</v>
      </c>
      <c r="K31" s="87">
        <v>197944.73346399999</v>
      </c>
      <c r="L31" s="38">
        <v>6.3999999999999997E-5</v>
      </c>
      <c r="M31" s="37">
        <v>3929483</v>
      </c>
      <c r="N31" s="47">
        <f t="shared" si="3"/>
        <v>1.0044557824170286</v>
      </c>
      <c r="O31" s="64">
        <v>197944.08294399999</v>
      </c>
      <c r="P31" s="34">
        <v>1.0900000000000001E-4</v>
      </c>
      <c r="Q31" s="65">
        <v>2167411</v>
      </c>
      <c r="R31" s="76">
        <v>197944.80975700001</v>
      </c>
      <c r="S31" s="36">
        <v>6.3999999999999997E-5</v>
      </c>
      <c r="T31" s="35">
        <v>4218112</v>
      </c>
      <c r="U31" s="77">
        <f t="shared" si="4"/>
        <v>0.94615234489443867</v>
      </c>
      <c r="V31" s="87">
        <v>197944.806254</v>
      </c>
      <c r="W31" s="38">
        <v>6.3999999999999997E-5</v>
      </c>
      <c r="X31" s="37">
        <v>3638690</v>
      </c>
      <c r="Y31" s="47">
        <f t="shared" si="5"/>
        <v>0.67881864584059048</v>
      </c>
    </row>
    <row r="32" spans="2:33" x14ac:dyDescent="0.35">
      <c r="B32" s="46"/>
      <c r="C32" s="33">
        <v>2</v>
      </c>
      <c r="D32" s="64">
        <v>407619.29050300003</v>
      </c>
      <c r="E32" s="34">
        <v>1.4300000000000001E-4</v>
      </c>
      <c r="F32" s="65">
        <v>1134590</v>
      </c>
      <c r="G32" s="76">
        <v>407661.90217299998</v>
      </c>
      <c r="H32" s="36">
        <v>1.05E-4</v>
      </c>
      <c r="I32" s="35">
        <v>1876814</v>
      </c>
      <c r="J32" s="77">
        <f t="shared" si="2"/>
        <v>0.65417816127411665</v>
      </c>
      <c r="K32" s="87">
        <v>407694.21026299999</v>
      </c>
      <c r="L32" s="38">
        <v>8.6000000000000003E-5</v>
      </c>
      <c r="M32" s="37">
        <v>2159322</v>
      </c>
      <c r="N32" s="47">
        <f t="shared" si="3"/>
        <v>0.90317383371966975</v>
      </c>
      <c r="O32" s="64">
        <v>407671.00185900001</v>
      </c>
      <c r="P32" s="34">
        <v>1.2400000000000001E-4</v>
      </c>
      <c r="Q32" s="65">
        <v>1666070</v>
      </c>
      <c r="R32" s="76">
        <v>407678.08266499999</v>
      </c>
      <c r="S32" s="36">
        <v>9.1000000000000003E-5</v>
      </c>
      <c r="T32" s="35">
        <v>2064889</v>
      </c>
      <c r="U32" s="77">
        <f t="shared" si="4"/>
        <v>0.23937709700072629</v>
      </c>
      <c r="V32" s="87">
        <v>407685.92771399999</v>
      </c>
      <c r="W32" s="38">
        <v>8.3999999999999995E-5</v>
      </c>
      <c r="X32" s="37">
        <v>2086935</v>
      </c>
      <c r="Y32" s="47">
        <f t="shared" si="5"/>
        <v>0.25260943417743542</v>
      </c>
    </row>
    <row r="33" spans="2:26" x14ac:dyDescent="0.35">
      <c r="B33" s="46"/>
      <c r="C33" s="33">
        <v>3</v>
      </c>
      <c r="D33" s="64">
        <v>36749.727955000002</v>
      </c>
      <c r="E33" s="34">
        <v>3.1199999999999999E-4</v>
      </c>
      <c r="F33" s="65">
        <v>239198.7</v>
      </c>
      <c r="G33" s="76">
        <v>36730.343038999999</v>
      </c>
      <c r="H33" s="36">
        <v>1.6100000000000001E-4</v>
      </c>
      <c r="I33" s="35">
        <v>794740.6</v>
      </c>
      <c r="J33" s="77">
        <f t="shared" si="2"/>
        <v>2.3225122042887354</v>
      </c>
      <c r="K33" s="87">
        <v>36730.343078999998</v>
      </c>
      <c r="L33" s="38">
        <v>1.6100000000000001E-4</v>
      </c>
      <c r="M33" s="37">
        <v>619161.30000000005</v>
      </c>
      <c r="N33" s="47">
        <f t="shared" si="3"/>
        <v>1.5884810410758923</v>
      </c>
      <c r="O33" s="64">
        <v>36749.562460000001</v>
      </c>
      <c r="P33" s="34">
        <v>3.1199999999999999E-4</v>
      </c>
      <c r="Q33" s="65">
        <v>264611.59999999998</v>
      </c>
      <c r="R33" s="76">
        <v>36730.349679999999</v>
      </c>
      <c r="S33" s="36">
        <v>1.6100000000000001E-4</v>
      </c>
      <c r="T33" s="35">
        <v>663946.19999999995</v>
      </c>
      <c r="U33" s="77">
        <f t="shared" si="4"/>
        <v>1.5091348980921473</v>
      </c>
      <c r="V33" s="87">
        <v>36730.349652999997</v>
      </c>
      <c r="W33" s="38">
        <v>1.6100000000000001E-4</v>
      </c>
      <c r="X33" s="37">
        <v>572778.69999999995</v>
      </c>
      <c r="Y33" s="47">
        <f t="shared" si="5"/>
        <v>1.1646016274418809</v>
      </c>
    </row>
    <row r="34" spans="2:26" x14ac:dyDescent="0.35">
      <c r="B34" s="46"/>
      <c r="C34" s="33">
        <v>4</v>
      </c>
      <c r="D34" s="64">
        <v>1391.048319</v>
      </c>
      <c r="E34" s="34">
        <v>7.1199999999999996E-4</v>
      </c>
      <c r="F34" s="65">
        <v>45913.46</v>
      </c>
      <c r="G34" s="76">
        <v>1391.322557</v>
      </c>
      <c r="H34" s="36">
        <v>3.7199999999999999E-4</v>
      </c>
      <c r="I34" s="35">
        <v>148248.70000000001</v>
      </c>
      <c r="J34" s="77">
        <f t="shared" si="2"/>
        <v>2.2288723176166645</v>
      </c>
      <c r="K34" s="87">
        <v>1391.3225600000001</v>
      </c>
      <c r="L34" s="38">
        <v>3.7199999999999999E-4</v>
      </c>
      <c r="M34" s="37">
        <v>115496.6</v>
      </c>
      <c r="N34" s="47">
        <f t="shared" si="3"/>
        <v>1.5155281261747646</v>
      </c>
      <c r="O34" s="64">
        <v>1391.0472910000001</v>
      </c>
      <c r="P34" s="34">
        <v>7.1199999999999996E-4</v>
      </c>
      <c r="Q34" s="65">
        <v>50764.01</v>
      </c>
      <c r="R34" s="76">
        <v>1391.322514</v>
      </c>
      <c r="S34" s="36">
        <v>3.7199999999999999E-4</v>
      </c>
      <c r="T34" s="35">
        <v>123965.4</v>
      </c>
      <c r="U34" s="77">
        <f t="shared" si="4"/>
        <v>1.4419938456398538</v>
      </c>
      <c r="V34" s="87">
        <v>1391.322504</v>
      </c>
      <c r="W34" s="38">
        <v>3.7199999999999999E-4</v>
      </c>
      <c r="X34" s="37">
        <v>106943.7</v>
      </c>
      <c r="Y34" s="47">
        <f t="shared" si="5"/>
        <v>1.1066834554638216</v>
      </c>
    </row>
    <row r="35" spans="2:26" x14ac:dyDescent="0.35">
      <c r="B35" s="46"/>
      <c r="C35" s="33">
        <v>5</v>
      </c>
      <c r="D35" s="64">
        <v>6305.6942239999998</v>
      </c>
      <c r="E35" s="34">
        <v>8.3900000000000001E-4</v>
      </c>
      <c r="F35" s="65">
        <v>33097.33</v>
      </c>
      <c r="G35" s="76">
        <v>6301.5200910000003</v>
      </c>
      <c r="H35" s="36">
        <v>4.4200000000000001E-4</v>
      </c>
      <c r="I35" s="35">
        <v>105022</v>
      </c>
      <c r="J35" s="77">
        <f t="shared" si="2"/>
        <v>2.1731260497447979</v>
      </c>
      <c r="K35" s="87">
        <v>6301.5201280000001</v>
      </c>
      <c r="L35" s="38">
        <v>4.4200000000000001E-4</v>
      </c>
      <c r="M35" s="37">
        <v>81820.02</v>
      </c>
      <c r="N35" s="47">
        <f t="shared" si="3"/>
        <v>1.4721033388493874</v>
      </c>
      <c r="O35" s="64">
        <v>6305.7182339999999</v>
      </c>
      <c r="P35" s="34">
        <v>8.3900000000000001E-4</v>
      </c>
      <c r="Q35" s="65">
        <v>36582.660000000003</v>
      </c>
      <c r="R35" s="76">
        <v>6301.5270200000004</v>
      </c>
      <c r="S35" s="36">
        <v>4.4200000000000001E-4</v>
      </c>
      <c r="T35" s="35">
        <v>87762.76</v>
      </c>
      <c r="U35" s="77">
        <f t="shared" si="4"/>
        <v>1.3990262053114777</v>
      </c>
      <c r="V35" s="87">
        <v>6301.5270280000004</v>
      </c>
      <c r="W35" s="38">
        <v>4.4200000000000001E-4</v>
      </c>
      <c r="X35" s="37">
        <v>75712.12</v>
      </c>
      <c r="Y35" s="47">
        <f t="shared" si="5"/>
        <v>1.0696176822571126</v>
      </c>
    </row>
    <row r="36" spans="2:26" ht="15" thickBot="1" x14ac:dyDescent="0.4">
      <c r="B36" s="49"/>
      <c r="C36" s="4">
        <v>6</v>
      </c>
      <c r="D36" s="66">
        <v>5.0636E-2</v>
      </c>
      <c r="E36" s="50">
        <v>0.18574399999999999</v>
      </c>
      <c r="F36" s="67">
        <v>0.67541419999999996</v>
      </c>
      <c r="G36" s="78">
        <v>3.7086000000000001E-2</v>
      </c>
      <c r="H36" s="52">
        <v>9.3323000000000003E-2</v>
      </c>
      <c r="I36" s="51">
        <v>2.3591280000000001</v>
      </c>
      <c r="J36" s="79">
        <f t="shared" si="2"/>
        <v>2.4928611213681919</v>
      </c>
      <c r="K36" s="88">
        <v>3.7087000000000002E-2</v>
      </c>
      <c r="L36" s="54">
        <v>9.3321000000000001E-2</v>
      </c>
      <c r="M36" s="53">
        <v>1.8380270000000001</v>
      </c>
      <c r="N36" s="55">
        <f t="shared" si="3"/>
        <v>1.7213330723576736</v>
      </c>
      <c r="O36" s="66">
        <v>5.0899E-2</v>
      </c>
      <c r="P36" s="50">
        <v>0.184979</v>
      </c>
      <c r="Q36" s="67">
        <v>0.75270729999999997</v>
      </c>
      <c r="R36" s="78">
        <v>3.7108000000000002E-2</v>
      </c>
      <c r="S36" s="52">
        <v>9.3297000000000005E-2</v>
      </c>
      <c r="T36" s="51">
        <v>1.973657</v>
      </c>
      <c r="U36" s="79">
        <f t="shared" si="4"/>
        <v>1.622077665514869</v>
      </c>
      <c r="V36" s="88">
        <v>3.7109999999999997E-2</v>
      </c>
      <c r="W36" s="54">
        <v>9.3294000000000002E-2</v>
      </c>
      <c r="X36" s="53">
        <v>1.702777</v>
      </c>
      <c r="Y36" s="55">
        <f t="shared" si="5"/>
        <v>1.2622033823771872</v>
      </c>
    </row>
    <row r="37" spans="2:26" x14ac:dyDescent="0.35">
      <c r="D37" s="16"/>
      <c r="E37" s="16"/>
      <c r="F37" s="16"/>
      <c r="G37" s="19"/>
      <c r="H37" s="19"/>
      <c r="I37" s="19"/>
      <c r="J37" s="19"/>
      <c r="K37" s="22"/>
      <c r="L37" s="22"/>
      <c r="M37" s="22"/>
      <c r="N37" s="22"/>
      <c r="O37" s="16"/>
      <c r="P37" s="16"/>
      <c r="Q37" s="16"/>
      <c r="R37" s="19"/>
      <c r="S37" s="19"/>
      <c r="T37" s="19"/>
      <c r="U37" s="19"/>
      <c r="V37" s="22"/>
      <c r="W37" s="22"/>
      <c r="X37" s="22"/>
      <c r="Y37" s="22"/>
    </row>
    <row r="38" spans="2:26" x14ac:dyDescent="0.35">
      <c r="D38" s="16" t="s">
        <v>15</v>
      </c>
      <c r="E38" s="17">
        <v>83.3</v>
      </c>
      <c r="F38" s="16"/>
      <c r="G38" s="19" t="s">
        <v>15</v>
      </c>
      <c r="H38" s="20">
        <v>141</v>
      </c>
      <c r="I38" s="19"/>
      <c r="J38" s="19"/>
      <c r="K38" s="22" t="s">
        <v>15</v>
      </c>
      <c r="L38" s="23">
        <v>180</v>
      </c>
      <c r="M38" s="22"/>
      <c r="N38" s="22"/>
      <c r="O38" s="16" t="s">
        <v>15</v>
      </c>
      <c r="P38" s="17">
        <v>111</v>
      </c>
      <c r="Q38" s="16"/>
      <c r="R38" s="19" t="s">
        <v>15</v>
      </c>
      <c r="S38" s="20">
        <v>174</v>
      </c>
      <c r="T38" s="19"/>
      <c r="U38" s="19"/>
      <c r="V38" s="22" t="s">
        <v>15</v>
      </c>
      <c r="W38" s="23">
        <v>202</v>
      </c>
      <c r="X38" s="22"/>
      <c r="Y38" s="22"/>
    </row>
    <row r="39" spans="2:26" x14ac:dyDescent="0.35">
      <c r="D39" s="16" t="s">
        <v>16</v>
      </c>
      <c r="E39" s="18">
        <v>42.913920569150001</v>
      </c>
      <c r="F39" s="16" t="s">
        <v>11</v>
      </c>
      <c r="G39" s="19" t="s">
        <v>16</v>
      </c>
      <c r="H39" s="21">
        <v>48.670979695933298</v>
      </c>
      <c r="I39" s="19" t="s">
        <v>11</v>
      </c>
      <c r="J39" s="19"/>
      <c r="K39" s="22" t="s">
        <v>16</v>
      </c>
      <c r="L39" s="24">
        <v>62.472942766099997</v>
      </c>
      <c r="M39" s="22" t="s">
        <v>11</v>
      </c>
      <c r="N39" s="22"/>
      <c r="O39" s="16" t="s">
        <v>16</v>
      </c>
      <c r="P39" s="18">
        <v>38.8264501743</v>
      </c>
      <c r="Q39" s="16" t="s">
        <v>11</v>
      </c>
      <c r="R39" s="19" t="s">
        <v>16</v>
      </c>
      <c r="S39" s="21">
        <v>58.208823246083298</v>
      </c>
      <c r="T39" s="19" t="s">
        <v>11</v>
      </c>
      <c r="U39" s="19"/>
      <c r="V39" s="22" t="s">
        <v>16</v>
      </c>
      <c r="W39" s="24">
        <v>67.473741377633303</v>
      </c>
      <c r="X39" s="22" t="s">
        <v>11</v>
      </c>
      <c r="Y39" s="22"/>
    </row>
    <row r="40" spans="2:26" x14ac:dyDescent="0.35">
      <c r="X40" s="7"/>
    </row>
    <row r="41" spans="2:26" x14ac:dyDescent="0.35">
      <c r="X41" s="7"/>
    </row>
    <row r="42" spans="2:26" x14ac:dyDescent="0.35">
      <c r="X42" s="7"/>
    </row>
    <row r="43" spans="2:26" ht="21.5" thickBot="1" x14ac:dyDescent="0.55000000000000004">
      <c r="D43" s="32" t="s">
        <v>12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2:26" x14ac:dyDescent="0.35">
      <c r="D44" s="164" t="s">
        <v>17</v>
      </c>
      <c r="E44" s="165"/>
      <c r="F44" s="166"/>
      <c r="G44" s="143" t="s">
        <v>18</v>
      </c>
      <c r="H44" s="144"/>
      <c r="I44" s="144"/>
      <c r="J44" s="145"/>
      <c r="K44" s="155" t="s">
        <v>19</v>
      </c>
      <c r="L44" s="156"/>
      <c r="M44" s="156"/>
      <c r="N44" s="157"/>
      <c r="O44" s="164" t="s">
        <v>8</v>
      </c>
      <c r="P44" s="165"/>
      <c r="Q44" s="166"/>
      <c r="R44" s="143" t="s">
        <v>9</v>
      </c>
      <c r="S44" s="144"/>
      <c r="T44" s="144"/>
      <c r="U44" s="145"/>
      <c r="V44" s="155" t="s">
        <v>10</v>
      </c>
      <c r="W44" s="156"/>
      <c r="X44" s="156"/>
      <c r="Y44" s="157"/>
    </row>
    <row r="45" spans="2:26" ht="15" thickBot="1" x14ac:dyDescent="0.4">
      <c r="C45" s="8" t="s">
        <v>2</v>
      </c>
      <c r="D45" s="167" t="s">
        <v>3</v>
      </c>
      <c r="E45" s="168" t="s">
        <v>1</v>
      </c>
      <c r="F45" s="169" t="s">
        <v>0</v>
      </c>
      <c r="G45" s="146" t="s">
        <v>3</v>
      </c>
      <c r="H45" s="147" t="s">
        <v>1</v>
      </c>
      <c r="I45" s="147" t="s">
        <v>0</v>
      </c>
      <c r="J45" s="148" t="s">
        <v>6</v>
      </c>
      <c r="K45" s="158" t="s">
        <v>3</v>
      </c>
      <c r="L45" s="159" t="s">
        <v>1</v>
      </c>
      <c r="M45" s="159" t="s">
        <v>0</v>
      </c>
      <c r="N45" s="160" t="s">
        <v>6</v>
      </c>
      <c r="O45" s="167" t="s">
        <v>3</v>
      </c>
      <c r="P45" s="168" t="s">
        <v>1</v>
      </c>
      <c r="Q45" s="169" t="s">
        <v>0</v>
      </c>
      <c r="R45" s="146" t="s">
        <v>3</v>
      </c>
      <c r="S45" s="147" t="s">
        <v>1</v>
      </c>
      <c r="T45" s="147" t="s">
        <v>0</v>
      </c>
      <c r="U45" s="148" t="s">
        <v>6</v>
      </c>
      <c r="V45" s="158" t="s">
        <v>3</v>
      </c>
      <c r="W45" s="159" t="s">
        <v>1</v>
      </c>
      <c r="X45" s="159" t="s">
        <v>0</v>
      </c>
      <c r="Y45" s="160" t="s">
        <v>6</v>
      </c>
    </row>
    <row r="46" spans="2:26" ht="14.5" customHeight="1" x14ac:dyDescent="0.35">
      <c r="B46" s="39" t="s">
        <v>14</v>
      </c>
      <c r="C46" s="3">
        <v>1</v>
      </c>
      <c r="D46" s="170">
        <v>23.023796000000001</v>
      </c>
      <c r="E46" s="125">
        <v>5.1999999999999997E-5</v>
      </c>
      <c r="F46" s="171">
        <v>7921969</v>
      </c>
      <c r="G46" s="149">
        <v>23.023986000000001</v>
      </c>
      <c r="H46" s="127">
        <v>5.0000000000000002E-5</v>
      </c>
      <c r="I46" s="126">
        <v>6221271</v>
      </c>
      <c r="J46" s="150">
        <f>I46/F46-1</f>
        <v>-0.21468122382200683</v>
      </c>
      <c r="K46" s="161">
        <v>23.023868</v>
      </c>
      <c r="L46" s="129">
        <v>4.8999999999999998E-5</v>
      </c>
      <c r="M46" s="128">
        <v>5290131</v>
      </c>
      <c r="N46" s="130">
        <f>M46/F46-1</f>
        <v>-0.33222018414866306</v>
      </c>
      <c r="O46" s="170">
        <v>23.023509000000001</v>
      </c>
      <c r="P46" s="125">
        <v>5.5999999999999999E-5</v>
      </c>
      <c r="Q46" s="171">
        <v>7613208</v>
      </c>
      <c r="R46" s="149">
        <v>23.023996</v>
      </c>
      <c r="S46" s="127">
        <v>5.3000000000000001E-5</v>
      </c>
      <c r="T46" s="126">
        <v>5824023</v>
      </c>
      <c r="U46" s="150">
        <f>T46/Q46-1</f>
        <v>-0.23501065516665243</v>
      </c>
      <c r="V46" s="161">
        <v>23.023872000000001</v>
      </c>
      <c r="W46" s="129">
        <v>4.8999999999999998E-5</v>
      </c>
      <c r="X46" s="128">
        <v>5293631</v>
      </c>
      <c r="Y46" s="130">
        <f>X46/Q46-1</f>
        <v>-0.30467800170440629</v>
      </c>
      <c r="Z46" s="7"/>
    </row>
    <row r="47" spans="2:26" x14ac:dyDescent="0.35">
      <c r="B47" s="46"/>
      <c r="C47" s="33">
        <v>2</v>
      </c>
      <c r="D47" s="172">
        <v>8.8553000000000007E-2</v>
      </c>
      <c r="E47" s="131">
        <v>2.8800000000000001E-4</v>
      </c>
      <c r="F47" s="173">
        <v>258317.8</v>
      </c>
      <c r="G47" s="151">
        <v>8.8553999999999994E-2</v>
      </c>
      <c r="H47" s="133">
        <v>1.22E-4</v>
      </c>
      <c r="I47" s="132">
        <v>1058674</v>
      </c>
      <c r="J47" s="152">
        <f t="shared" ref="J47:J57" si="6">I47/F47-1</f>
        <v>3.0983393324037296</v>
      </c>
      <c r="K47" s="162">
        <v>8.8553999999999994E-2</v>
      </c>
      <c r="L47" s="135">
        <v>1.22E-4</v>
      </c>
      <c r="M47" s="134">
        <v>857174.4</v>
      </c>
      <c r="N47" s="136">
        <f t="shared" ref="N47:N57" si="7">M47/F47-1</f>
        <v>2.3182939774185134</v>
      </c>
      <c r="O47" s="172">
        <v>8.8521000000000002E-2</v>
      </c>
      <c r="P47" s="131">
        <v>4.0200000000000001E-4</v>
      </c>
      <c r="Q47" s="173">
        <v>146302.20000000001</v>
      </c>
      <c r="R47" s="151">
        <v>8.8553000000000007E-2</v>
      </c>
      <c r="S47" s="133">
        <v>1.22E-4</v>
      </c>
      <c r="T47" s="132">
        <v>1101021</v>
      </c>
      <c r="U47" s="152">
        <f t="shared" ref="U47:U57" si="8">T47/Q47-1</f>
        <v>6.5256626352850464</v>
      </c>
      <c r="V47" s="162">
        <v>8.8553000000000007E-2</v>
      </c>
      <c r="W47" s="135">
        <v>1.22E-4</v>
      </c>
      <c r="X47" s="134">
        <v>855469</v>
      </c>
      <c r="Y47" s="136">
        <f t="shared" ref="Y47:Y57" si="9">X47/Q47-1</f>
        <v>4.8472736568554673</v>
      </c>
      <c r="Z47" s="7"/>
    </row>
    <row r="48" spans="2:26" x14ac:dyDescent="0.35">
      <c r="B48" s="46"/>
      <c r="C48" s="33">
        <v>3</v>
      </c>
      <c r="D48" s="172">
        <v>0.51073900000000005</v>
      </c>
      <c r="E48" s="131">
        <v>3.4900000000000003E-4</v>
      </c>
      <c r="F48" s="173">
        <v>174945.7</v>
      </c>
      <c r="G48" s="151">
        <v>0.51059500000000002</v>
      </c>
      <c r="H48" s="133">
        <v>1.4100000000000001E-4</v>
      </c>
      <c r="I48" s="132">
        <v>791713.2</v>
      </c>
      <c r="J48" s="152">
        <f t="shared" si="6"/>
        <v>3.5254796202478822</v>
      </c>
      <c r="K48" s="162">
        <v>0.51059399999999999</v>
      </c>
      <c r="L48" s="135">
        <v>1.4100000000000001E-4</v>
      </c>
      <c r="M48" s="134">
        <v>640377.69999999995</v>
      </c>
      <c r="N48" s="136">
        <f t="shared" si="7"/>
        <v>2.6604369241427479</v>
      </c>
      <c r="O48" s="172">
        <v>0.51084399999999996</v>
      </c>
      <c r="P48" s="131">
        <v>4.8999999999999998E-4</v>
      </c>
      <c r="Q48" s="173">
        <v>98539.69</v>
      </c>
      <c r="R48" s="151">
        <v>0.51055499999999998</v>
      </c>
      <c r="S48" s="133">
        <v>1.44E-4</v>
      </c>
      <c r="T48" s="132">
        <v>792424.2</v>
      </c>
      <c r="U48" s="152">
        <f t="shared" si="8"/>
        <v>7.0416753898860449</v>
      </c>
      <c r="V48" s="162">
        <v>0.51055399999999995</v>
      </c>
      <c r="W48" s="135">
        <v>1.44E-4</v>
      </c>
      <c r="X48" s="134">
        <v>614417.69999999995</v>
      </c>
      <c r="Y48" s="136">
        <f t="shared" si="9"/>
        <v>5.2352306973971601</v>
      </c>
      <c r="Z48" s="7"/>
    </row>
    <row r="49" spans="2:26" x14ac:dyDescent="0.35">
      <c r="B49" s="46"/>
      <c r="C49" s="33">
        <v>4</v>
      </c>
      <c r="D49" s="172">
        <v>8.9007000000000003E-2</v>
      </c>
      <c r="E49" s="131">
        <v>5.3799999999999996E-4</v>
      </c>
      <c r="F49" s="173">
        <v>73895.87</v>
      </c>
      <c r="G49" s="151">
        <v>8.8909000000000002E-2</v>
      </c>
      <c r="H49" s="133">
        <v>2.1599999999999999E-4</v>
      </c>
      <c r="I49" s="132">
        <v>338901.3</v>
      </c>
      <c r="J49" s="152">
        <f t="shared" si="6"/>
        <v>3.5862008255671123</v>
      </c>
      <c r="K49" s="162">
        <v>8.8908000000000001E-2</v>
      </c>
      <c r="L49" s="135">
        <v>2.1599999999999999E-4</v>
      </c>
      <c r="M49" s="134">
        <v>274442.59999999998</v>
      </c>
      <c r="N49" s="136">
        <f t="shared" si="7"/>
        <v>2.7139098572085287</v>
      </c>
      <c r="O49" s="172">
        <v>8.9028999999999997E-2</v>
      </c>
      <c r="P49" s="131">
        <v>7.1299999999999998E-4</v>
      </c>
      <c r="Q49" s="173">
        <v>46442.05</v>
      </c>
      <c r="R49" s="151">
        <v>8.8902999999999996E-2</v>
      </c>
      <c r="S49" s="133">
        <v>2.23E-4</v>
      </c>
      <c r="T49" s="132">
        <v>328760.8</v>
      </c>
      <c r="U49" s="152">
        <f t="shared" si="8"/>
        <v>6.0789467734520759</v>
      </c>
      <c r="V49" s="162">
        <v>8.8902999999999996E-2</v>
      </c>
      <c r="W49" s="135">
        <v>2.23E-4</v>
      </c>
      <c r="X49" s="134">
        <v>255981.1</v>
      </c>
      <c r="Y49" s="136">
        <f t="shared" si="9"/>
        <v>4.5118389476778047</v>
      </c>
      <c r="Z49" s="7"/>
    </row>
    <row r="50" spans="2:26" x14ac:dyDescent="0.35">
      <c r="B50" s="46"/>
      <c r="C50" s="33">
        <v>5</v>
      </c>
      <c r="D50" s="172">
        <v>0.77548600000000001</v>
      </c>
      <c r="E50" s="131">
        <v>5.31E-4</v>
      </c>
      <c r="F50" s="173">
        <v>75636.69</v>
      </c>
      <c r="G50" s="151">
        <v>0.77503900000000003</v>
      </c>
      <c r="H50" s="133">
        <v>2.1699999999999999E-4</v>
      </c>
      <c r="I50" s="132">
        <v>336658.9</v>
      </c>
      <c r="J50" s="152">
        <f t="shared" si="6"/>
        <v>3.4509999049403142</v>
      </c>
      <c r="K50" s="162">
        <v>0.77503699999999998</v>
      </c>
      <c r="L50" s="135">
        <v>2.1699999999999999E-4</v>
      </c>
      <c r="M50" s="134">
        <v>272518.90000000002</v>
      </c>
      <c r="N50" s="136">
        <f t="shared" si="7"/>
        <v>2.6029987562914245</v>
      </c>
      <c r="O50" s="172">
        <v>0.77582899999999999</v>
      </c>
      <c r="P50" s="131">
        <v>7.2099999999999996E-4</v>
      </c>
      <c r="Q50" s="173">
        <v>45432.33</v>
      </c>
      <c r="R50" s="151">
        <v>0.77490300000000001</v>
      </c>
      <c r="S50" s="133">
        <v>2.2499999999999999E-4</v>
      </c>
      <c r="T50" s="132">
        <v>323097.8</v>
      </c>
      <c r="U50" s="152">
        <f t="shared" si="8"/>
        <v>6.1116273367445597</v>
      </c>
      <c r="V50" s="162">
        <v>0.77490199999999998</v>
      </c>
      <c r="W50" s="135">
        <v>2.2499999999999999E-4</v>
      </c>
      <c r="X50" s="134">
        <v>251280.4</v>
      </c>
      <c r="Y50" s="136">
        <f t="shared" si="9"/>
        <v>4.5308719583609287</v>
      </c>
      <c r="Z50" s="7"/>
    </row>
    <row r="51" spans="2:26" x14ac:dyDescent="0.35">
      <c r="B51" s="46"/>
      <c r="C51" s="33">
        <v>6</v>
      </c>
      <c r="D51" s="172">
        <v>1.55E-4</v>
      </c>
      <c r="E51" s="131">
        <v>1.9547999999999999E-2</v>
      </c>
      <c r="F51" s="173">
        <v>55.916400000000003</v>
      </c>
      <c r="G51" s="151">
        <v>1.5699999999999999E-4</v>
      </c>
      <c r="H51" s="133">
        <v>6.11E-3</v>
      </c>
      <c r="I51" s="132">
        <v>423.23680000000002</v>
      </c>
      <c r="J51" s="152">
        <f t="shared" si="6"/>
        <v>6.5690995843795381</v>
      </c>
      <c r="K51" s="162">
        <v>1.5699999999999999E-4</v>
      </c>
      <c r="L51" s="135">
        <v>6.1089999999999998E-3</v>
      </c>
      <c r="M51" s="134">
        <v>342.39940000000001</v>
      </c>
      <c r="N51" s="136">
        <f t="shared" si="7"/>
        <v>5.1234163858903647</v>
      </c>
      <c r="O51" s="172">
        <v>1.5699999999999999E-4</v>
      </c>
      <c r="P51" s="131">
        <v>2.2984999999999998E-2</v>
      </c>
      <c r="Q51" s="173">
        <v>44.707859999999997</v>
      </c>
      <c r="R51" s="151">
        <v>1.56E-4</v>
      </c>
      <c r="S51" s="133">
        <v>7.7450000000000001E-3</v>
      </c>
      <c r="T51" s="132">
        <v>273.77480000000003</v>
      </c>
      <c r="U51" s="152">
        <f t="shared" si="8"/>
        <v>5.1236391095436025</v>
      </c>
      <c r="V51" s="162">
        <v>1.56E-4</v>
      </c>
      <c r="W51" s="135">
        <v>7.7450000000000001E-3</v>
      </c>
      <c r="X51" s="134">
        <v>212.48670000000001</v>
      </c>
      <c r="Y51" s="136">
        <f t="shared" si="9"/>
        <v>3.752781725629454</v>
      </c>
      <c r="Z51" s="7"/>
    </row>
    <row r="52" spans="2:26" ht="14.5" customHeight="1" x14ac:dyDescent="0.35">
      <c r="B52" s="48" t="s">
        <v>13</v>
      </c>
      <c r="C52" s="33">
        <v>1</v>
      </c>
      <c r="D52" s="172">
        <v>79920.110191999993</v>
      </c>
      <c r="E52" s="131">
        <v>1.1900000000000001E-4</v>
      </c>
      <c r="F52" s="173">
        <v>1519046</v>
      </c>
      <c r="G52" s="151">
        <v>79919.979590000003</v>
      </c>
      <c r="H52" s="133">
        <v>6.3E-5</v>
      </c>
      <c r="I52" s="132">
        <v>3999828</v>
      </c>
      <c r="J52" s="152">
        <f t="shared" si="6"/>
        <v>1.6331184177437681</v>
      </c>
      <c r="K52" s="162">
        <v>79919.975095999995</v>
      </c>
      <c r="L52" s="135">
        <v>6.3E-5</v>
      </c>
      <c r="M52" s="134">
        <v>3235611</v>
      </c>
      <c r="N52" s="136">
        <f t="shared" si="7"/>
        <v>1.1300283204063604</v>
      </c>
      <c r="O52" s="172">
        <v>79913.281975999998</v>
      </c>
      <c r="P52" s="131">
        <v>1.6100000000000001E-4</v>
      </c>
      <c r="Q52" s="173">
        <v>908804.8</v>
      </c>
      <c r="R52" s="151">
        <v>79919.975871999995</v>
      </c>
      <c r="S52" s="133">
        <v>6.3E-5</v>
      </c>
      <c r="T52" s="132">
        <v>4158695</v>
      </c>
      <c r="U52" s="152">
        <f t="shared" si="8"/>
        <v>3.576004660186654</v>
      </c>
      <c r="V52" s="162">
        <v>79919.970818000002</v>
      </c>
      <c r="W52" s="135">
        <v>6.3E-5</v>
      </c>
      <c r="X52" s="134">
        <v>3226998</v>
      </c>
      <c r="Y52" s="136">
        <f t="shared" si="9"/>
        <v>2.5508153125951796</v>
      </c>
    </row>
    <row r="53" spans="2:26" x14ac:dyDescent="0.35">
      <c r="B53" s="46"/>
      <c r="C53" s="33">
        <v>2</v>
      </c>
      <c r="D53" s="172">
        <v>401715.09810300003</v>
      </c>
      <c r="E53" s="131">
        <v>1.17E-4</v>
      </c>
      <c r="F53" s="173">
        <v>1562418</v>
      </c>
      <c r="G53" s="151">
        <v>401729.48417100002</v>
      </c>
      <c r="H53" s="133">
        <v>1.12E-4</v>
      </c>
      <c r="I53" s="132">
        <v>1263784</v>
      </c>
      <c r="J53" s="152">
        <f t="shared" si="6"/>
        <v>-0.1911357908063015</v>
      </c>
      <c r="K53" s="162">
        <v>401741.53035000002</v>
      </c>
      <c r="L53" s="135">
        <v>1.06E-4</v>
      </c>
      <c r="M53" s="134">
        <v>1132082</v>
      </c>
      <c r="N53" s="136">
        <f t="shared" si="7"/>
        <v>-0.27542949453987342</v>
      </c>
      <c r="O53" s="172">
        <v>401718.67132299999</v>
      </c>
      <c r="P53" s="131">
        <v>1.2899999999999999E-4</v>
      </c>
      <c r="Q53" s="173">
        <v>1427884</v>
      </c>
      <c r="R53" s="151">
        <v>401734.38640100003</v>
      </c>
      <c r="S53" s="133">
        <v>1.17E-4</v>
      </c>
      <c r="T53" s="132">
        <v>1200609</v>
      </c>
      <c r="U53" s="152">
        <f t="shared" si="8"/>
        <v>-0.15916909216715081</v>
      </c>
      <c r="V53" s="162">
        <v>401743.80914999999</v>
      </c>
      <c r="W53" s="135">
        <v>1.06E-4</v>
      </c>
      <c r="X53" s="134">
        <v>1132289</v>
      </c>
      <c r="Y53" s="136">
        <f t="shared" si="9"/>
        <v>-0.20701611615509385</v>
      </c>
    </row>
    <row r="54" spans="2:26" x14ac:dyDescent="0.35">
      <c r="B54" s="46"/>
      <c r="C54" s="33">
        <v>3</v>
      </c>
      <c r="D54" s="172">
        <v>14700.798326</v>
      </c>
      <c r="E54" s="131">
        <v>3.5599999999999998E-4</v>
      </c>
      <c r="F54" s="173">
        <v>168539</v>
      </c>
      <c r="G54" s="151">
        <v>14692.146307000001</v>
      </c>
      <c r="H54" s="133">
        <v>1.6100000000000001E-4</v>
      </c>
      <c r="I54" s="132">
        <v>610537.1</v>
      </c>
      <c r="J54" s="152">
        <f t="shared" si="6"/>
        <v>2.6225271302191184</v>
      </c>
      <c r="K54" s="162">
        <v>14692.146278</v>
      </c>
      <c r="L54" s="135">
        <v>1.6100000000000001E-4</v>
      </c>
      <c r="M54" s="134">
        <v>493882.8</v>
      </c>
      <c r="N54" s="136">
        <f t="shared" si="7"/>
        <v>1.9303769453954276</v>
      </c>
      <c r="O54" s="172">
        <v>14704.888118000001</v>
      </c>
      <c r="P54" s="131">
        <v>4.7899999999999999E-4</v>
      </c>
      <c r="Q54" s="173">
        <v>103106.7</v>
      </c>
      <c r="R54" s="151">
        <v>14692.145058</v>
      </c>
      <c r="S54" s="133">
        <v>1.6100000000000001E-4</v>
      </c>
      <c r="T54" s="132">
        <v>634680.30000000005</v>
      </c>
      <c r="U54" s="152">
        <f t="shared" si="8"/>
        <v>5.1555679698797467</v>
      </c>
      <c r="V54" s="162">
        <v>14692.145035</v>
      </c>
      <c r="W54" s="135">
        <v>1.6100000000000001E-4</v>
      </c>
      <c r="X54" s="134">
        <v>492598.7</v>
      </c>
      <c r="Y54" s="136">
        <f t="shared" si="9"/>
        <v>3.7775624668426016</v>
      </c>
      <c r="Z54" s="7"/>
    </row>
    <row r="55" spans="2:26" x14ac:dyDescent="0.35">
      <c r="B55" s="46"/>
      <c r="C55" s="33">
        <v>4</v>
      </c>
      <c r="D55" s="172">
        <v>556.55549099999996</v>
      </c>
      <c r="E55" s="131">
        <v>8.0999999999999996E-4</v>
      </c>
      <c r="F55" s="173">
        <v>32525.89</v>
      </c>
      <c r="G55" s="151">
        <v>556.52938700000004</v>
      </c>
      <c r="H55" s="133">
        <v>3.7199999999999999E-4</v>
      </c>
      <c r="I55" s="132">
        <v>113998</v>
      </c>
      <c r="J55" s="152">
        <f t="shared" si="6"/>
        <v>2.5048387607533567</v>
      </c>
      <c r="K55" s="162">
        <v>556.52936299999999</v>
      </c>
      <c r="L55" s="135">
        <v>3.7199999999999999E-4</v>
      </c>
      <c r="M55" s="134">
        <v>92216.8</v>
      </c>
      <c r="N55" s="136">
        <f t="shared" si="7"/>
        <v>1.8351814508380864</v>
      </c>
      <c r="O55" s="172">
        <v>556.46592299999998</v>
      </c>
      <c r="P55" s="131">
        <v>1.1039999999999999E-3</v>
      </c>
      <c r="Q55" s="173">
        <v>19367.13</v>
      </c>
      <c r="R55" s="151">
        <v>556.52924399999995</v>
      </c>
      <c r="S55" s="133">
        <v>3.7199999999999999E-4</v>
      </c>
      <c r="T55" s="132">
        <v>118500</v>
      </c>
      <c r="U55" s="152">
        <f t="shared" si="8"/>
        <v>5.1186143739418277</v>
      </c>
      <c r="V55" s="162">
        <v>556.52923399999997</v>
      </c>
      <c r="W55" s="135">
        <v>3.7199999999999999E-4</v>
      </c>
      <c r="X55" s="134">
        <v>91972.65</v>
      </c>
      <c r="Y55" s="136">
        <f t="shared" si="9"/>
        <v>3.7489044582238042</v>
      </c>
      <c r="Z55" s="7"/>
    </row>
    <row r="56" spans="2:26" x14ac:dyDescent="0.35">
      <c r="B56" s="46"/>
      <c r="C56" s="33">
        <v>5</v>
      </c>
      <c r="D56" s="172">
        <v>2524.023756</v>
      </c>
      <c r="E56" s="131">
        <v>9.4300000000000004E-4</v>
      </c>
      <c r="F56" s="173">
        <v>24015.72</v>
      </c>
      <c r="G56" s="151">
        <v>2520.615472</v>
      </c>
      <c r="H56" s="133">
        <v>4.4200000000000001E-4</v>
      </c>
      <c r="I56" s="132">
        <v>80713.14</v>
      </c>
      <c r="J56" s="152">
        <f t="shared" si="6"/>
        <v>2.3608461457745173</v>
      </c>
      <c r="K56" s="162">
        <v>2520.6154069999998</v>
      </c>
      <c r="L56" s="135">
        <v>4.4200000000000001E-4</v>
      </c>
      <c r="M56" s="134">
        <v>65291.58</v>
      </c>
      <c r="N56" s="136">
        <f t="shared" si="7"/>
        <v>1.7187017503535182</v>
      </c>
      <c r="O56" s="172">
        <v>2525.2222259999999</v>
      </c>
      <c r="P56" s="131">
        <v>1.3309999999999999E-3</v>
      </c>
      <c r="Q56" s="173">
        <v>13334.32</v>
      </c>
      <c r="R56" s="151">
        <v>2520.612216</v>
      </c>
      <c r="S56" s="133">
        <v>4.4200000000000001E-4</v>
      </c>
      <c r="T56" s="132">
        <v>83893.55</v>
      </c>
      <c r="U56" s="152">
        <f t="shared" si="8"/>
        <v>5.2915506752500319</v>
      </c>
      <c r="V56" s="162">
        <v>2520.6121830000002</v>
      </c>
      <c r="W56" s="135">
        <v>4.4200000000000001E-4</v>
      </c>
      <c r="X56" s="134">
        <v>65113.55</v>
      </c>
      <c r="Y56" s="136">
        <f t="shared" si="9"/>
        <v>3.8831548965376568</v>
      </c>
      <c r="Z56" s="7"/>
    </row>
    <row r="57" spans="2:26" ht="15" thickBot="1" x14ac:dyDescent="0.4">
      <c r="B57" s="49"/>
      <c r="C57" s="4">
        <v>6</v>
      </c>
      <c r="D57" s="174">
        <v>1.9559E-2</v>
      </c>
      <c r="E57" s="137">
        <v>0.213951</v>
      </c>
      <c r="F57" s="175">
        <v>0.46676800000000002</v>
      </c>
      <c r="G57" s="153">
        <v>1.487E-2</v>
      </c>
      <c r="H57" s="139">
        <v>9.3033000000000005E-2</v>
      </c>
      <c r="I57" s="138">
        <v>1.8253109999999999</v>
      </c>
      <c r="J57" s="154">
        <f t="shared" si="6"/>
        <v>2.9105315702875942</v>
      </c>
      <c r="K57" s="163">
        <v>1.487E-2</v>
      </c>
      <c r="L57" s="141">
        <v>9.3033000000000005E-2</v>
      </c>
      <c r="M57" s="140">
        <v>1.4765630000000001</v>
      </c>
      <c r="N57" s="142">
        <f t="shared" si="7"/>
        <v>2.1633766667809278</v>
      </c>
      <c r="O57" s="174">
        <v>1.3058E-2</v>
      </c>
      <c r="P57" s="137">
        <v>0.351381</v>
      </c>
      <c r="Q57" s="175">
        <v>0.19130169999999999</v>
      </c>
      <c r="R57" s="153">
        <v>1.4843E-2</v>
      </c>
      <c r="S57" s="139">
        <v>9.3297000000000005E-2</v>
      </c>
      <c r="T57" s="138">
        <v>1.8866609999999999</v>
      </c>
      <c r="U57" s="154">
        <f t="shared" si="8"/>
        <v>8.8622280931115611</v>
      </c>
      <c r="V57" s="163">
        <v>1.4843E-2</v>
      </c>
      <c r="W57" s="141">
        <v>9.3297000000000005E-2</v>
      </c>
      <c r="X57" s="140">
        <v>1.46431</v>
      </c>
      <c r="Y57" s="142">
        <f t="shared" si="9"/>
        <v>6.6544536718701401</v>
      </c>
      <c r="Z57" s="7"/>
    </row>
    <row r="58" spans="2:26" x14ac:dyDescent="0.35">
      <c r="D58" s="25"/>
      <c r="E58" s="25"/>
      <c r="F58" s="25"/>
      <c r="G58" s="28"/>
      <c r="H58" s="28"/>
      <c r="I58" s="28"/>
      <c r="J58" s="28"/>
      <c r="K58" s="2"/>
      <c r="L58" s="2"/>
      <c r="M58" s="2"/>
      <c r="N58" s="2"/>
      <c r="O58" s="25"/>
      <c r="P58" s="25"/>
      <c r="Q58" s="25"/>
      <c r="R58" s="28"/>
      <c r="S58" s="28"/>
      <c r="T58" s="28"/>
      <c r="U58" s="28"/>
      <c r="V58" s="2"/>
      <c r="W58" s="2"/>
      <c r="X58" s="2"/>
      <c r="Y58" s="2"/>
      <c r="Z58" s="7"/>
    </row>
    <row r="59" spans="2:26" x14ac:dyDescent="0.35">
      <c r="D59" s="25" t="s">
        <v>15</v>
      </c>
      <c r="E59" s="26">
        <v>123</v>
      </c>
      <c r="F59" s="25"/>
      <c r="G59" s="28" t="s">
        <v>15</v>
      </c>
      <c r="H59" s="29">
        <v>185</v>
      </c>
      <c r="I59" s="28"/>
      <c r="J59" s="28"/>
      <c r="K59" s="2" t="s">
        <v>15</v>
      </c>
      <c r="L59" s="6">
        <v>223</v>
      </c>
      <c r="M59" s="2"/>
      <c r="N59" s="2"/>
      <c r="O59" s="25" t="s">
        <v>15</v>
      </c>
      <c r="P59" s="26">
        <v>112</v>
      </c>
      <c r="Q59" s="25"/>
      <c r="R59" s="28" t="s">
        <v>15</v>
      </c>
      <c r="S59" s="29">
        <v>174</v>
      </c>
      <c r="T59" s="28"/>
      <c r="U59" s="28"/>
      <c r="V59" s="2" t="s">
        <v>15</v>
      </c>
      <c r="W59" s="6">
        <v>217</v>
      </c>
      <c r="X59" s="2"/>
      <c r="Y59" s="2"/>
    </row>
    <row r="60" spans="2:26" x14ac:dyDescent="0.35">
      <c r="D60" s="25" t="s">
        <v>16</v>
      </c>
      <c r="E60" s="27">
        <v>46.802629148999998</v>
      </c>
      <c r="F60" s="25" t="s">
        <v>11</v>
      </c>
      <c r="G60" s="28" t="s">
        <v>16</v>
      </c>
      <c r="H60" s="30">
        <v>63.297345578416603</v>
      </c>
      <c r="I60" s="28" t="s">
        <v>11</v>
      </c>
      <c r="J60" s="28"/>
      <c r="K60" s="2" t="s">
        <v>16</v>
      </c>
      <c r="L60" s="31">
        <v>78.248128453233306</v>
      </c>
      <c r="M60" s="2" t="s">
        <v>11</v>
      </c>
      <c r="N60" s="2"/>
      <c r="O60" s="25" t="s">
        <v>16</v>
      </c>
      <c r="P60" s="27">
        <v>42.337533514450001</v>
      </c>
      <c r="Q60" s="25" t="s">
        <v>11</v>
      </c>
      <c r="R60" s="28" t="s">
        <v>16</v>
      </c>
      <c r="S60" s="30">
        <v>60.8928943776666</v>
      </c>
      <c r="T60" s="28" t="s">
        <v>11</v>
      </c>
      <c r="U60" s="28"/>
      <c r="V60" s="2" t="s">
        <v>16</v>
      </c>
      <c r="W60" s="31">
        <v>78.456363155183297</v>
      </c>
      <c r="X60" s="2" t="s">
        <v>11</v>
      </c>
      <c r="Y60" s="2"/>
    </row>
    <row r="63" spans="2:26" x14ac:dyDescent="0.35">
      <c r="L63" s="7"/>
    </row>
    <row r="64" spans="2:26" x14ac:dyDescent="0.35">
      <c r="K64" s="7"/>
    </row>
    <row r="65" spans="10:21" x14ac:dyDescent="0.35">
      <c r="K65" s="7"/>
      <c r="R65" s="7"/>
      <c r="U65" s="7"/>
    </row>
    <row r="66" spans="10:21" x14ac:dyDescent="0.35">
      <c r="K66" s="7"/>
      <c r="N66" s="7"/>
      <c r="Q66" s="7"/>
      <c r="R66" s="7"/>
      <c r="U66" s="7"/>
    </row>
    <row r="67" spans="10:21" x14ac:dyDescent="0.35">
      <c r="K67" s="7"/>
      <c r="N67" s="7"/>
      <c r="Q67" s="7"/>
      <c r="R67" s="7"/>
      <c r="U67" s="7"/>
    </row>
    <row r="68" spans="10:21" x14ac:dyDescent="0.35">
      <c r="K68" s="7"/>
      <c r="N68" s="7"/>
      <c r="Q68" s="7"/>
      <c r="R68" s="7"/>
      <c r="U68" s="7"/>
    </row>
    <row r="69" spans="10:21" x14ac:dyDescent="0.35">
      <c r="K69" s="7"/>
      <c r="N69" s="7"/>
      <c r="Q69" s="7"/>
      <c r="R69" s="7"/>
      <c r="U69" s="7"/>
    </row>
    <row r="70" spans="10:21" x14ac:dyDescent="0.35">
      <c r="J70" s="7"/>
      <c r="K70" s="7"/>
      <c r="L70" s="7"/>
      <c r="N70" s="7"/>
      <c r="Q70" s="7"/>
      <c r="R70" s="7"/>
      <c r="U70" s="7"/>
    </row>
    <row r="71" spans="10:21" x14ac:dyDescent="0.35">
      <c r="J71" s="7"/>
      <c r="K71" s="7"/>
      <c r="L71" s="7"/>
      <c r="N71" s="7"/>
      <c r="R71" s="7"/>
      <c r="U71" s="7"/>
    </row>
    <row r="72" spans="10:21" x14ac:dyDescent="0.35">
      <c r="J72" s="7"/>
      <c r="K72" s="7"/>
      <c r="N72" s="7"/>
      <c r="R72" s="7"/>
      <c r="U72" s="7"/>
    </row>
    <row r="73" spans="10:21" x14ac:dyDescent="0.35">
      <c r="K73" s="7"/>
      <c r="N73" s="7"/>
      <c r="R73" s="7"/>
      <c r="U73" s="7"/>
    </row>
    <row r="74" spans="10:21" x14ac:dyDescent="0.35">
      <c r="K74" s="7"/>
      <c r="N74" s="7"/>
      <c r="R74" s="7"/>
      <c r="U74" s="7"/>
    </row>
    <row r="75" spans="10:21" x14ac:dyDescent="0.35">
      <c r="K75" s="7"/>
      <c r="N75" s="7"/>
      <c r="R75" s="7"/>
      <c r="U75" s="7"/>
    </row>
    <row r="76" spans="10:21" x14ac:dyDescent="0.35">
      <c r="N76" s="7"/>
      <c r="R76" s="7"/>
      <c r="U76" s="7"/>
    </row>
    <row r="77" spans="10:21" x14ac:dyDescent="0.35">
      <c r="N77" s="7"/>
    </row>
  </sheetData>
  <mergeCells count="27">
    <mergeCell ref="B10:B15"/>
    <mergeCell ref="B46:B51"/>
    <mergeCell ref="B52:B57"/>
    <mergeCell ref="D1:Y1"/>
    <mergeCell ref="D2:F2"/>
    <mergeCell ref="G2:J2"/>
    <mergeCell ref="K2:N2"/>
    <mergeCell ref="O2:Q2"/>
    <mergeCell ref="R2:U2"/>
    <mergeCell ref="V2:Y2"/>
    <mergeCell ref="B4:B9"/>
    <mergeCell ref="D43:Y43"/>
    <mergeCell ref="D44:F44"/>
    <mergeCell ref="G44:J44"/>
    <mergeCell ref="K44:N44"/>
    <mergeCell ref="O44:Q44"/>
    <mergeCell ref="R44:U44"/>
    <mergeCell ref="V44:Y44"/>
    <mergeCell ref="O23:Q23"/>
    <mergeCell ref="R23:U23"/>
    <mergeCell ref="V23:Y23"/>
    <mergeCell ref="D22:Y22"/>
    <mergeCell ref="B25:B30"/>
    <mergeCell ref="B31:B36"/>
    <mergeCell ref="D23:F23"/>
    <mergeCell ref="G23:J23"/>
    <mergeCell ref="K23:N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Problem_description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Young</dc:creator>
  <cp:lastModifiedBy>Perry Young</cp:lastModifiedBy>
  <dcterms:created xsi:type="dcterms:W3CDTF">2023-06-29T00:12:56Z</dcterms:created>
  <dcterms:modified xsi:type="dcterms:W3CDTF">2023-08-29T19:18:59Z</dcterms:modified>
</cp:coreProperties>
</file>