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SynologyDrive\code\myShare\file\"/>
    </mc:Choice>
  </mc:AlternateContent>
  <xr:revisionPtr revIDLastSave="0" documentId="13_ncr:1_{A68FEC72-700D-4487-B3E9-251DB1C727E5}" xr6:coauthVersionLast="47" xr6:coauthVersionMax="47" xr10:uidLastSave="{00000000-0000-0000-0000-000000000000}"/>
  <bookViews>
    <workbookView xWindow="-30" yWindow="-21710" windowWidth="38620" windowHeight="21220" activeTab="1" xr2:uid="{00000000-000D-0000-FFFF-FFFF00000000}"/>
  </bookViews>
  <sheets>
    <sheet name="currentHolding" sheetId="1" r:id="rId1"/>
    <sheet name="tradingRecord" sheetId="2" r:id="rId2"/>
    <sheet name="tradingRecord (3)" sheetId="6" r:id="rId3"/>
    <sheet name="tradingRecord (2)" sheetId="3" r:id="rId4"/>
    <sheet name="Sheet3" sheetId="5" r:id="rId5"/>
    <sheet name="Sheet5" sheetId="7" r:id="rId6"/>
    <sheet name="Sheet6" sheetId="8" r:id="rId7"/>
  </sheets>
  <definedNames>
    <definedName name="_xlnm._FilterDatabase" localSheetId="0" hidden="1">currentHolding!$A$1:$D$5</definedName>
    <definedName name="_xlnm._FilterDatabase" localSheetId="4" hidden="1">Sheet3!$A$1:$F$48</definedName>
    <definedName name="_xlnm._FilterDatabase" localSheetId="5" hidden="1">Sheet5!$A$1:$F$43</definedName>
    <definedName name="_xlnm._FilterDatabase" localSheetId="1" hidden="1">tradingRecord!$A$1:$J$41</definedName>
    <definedName name="_xlnm._FilterDatabase" localSheetId="3" hidden="1">'tradingRecord (2)'!$A$1:$I$2</definedName>
    <definedName name="_xlnm._FilterDatabase" localSheetId="2" hidden="1">'tradingRecord (3)'!$A$1:$I$27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" i="3"/>
  <c r="F3" i="1"/>
  <c r="F4" i="1"/>
  <c r="F5" i="1"/>
  <c r="F2" i="1"/>
</calcChain>
</file>

<file path=xl/sharedStrings.xml><?xml version="1.0" encoding="utf-8"?>
<sst xmlns="http://schemas.openxmlformats.org/spreadsheetml/2006/main" count="580" uniqueCount="183">
  <si>
    <t>ID</t>
    <phoneticPr fontId="1" type="noConversion"/>
  </si>
  <si>
    <t>name</t>
    <phoneticPr fontId="1" type="noConversion"/>
  </si>
  <si>
    <t>holdings</t>
    <phoneticPr fontId="1" type="noConversion"/>
  </si>
  <si>
    <t>首都在线</t>
    <phoneticPr fontId="1" type="noConversion"/>
  </si>
  <si>
    <t>森麒麟</t>
    <phoneticPr fontId="1" type="noConversion"/>
  </si>
  <si>
    <t>恒瑞医药</t>
    <phoneticPr fontId="1" type="noConversion"/>
  </si>
  <si>
    <t>万孚生物</t>
    <phoneticPr fontId="1" type="noConversion"/>
  </si>
  <si>
    <t>stockValue</t>
    <phoneticPr fontId="1" type="noConversion"/>
  </si>
  <si>
    <t>currentPrice</t>
    <phoneticPr fontId="1" type="noConversion"/>
  </si>
  <si>
    <t>ID</t>
  </si>
  <si>
    <t>date</t>
    <phoneticPr fontId="1" type="noConversion"/>
  </si>
  <si>
    <t>code</t>
    <phoneticPr fontId="1" type="noConversion"/>
  </si>
  <si>
    <t>shares</t>
    <phoneticPr fontId="1" type="noConversion"/>
  </si>
  <si>
    <t>price</t>
    <phoneticPr fontId="1" type="noConversion"/>
  </si>
  <si>
    <t>300846.SZ</t>
    <phoneticPr fontId="1" type="noConversion"/>
  </si>
  <si>
    <t>002984.SZ</t>
    <phoneticPr fontId="1" type="noConversion"/>
  </si>
  <si>
    <t>600276.SH</t>
  </si>
  <si>
    <t>600276.SH</t>
    <phoneticPr fontId="1" type="noConversion"/>
  </si>
  <si>
    <t>300482.SZ</t>
  </si>
  <si>
    <t>ts_code</t>
    <phoneticPr fontId="1" type="noConversion"/>
  </si>
  <si>
    <t>ts_name</t>
    <phoneticPr fontId="1" type="noConversion"/>
  </si>
  <si>
    <t>万孚生物</t>
  </si>
  <si>
    <t>长江电力</t>
    <phoneticPr fontId="1" type="noConversion"/>
  </si>
  <si>
    <t>森麒麟</t>
  </si>
  <si>
    <t>东航物流</t>
    <phoneticPr fontId="1" type="noConversion"/>
  </si>
  <si>
    <t>三七互娱</t>
    <phoneticPr fontId="1" type="noConversion"/>
  </si>
  <si>
    <t>恒瑞医药</t>
  </si>
  <si>
    <t>002984.SZ</t>
  </si>
  <si>
    <t>699900.SH</t>
    <phoneticPr fontId="1" type="noConversion"/>
  </si>
  <si>
    <t>002555.SZ</t>
    <phoneticPr fontId="1" type="noConversion"/>
  </si>
  <si>
    <t>601156.SH</t>
    <phoneticPr fontId="1" type="noConversion"/>
  </si>
  <si>
    <t>trading_fee</t>
    <phoneticPr fontId="1" type="noConversion"/>
  </si>
  <si>
    <t>stamp_tax</t>
    <phoneticPr fontId="1" type="noConversion"/>
  </si>
  <si>
    <t>亿纬锂能</t>
    <phoneticPr fontId="1" type="noConversion"/>
  </si>
  <si>
    <t>300014.SZ</t>
    <phoneticPr fontId="1" type="noConversion"/>
  </si>
  <si>
    <t>amout</t>
    <phoneticPr fontId="1" type="noConversion"/>
  </si>
  <si>
    <t>卖出</t>
  </si>
  <si>
    <t>20241028 13:33:44</t>
  </si>
  <si>
    <t>东航物流</t>
  </si>
  <si>
    <t>20241028 10:10:42</t>
  </si>
  <si>
    <t>首都在线</t>
  </si>
  <si>
    <t>20241028 10:08:22</t>
  </si>
  <si>
    <t>健尔配号</t>
  </si>
  <si>
    <t>申购配号</t>
  </si>
  <si>
    <t>20241025 19:48:30</t>
  </si>
  <si>
    <t>港迪技术</t>
  </si>
  <si>
    <t>长江电力</t>
  </si>
  <si>
    <t>买入</t>
  </si>
  <si>
    <t>20241025 13:06:41</t>
  </si>
  <si>
    <t>20241025 11:06:57</t>
  </si>
  <si>
    <t>亿纬锂能</t>
  </si>
  <si>
    <t>20241025 09:31:41</t>
  </si>
  <si>
    <t>股息入账</t>
  </si>
  <si>
    <t>20241024 16:00:00</t>
  </si>
  <si>
    <t>20241024 13:42:35</t>
  </si>
  <si>
    <t>蓝晓科技</t>
  </si>
  <si>
    <t>20241024 13:24:02</t>
  </si>
  <si>
    <t>科思股份</t>
  </si>
  <si>
    <t>20241024 13:22:07</t>
  </si>
  <si>
    <t>20241024 10:04:27</t>
  </si>
  <si>
    <t>20241024 09:56:16</t>
  </si>
  <si>
    <t>20241024 09:32:29</t>
  </si>
  <si>
    <t>三七互娱</t>
  </si>
  <si>
    <t>20241023 14:53:43</t>
  </si>
  <si>
    <t>20241023 13:18:56</t>
  </si>
  <si>
    <t>20241022 13:49:42</t>
  </si>
  <si>
    <t>20241022 11:01:49</t>
  </si>
  <si>
    <t>20241021 10:12:11</t>
  </si>
  <si>
    <t>20241021 10:07:28</t>
  </si>
  <si>
    <t>20241018 17:00:01</t>
  </si>
  <si>
    <t>20241018 13:45:28</t>
  </si>
  <si>
    <t>新铝时代</t>
  </si>
  <si>
    <t>20241016 19:48:08</t>
  </si>
  <si>
    <t>苏州天脉</t>
  </si>
  <si>
    <t>20241015 20:24:34</t>
  </si>
  <si>
    <t>20241015 14:42:42</t>
  </si>
  <si>
    <t>20241015 14:34:20</t>
  </si>
  <si>
    <t>20241015 10:17:38</t>
  </si>
  <si>
    <t>20241015 09:32:06</t>
  </si>
  <si>
    <t>20241014 13:04:56</t>
  </si>
  <si>
    <t>20241014 11:23:19</t>
  </si>
  <si>
    <t>20241014 10:10:20</t>
  </si>
  <si>
    <t>20241014 09:56:16</t>
  </si>
  <si>
    <t>20241011 09:35:38</t>
  </si>
  <si>
    <t>20241011 09:35:02</t>
  </si>
  <si>
    <t>20241011 09:33:24</t>
  </si>
  <si>
    <t>20241011 09:32:29</t>
  </si>
  <si>
    <t>20241010 14:53:13</t>
  </si>
  <si>
    <t>20241010 14:49:57</t>
  </si>
  <si>
    <t>20241010 13:04:03</t>
  </si>
  <si>
    <t>20241010 11:20:46</t>
  </si>
  <si>
    <t>20241010 09:37:58</t>
  </si>
  <si>
    <t>20241009 14:20:24</t>
  </si>
  <si>
    <t>20241009 14:09:38</t>
  </si>
  <si>
    <t>20241009 13:08:38</t>
  </si>
  <si>
    <t>托普云农</t>
  </si>
  <si>
    <t>20241008 23:35:18</t>
  </si>
  <si>
    <t>交易类型</t>
  </si>
  <si>
    <t>股票名称</t>
  </si>
  <si>
    <t>价格</t>
  </si>
  <si>
    <t>成交量</t>
  </si>
  <si>
    <t>成交额</t>
  </si>
  <si>
    <t>成交时间</t>
  </si>
  <si>
    <t>20241009 13:02:37</t>
  </si>
  <si>
    <t>deal_time</t>
  </si>
  <si>
    <t>deal_type</t>
  </si>
  <si>
    <t>trading_fee</t>
  </si>
  <si>
    <t>stamp_tax</t>
  </si>
  <si>
    <t>ts_code</t>
  </si>
  <si>
    <t>ts_name</t>
  </si>
  <si>
    <t>price</t>
  </si>
  <si>
    <t>shares</t>
  </si>
  <si>
    <t>amout</t>
  </si>
  <si>
    <t>300846.SZ</t>
  </si>
  <si>
    <t>699900.SH</t>
  </si>
  <si>
    <t>601156.SH</t>
  </si>
  <si>
    <t>002555.SZ</t>
  </si>
  <si>
    <t>300014.SZ</t>
  </si>
  <si>
    <t>Transaction Type</t>
  </si>
  <si>
    <t>Stock Name</t>
  </si>
  <si>
    <t>Price</t>
  </si>
  <si>
    <t>Volume</t>
  </si>
  <si>
    <t>Amount</t>
  </si>
  <si>
    <t>Transaction Time</t>
  </si>
  <si>
    <t>Sell</t>
  </si>
  <si>
    <t>Hengrui Medicine</t>
  </si>
  <si>
    <t>Eastern Airlines Logistics</t>
  </si>
  <si>
    <t>Capital Online</t>
  </si>
  <si>
    <t>Application Number</t>
  </si>
  <si>
    <t>Jian'er Peihao</t>
  </si>
  <si>
    <t>Gangdi Technology</t>
  </si>
  <si>
    <t>Buy</t>
  </si>
  <si>
    <t>Yangtze Power</t>
  </si>
  <si>
    <t>EVE Energy</t>
  </si>
  <si>
    <t>Dividend Credited</t>
  </si>
  <si>
    <t>Lianhe Tech</t>
  </si>
  <si>
    <t>Cosunter</t>
  </si>
  <si>
    <t>Sanqi Interactive Entertainment</t>
  </si>
  <si>
    <t>Wondfo Biotech</t>
  </si>
  <si>
    <t>Sentury Tire</t>
  </si>
  <si>
    <t>New Aluminum Era</t>
  </si>
  <si>
    <t>Suzhou Tianmai</t>
  </si>
  <si>
    <t>Top Cloud-agri</t>
  </si>
  <si>
    <t>2024-10-28 13:33:44</t>
  </si>
  <si>
    <t>2024-10-28 10:10:42</t>
  </si>
  <si>
    <t>2024-10-28 10:08:22</t>
  </si>
  <si>
    <t>2024-10-25 13:06:41</t>
  </si>
  <si>
    <t>2024-10-25 11:06:57</t>
  </si>
  <si>
    <t>2024-10-25 09:31:41</t>
  </si>
  <si>
    <t>2024-10-24 16:00:00</t>
  </si>
  <si>
    <t>2024-10-24 13:42:35</t>
  </si>
  <si>
    <t>2024-10-24 10:04:27</t>
  </si>
  <si>
    <t>2024-10-24 09:56:16</t>
  </si>
  <si>
    <t>2024-10-24 09:32:29</t>
  </si>
  <si>
    <t>2024-10-23 14:53:43</t>
  </si>
  <si>
    <t>2024-10-23 13:18:56</t>
  </si>
  <si>
    <t>2024-10-22 13:49:42</t>
  </si>
  <si>
    <t>2024-10-22 11:01:49</t>
  </si>
  <si>
    <t>2024-10-21 10:12:11</t>
  </si>
  <si>
    <t>2024-10-21 10:07:28</t>
  </si>
  <si>
    <t>2024-10-18 17:00:01</t>
  </si>
  <si>
    <t>2024-10-18 13:45:28</t>
  </si>
  <si>
    <t>2024-10-15 14:42:42</t>
  </si>
  <si>
    <t>2024-10-15 14:34:20</t>
  </si>
  <si>
    <t>2024-10-15 10:17:38</t>
  </si>
  <si>
    <t>2024-10-15 09:32:06</t>
  </si>
  <si>
    <t>2024-10-14 13:04:56</t>
  </si>
  <si>
    <t>2024-10-14 11:23:19</t>
  </si>
  <si>
    <t>2024-10-14 10:10:20</t>
  </si>
  <si>
    <t>2024-10-14 09:56:16</t>
  </si>
  <si>
    <t>2024-10-11 09:35:38</t>
  </si>
  <si>
    <t>2024-10-11 09:35:02</t>
  </si>
  <si>
    <t>2024-10-11 09:33:24</t>
  </si>
  <si>
    <t>2024-10-11 09:32:29</t>
  </si>
  <si>
    <t>2024-10-10 14:53:13</t>
  </si>
  <si>
    <t>2024-10-10 14:49:57</t>
  </si>
  <si>
    <t>2024-10-10 13:04:03</t>
  </si>
  <si>
    <t>2024-10-10 11:20:46</t>
  </si>
  <si>
    <t>2024-10-10 09:37:58</t>
  </si>
  <si>
    <t>2024-10-09 14:20:24</t>
  </si>
  <si>
    <t>2024-10-09 14:09:38</t>
  </si>
  <si>
    <t>2024-10-09 13:08:38</t>
  </si>
  <si>
    <t>2024-10-09 13:02:37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</si>
</sst>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0" xfId="0" applyNumberFormat="1"/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Normal="100" workbookViewId="0">
      <pane ySplit="1" topLeftCell="A2" activePane="bottomLeft" state="frozenSplit"/>
      <selection pane="bottomLeft" activeCell="B3" sqref="B3:C3"/>
    </sheetView>
  </sheetViews>
  <sheetFormatPr defaultRowHeight="14" x14ac:dyDescent="0.3"/>
  <cols>
    <col min="1" max="1" width="7.58203125" customWidth="1"/>
    <col min="2" max="2" width="13.75" style="7" customWidth="1"/>
    <col min="3" max="4" width="13.75" customWidth="1"/>
    <col min="5" max="6" width="18.75" customWidth="1"/>
  </cols>
  <sheetData>
    <row r="1" spans="1:6" x14ac:dyDescent="0.3">
      <c r="A1" s="1" t="s">
        <v>0</v>
      </c>
      <c r="B1" s="5" t="s">
        <v>11</v>
      </c>
      <c r="C1" s="1" t="s">
        <v>1</v>
      </c>
      <c r="D1" s="1" t="s">
        <v>2</v>
      </c>
      <c r="E1" s="1" t="s">
        <v>8</v>
      </c>
      <c r="F1" s="1" t="s">
        <v>7</v>
      </c>
    </row>
    <row r="2" spans="1:6" x14ac:dyDescent="0.3">
      <c r="A2" s="2">
        <v>1</v>
      </c>
      <c r="B2" s="3" t="s">
        <v>14</v>
      </c>
      <c r="C2" s="2" t="s">
        <v>3</v>
      </c>
      <c r="D2" s="2">
        <v>13100</v>
      </c>
      <c r="E2" s="4">
        <v>10.57</v>
      </c>
      <c r="F2" s="4">
        <f>D2*E2</f>
        <v>138467</v>
      </c>
    </row>
    <row r="3" spans="1:6" x14ac:dyDescent="0.3">
      <c r="A3" s="2">
        <v>2</v>
      </c>
      <c r="B3" s="3" t="s">
        <v>15</v>
      </c>
      <c r="C3" s="2" t="s">
        <v>4</v>
      </c>
      <c r="D3" s="2">
        <v>420</v>
      </c>
      <c r="E3" s="4">
        <v>26.41</v>
      </c>
      <c r="F3" s="4">
        <f t="shared" ref="F3:F5" si="0">D3*E3</f>
        <v>11092.2</v>
      </c>
    </row>
    <row r="4" spans="1:6" x14ac:dyDescent="0.3">
      <c r="A4" s="2">
        <v>3</v>
      </c>
      <c r="B4" s="6" t="s">
        <v>17</v>
      </c>
      <c r="C4" s="2" t="s">
        <v>5</v>
      </c>
      <c r="D4" s="2">
        <v>300</v>
      </c>
      <c r="E4" s="4">
        <v>26.9</v>
      </c>
      <c r="F4" s="4">
        <f t="shared" si="0"/>
        <v>8070</v>
      </c>
    </row>
    <row r="5" spans="1:6" x14ac:dyDescent="0.3">
      <c r="A5" s="2">
        <v>4</v>
      </c>
      <c r="B5" s="6" t="s">
        <v>18</v>
      </c>
      <c r="C5" s="2" t="s">
        <v>6</v>
      </c>
      <c r="D5" s="2">
        <v>40</v>
      </c>
      <c r="E5" s="4">
        <v>43.7</v>
      </c>
      <c r="F5" s="4">
        <f t="shared" si="0"/>
        <v>1748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8396-7700-46FC-BDDE-0376DB5ED611}">
  <sheetPr filterMode="1"/>
  <dimension ref="A1:J41"/>
  <sheetViews>
    <sheetView tabSelected="1" zoomScale="145" zoomScaleNormal="145" workbookViewId="0">
      <pane ySplit="1" topLeftCell="A7" activePane="bottomLeft" state="frozenSplit"/>
      <selection pane="bottomLeft" activeCell="E46" sqref="E46"/>
    </sheetView>
  </sheetViews>
  <sheetFormatPr defaultRowHeight="14" x14ac:dyDescent="0.3"/>
  <cols>
    <col min="1" max="1" width="3.1640625" bestFit="1" customWidth="1"/>
    <col min="2" max="2" width="10.1640625" bestFit="1" customWidth="1"/>
    <col min="3" max="3" width="9.08203125" bestFit="1" customWidth="1"/>
    <col min="4" max="4" width="8.5" bestFit="1" customWidth="1"/>
    <col min="5" max="5" width="7.1640625" bestFit="1" customWidth="1"/>
    <col min="6" max="6" width="6.4140625" bestFit="1" customWidth="1"/>
    <col min="7" max="7" width="6.5" bestFit="1" customWidth="1"/>
    <col min="8" max="8" width="17" bestFit="1" customWidth="1"/>
    <col min="9" max="9" width="10.6640625" bestFit="1" customWidth="1"/>
    <col min="10" max="10" width="9.58203125" bestFit="1" customWidth="1"/>
  </cols>
  <sheetData>
    <row r="1" spans="1:10" x14ac:dyDescent="0.3">
      <c r="A1" s="1" t="s">
        <v>9</v>
      </c>
      <c r="B1" s="1" t="s">
        <v>108</v>
      </c>
      <c r="C1" s="1" t="s">
        <v>105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104</v>
      </c>
      <c r="I1" s="1" t="s">
        <v>106</v>
      </c>
      <c r="J1" s="1" t="s">
        <v>107</v>
      </c>
    </row>
    <row r="2" spans="1:10" hidden="1" x14ac:dyDescent="0.3">
      <c r="A2" s="2">
        <v>1</v>
      </c>
      <c r="B2" s="1" t="str">
        <f>VLOOKUP(D2,'tradingRecord (3)'!D:J,7,0)</f>
        <v>600276.SH</v>
      </c>
      <c r="C2" s="2" t="s">
        <v>36</v>
      </c>
      <c r="D2" s="2" t="s">
        <v>26</v>
      </c>
      <c r="E2" s="2">
        <v>48.73</v>
      </c>
      <c r="F2" s="2">
        <v>600</v>
      </c>
      <c r="G2" s="2">
        <v>29238</v>
      </c>
      <c r="H2" s="2" t="s">
        <v>143</v>
      </c>
      <c r="I2" s="2">
        <v>0</v>
      </c>
      <c r="J2" s="2">
        <v>0</v>
      </c>
    </row>
    <row r="3" spans="1:10" hidden="1" x14ac:dyDescent="0.3">
      <c r="A3" s="2">
        <v>2</v>
      </c>
      <c r="B3" s="1" t="str">
        <f>VLOOKUP(D3,'tradingRecord (3)'!D:J,7,0)</f>
        <v>601156.SH</v>
      </c>
      <c r="C3" s="2" t="s">
        <v>36</v>
      </c>
      <c r="D3" s="2" t="s">
        <v>38</v>
      </c>
      <c r="E3" s="2">
        <v>16.940000000000001</v>
      </c>
      <c r="F3" s="2">
        <v>800</v>
      </c>
      <c r="G3" s="2">
        <v>13552</v>
      </c>
      <c r="H3" s="2" t="s">
        <v>144</v>
      </c>
      <c r="I3" s="2">
        <v>0</v>
      </c>
      <c r="J3" s="2">
        <v>0</v>
      </c>
    </row>
    <row r="4" spans="1:10" hidden="1" x14ac:dyDescent="0.3">
      <c r="A4" s="2">
        <v>3</v>
      </c>
      <c r="B4" s="1" t="str">
        <f>VLOOKUP(D4,'tradingRecord (3)'!D:J,7,0)</f>
        <v>300846.SZ</v>
      </c>
      <c r="C4" s="2" t="s">
        <v>36</v>
      </c>
      <c r="D4" s="2" t="s">
        <v>40</v>
      </c>
      <c r="E4" s="2">
        <v>13.61</v>
      </c>
      <c r="F4" s="2">
        <v>2000</v>
      </c>
      <c r="G4" s="2">
        <v>27220</v>
      </c>
      <c r="H4" s="2" t="s">
        <v>145</v>
      </c>
      <c r="I4" s="2">
        <v>0</v>
      </c>
      <c r="J4" s="2">
        <v>0</v>
      </c>
    </row>
    <row r="5" spans="1:10" hidden="1" x14ac:dyDescent="0.3">
      <c r="A5" s="2">
        <v>6</v>
      </c>
      <c r="B5" s="1" t="str">
        <f>VLOOKUP(D5,'tradingRecord (3)'!D:J,7,0)</f>
        <v>699900.SH</v>
      </c>
      <c r="C5" s="2" t="s">
        <v>47</v>
      </c>
      <c r="D5" s="2" t="s">
        <v>46</v>
      </c>
      <c r="E5" s="2">
        <v>27.58</v>
      </c>
      <c r="F5" s="2">
        <v>1600</v>
      </c>
      <c r="G5" s="2">
        <v>44128</v>
      </c>
      <c r="H5" s="2" t="s">
        <v>146</v>
      </c>
      <c r="I5" s="2">
        <v>0</v>
      </c>
      <c r="J5" s="2">
        <v>0</v>
      </c>
    </row>
    <row r="6" spans="1:10" hidden="1" x14ac:dyDescent="0.3">
      <c r="A6" s="2">
        <v>7</v>
      </c>
      <c r="B6" s="1" t="str">
        <f>VLOOKUP(D6,'tradingRecord (3)'!D:J,7,0)</f>
        <v>300846.SZ</v>
      </c>
      <c r="C6" s="2" t="s">
        <v>36</v>
      </c>
      <c r="D6" s="2" t="s">
        <v>40</v>
      </c>
      <c r="E6" s="2">
        <v>12.42</v>
      </c>
      <c r="F6" s="2">
        <v>2000</v>
      </c>
      <c r="G6" s="2">
        <v>24840</v>
      </c>
      <c r="H6" s="2" t="s">
        <v>147</v>
      </c>
      <c r="I6" s="2">
        <v>0</v>
      </c>
      <c r="J6" s="2">
        <v>0</v>
      </c>
    </row>
    <row r="7" spans="1:10" x14ac:dyDescent="0.3">
      <c r="A7" s="2">
        <v>8</v>
      </c>
      <c r="B7" s="1" t="str">
        <f>VLOOKUP(D7,'tradingRecord (3)'!D:J,7,0)</f>
        <v>300014.SZ</v>
      </c>
      <c r="C7" s="2" t="s">
        <v>36</v>
      </c>
      <c r="D7" s="2" t="s">
        <v>50</v>
      </c>
      <c r="E7" s="2">
        <v>47</v>
      </c>
      <c r="F7" s="2">
        <v>1600</v>
      </c>
      <c r="G7" s="2">
        <v>75200</v>
      </c>
      <c r="H7" s="2" t="s">
        <v>148</v>
      </c>
      <c r="I7" s="2">
        <v>0</v>
      </c>
      <c r="J7" s="2">
        <v>0</v>
      </c>
    </row>
    <row r="8" spans="1:10" hidden="1" x14ac:dyDescent="0.3">
      <c r="A8" s="2">
        <v>9</v>
      </c>
      <c r="B8" s="1" t="str">
        <f>VLOOKUP(D8,'tradingRecord (3)'!D:J,7,0)</f>
        <v>601156.SH</v>
      </c>
      <c r="C8" s="2" t="s">
        <v>52</v>
      </c>
      <c r="D8" s="2" t="s">
        <v>38</v>
      </c>
      <c r="E8" s="2">
        <v>16.989999999999998</v>
      </c>
      <c r="F8" s="2">
        <v>0</v>
      </c>
      <c r="G8" s="2">
        <v>311.2</v>
      </c>
      <c r="H8" s="2" t="s">
        <v>149</v>
      </c>
      <c r="I8" s="2">
        <v>0</v>
      </c>
      <c r="J8" s="2">
        <v>0</v>
      </c>
    </row>
    <row r="9" spans="1:10" hidden="1" x14ac:dyDescent="0.3">
      <c r="A9" s="2">
        <v>10</v>
      </c>
      <c r="B9" s="1" t="str">
        <f>VLOOKUP(D9,'tradingRecord (3)'!D:J,7,0)</f>
        <v>601156.SH</v>
      </c>
      <c r="C9" s="2" t="s">
        <v>36</v>
      </c>
      <c r="D9" s="2" t="s">
        <v>38</v>
      </c>
      <c r="E9" s="2">
        <v>16.920000000000002</v>
      </c>
      <c r="F9" s="2">
        <v>2800</v>
      </c>
      <c r="G9" s="2">
        <v>47376</v>
      </c>
      <c r="H9" s="2" t="s">
        <v>150</v>
      </c>
      <c r="I9" s="2">
        <v>0</v>
      </c>
      <c r="J9" s="2">
        <v>0</v>
      </c>
    </row>
    <row r="10" spans="1:10" hidden="1" x14ac:dyDescent="0.3">
      <c r="A10" s="2">
        <v>13</v>
      </c>
      <c r="B10" s="1" t="str">
        <f>VLOOKUP(D10,'tradingRecord (3)'!D:J,7,0)</f>
        <v>600276.SH</v>
      </c>
      <c r="C10" s="2" t="s">
        <v>47</v>
      </c>
      <c r="D10" s="2" t="s">
        <v>26</v>
      </c>
      <c r="E10" s="2">
        <v>48.03</v>
      </c>
      <c r="F10" s="2">
        <v>600</v>
      </c>
      <c r="G10" s="2">
        <v>28818</v>
      </c>
      <c r="H10" s="2" t="s">
        <v>151</v>
      </c>
      <c r="I10" s="2">
        <v>0</v>
      </c>
      <c r="J10" s="2">
        <v>0</v>
      </c>
    </row>
    <row r="11" spans="1:10" hidden="1" x14ac:dyDescent="0.3">
      <c r="A11" s="2">
        <v>14</v>
      </c>
      <c r="B11" s="1" t="str">
        <f>VLOOKUP(D11,'tradingRecord (3)'!D:J,7,0)</f>
        <v>300014.SZ</v>
      </c>
      <c r="C11" s="2" t="s">
        <v>47</v>
      </c>
      <c r="D11" s="2" t="s">
        <v>50</v>
      </c>
      <c r="E11" s="2">
        <v>45.92</v>
      </c>
      <c r="F11" s="2">
        <v>1200</v>
      </c>
      <c r="G11" s="2">
        <v>55104</v>
      </c>
      <c r="H11" s="2" t="s">
        <v>152</v>
      </c>
      <c r="I11" s="2">
        <v>0</v>
      </c>
      <c r="J11" s="2">
        <v>0</v>
      </c>
    </row>
    <row r="12" spans="1:10" hidden="1" x14ac:dyDescent="0.3">
      <c r="A12" s="2">
        <v>15</v>
      </c>
      <c r="B12" s="1" t="str">
        <f>VLOOKUP(D12,'tradingRecord (3)'!D:J,7,0)</f>
        <v>300846.SZ</v>
      </c>
      <c r="C12" s="2" t="s">
        <v>47</v>
      </c>
      <c r="D12" s="2" t="s">
        <v>40</v>
      </c>
      <c r="E12" s="2">
        <v>12.03</v>
      </c>
      <c r="F12" s="2">
        <v>2000</v>
      </c>
      <c r="G12" s="2">
        <v>24060</v>
      </c>
      <c r="H12" s="2" t="s">
        <v>153</v>
      </c>
      <c r="I12" s="2">
        <v>0</v>
      </c>
      <c r="J12" s="2">
        <v>0</v>
      </c>
    </row>
    <row r="13" spans="1:10" hidden="1" x14ac:dyDescent="0.3">
      <c r="A13" s="2">
        <v>16</v>
      </c>
      <c r="B13" s="1" t="str">
        <f>VLOOKUP(D13,'tradingRecord (3)'!D:J,7,0)</f>
        <v>002555.SZ</v>
      </c>
      <c r="C13" s="2" t="s">
        <v>47</v>
      </c>
      <c r="D13" s="2" t="s">
        <v>62</v>
      </c>
      <c r="E13" s="2">
        <v>16.68</v>
      </c>
      <c r="F13" s="2">
        <v>2400</v>
      </c>
      <c r="G13" s="2">
        <v>40032</v>
      </c>
      <c r="H13" s="2" t="s">
        <v>154</v>
      </c>
      <c r="I13" s="2">
        <v>0</v>
      </c>
      <c r="J13" s="2">
        <v>0</v>
      </c>
    </row>
    <row r="14" spans="1:10" x14ac:dyDescent="0.3">
      <c r="A14" s="2">
        <v>17</v>
      </c>
      <c r="B14" s="1" t="str">
        <f>VLOOKUP(D14,'tradingRecord (3)'!D:J,7,0)</f>
        <v>300014.SZ</v>
      </c>
      <c r="C14" s="2" t="s">
        <v>36</v>
      </c>
      <c r="D14" s="2" t="s">
        <v>50</v>
      </c>
      <c r="E14" s="2">
        <v>48.44</v>
      </c>
      <c r="F14" s="2">
        <v>1200</v>
      </c>
      <c r="G14" s="2">
        <v>58128</v>
      </c>
      <c r="H14" s="2" t="s">
        <v>155</v>
      </c>
      <c r="I14" s="2">
        <v>0</v>
      </c>
      <c r="J14" s="2">
        <v>0</v>
      </c>
    </row>
    <row r="15" spans="1:10" hidden="1" x14ac:dyDescent="0.3">
      <c r="A15" s="2">
        <v>18</v>
      </c>
      <c r="B15" s="1" t="str">
        <f>VLOOKUP(D15,'tradingRecord (3)'!D:J,7,0)</f>
        <v>300846.SZ</v>
      </c>
      <c r="C15" s="2" t="s">
        <v>47</v>
      </c>
      <c r="D15" s="2" t="s">
        <v>40</v>
      </c>
      <c r="E15" s="2">
        <v>12.28</v>
      </c>
      <c r="F15" s="2">
        <v>2000</v>
      </c>
      <c r="G15" s="2">
        <v>24560</v>
      </c>
      <c r="H15" s="2" t="s">
        <v>156</v>
      </c>
      <c r="I15" s="2">
        <v>0</v>
      </c>
      <c r="J15" s="2">
        <v>0</v>
      </c>
    </row>
    <row r="16" spans="1:10" hidden="1" x14ac:dyDescent="0.3">
      <c r="A16" s="2">
        <v>19</v>
      </c>
      <c r="B16" s="1" t="str">
        <f>VLOOKUP(D16,'tradingRecord (3)'!D:J,7,0)</f>
        <v>300482.SZ</v>
      </c>
      <c r="C16" s="2" t="s">
        <v>36</v>
      </c>
      <c r="D16" s="2" t="s">
        <v>21</v>
      </c>
      <c r="E16" s="2">
        <v>25.97</v>
      </c>
      <c r="F16" s="2">
        <v>3200</v>
      </c>
      <c r="G16" s="2">
        <v>83104</v>
      </c>
      <c r="H16" s="2" t="s">
        <v>157</v>
      </c>
      <c r="I16" s="2">
        <v>0</v>
      </c>
      <c r="J16" s="2">
        <v>0</v>
      </c>
    </row>
    <row r="17" spans="1:10" hidden="1" x14ac:dyDescent="0.3">
      <c r="A17" s="2">
        <v>20</v>
      </c>
      <c r="B17" s="1" t="str">
        <f>VLOOKUP(D17,'tradingRecord (3)'!D:J,7,0)</f>
        <v>300846.SZ</v>
      </c>
      <c r="C17" s="2" t="s">
        <v>36</v>
      </c>
      <c r="D17" s="2" t="s">
        <v>40</v>
      </c>
      <c r="E17" s="2">
        <v>12.57</v>
      </c>
      <c r="F17" s="2">
        <v>2100</v>
      </c>
      <c r="G17" s="2">
        <v>26397</v>
      </c>
      <c r="H17" s="2" t="s">
        <v>158</v>
      </c>
      <c r="I17" s="2">
        <v>0</v>
      </c>
      <c r="J17" s="2">
        <v>0</v>
      </c>
    </row>
    <row r="18" spans="1:10" hidden="1" x14ac:dyDescent="0.3">
      <c r="A18" s="2">
        <v>21</v>
      </c>
      <c r="B18" s="1" t="str">
        <f>VLOOKUP(D18,'tradingRecord (3)'!D:J,7,0)</f>
        <v>002555.SZ</v>
      </c>
      <c r="C18" s="2" t="s">
        <v>36</v>
      </c>
      <c r="D18" s="2" t="s">
        <v>62</v>
      </c>
      <c r="E18" s="2">
        <v>16.88</v>
      </c>
      <c r="F18" s="2">
        <v>2400</v>
      </c>
      <c r="G18" s="2">
        <v>40512</v>
      </c>
      <c r="H18" s="2" t="s">
        <v>159</v>
      </c>
      <c r="I18" s="2">
        <v>0</v>
      </c>
      <c r="J18" s="2">
        <v>0</v>
      </c>
    </row>
    <row r="19" spans="1:10" hidden="1" x14ac:dyDescent="0.3">
      <c r="A19" s="2">
        <v>22</v>
      </c>
      <c r="B19" s="1" t="str">
        <f>VLOOKUP(D19,'tradingRecord (3)'!D:J,7,0)</f>
        <v>002984.SZ</v>
      </c>
      <c r="C19" s="2" t="s">
        <v>52</v>
      </c>
      <c r="D19" s="2" t="s">
        <v>23</v>
      </c>
      <c r="E19" s="2">
        <v>25.38</v>
      </c>
      <c r="F19" s="2">
        <v>0</v>
      </c>
      <c r="G19" s="2">
        <v>4.2</v>
      </c>
      <c r="H19" s="2" t="s">
        <v>160</v>
      </c>
      <c r="I19" s="2">
        <v>0</v>
      </c>
      <c r="J19" s="2">
        <v>0</v>
      </c>
    </row>
    <row r="20" spans="1:10" hidden="1" x14ac:dyDescent="0.3">
      <c r="A20" s="2">
        <v>23</v>
      </c>
      <c r="B20" s="1" t="str">
        <f>VLOOKUP(D20,'tradingRecord (3)'!D:J,7,0)</f>
        <v>699900.SH</v>
      </c>
      <c r="C20" s="2" t="s">
        <v>47</v>
      </c>
      <c r="D20" s="2" t="s">
        <v>46</v>
      </c>
      <c r="E20" s="2">
        <v>28.34</v>
      </c>
      <c r="F20" s="2">
        <v>800</v>
      </c>
      <c r="G20" s="2">
        <v>22672</v>
      </c>
      <c r="H20" s="2" t="s">
        <v>161</v>
      </c>
      <c r="I20" s="2">
        <v>0</v>
      </c>
      <c r="J20" s="2">
        <v>0</v>
      </c>
    </row>
    <row r="21" spans="1:10" hidden="1" x14ac:dyDescent="0.3">
      <c r="A21" s="2">
        <v>26</v>
      </c>
      <c r="B21" s="1" t="str">
        <f>VLOOKUP(D21,'tradingRecord (3)'!D:J,7,0)</f>
        <v>300482.SZ</v>
      </c>
      <c r="C21" s="2" t="s">
        <v>47</v>
      </c>
      <c r="D21" s="2" t="s">
        <v>21</v>
      </c>
      <c r="E21" s="2">
        <v>24.8</v>
      </c>
      <c r="F21" s="2">
        <v>1600</v>
      </c>
      <c r="G21" s="2">
        <v>39680</v>
      </c>
      <c r="H21" s="2" t="s">
        <v>162</v>
      </c>
      <c r="I21" s="2">
        <v>0</v>
      </c>
      <c r="J21" s="2">
        <v>0</v>
      </c>
    </row>
    <row r="22" spans="1:10" hidden="1" x14ac:dyDescent="0.3">
      <c r="A22" s="2">
        <v>27</v>
      </c>
      <c r="B22" s="1" t="str">
        <f>VLOOKUP(D22,'tradingRecord (3)'!D:J,7,0)</f>
        <v>300482.SZ</v>
      </c>
      <c r="C22" s="2" t="s">
        <v>47</v>
      </c>
      <c r="D22" s="2" t="s">
        <v>21</v>
      </c>
      <c r="E22" s="2">
        <v>25.02</v>
      </c>
      <c r="F22" s="2">
        <v>1600</v>
      </c>
      <c r="G22" s="2">
        <v>40032</v>
      </c>
      <c r="H22" s="2" t="s">
        <v>163</v>
      </c>
      <c r="I22" s="2">
        <v>0</v>
      </c>
      <c r="J22" s="2">
        <v>0</v>
      </c>
    </row>
    <row r="23" spans="1:10" hidden="1" x14ac:dyDescent="0.3">
      <c r="A23" s="2">
        <v>28</v>
      </c>
      <c r="B23" s="1" t="str">
        <f>VLOOKUP(D23,'tradingRecord (3)'!D:J,7,0)</f>
        <v>300482.SZ</v>
      </c>
      <c r="C23" s="2" t="s">
        <v>36</v>
      </c>
      <c r="D23" s="2" t="s">
        <v>21</v>
      </c>
      <c r="E23" s="2">
        <v>25.631</v>
      </c>
      <c r="F23" s="2">
        <v>1600</v>
      </c>
      <c r="G23" s="2">
        <v>41010</v>
      </c>
      <c r="H23" s="2" t="s">
        <v>164</v>
      </c>
      <c r="I23" s="2">
        <v>0</v>
      </c>
      <c r="J23" s="2">
        <v>0</v>
      </c>
    </row>
    <row r="24" spans="1:10" hidden="1" x14ac:dyDescent="0.3">
      <c r="A24" s="2">
        <v>29</v>
      </c>
      <c r="B24" s="1" t="str">
        <f>VLOOKUP(D24,'tradingRecord (3)'!D:J,7,0)</f>
        <v>300014.SZ</v>
      </c>
      <c r="C24" s="2" t="s">
        <v>47</v>
      </c>
      <c r="D24" s="2" t="s">
        <v>50</v>
      </c>
      <c r="E24" s="2">
        <v>45.3</v>
      </c>
      <c r="F24" s="2">
        <v>400</v>
      </c>
      <c r="G24" s="2">
        <v>36240</v>
      </c>
      <c r="H24" s="2" t="s">
        <v>165</v>
      </c>
      <c r="I24" s="2">
        <v>0</v>
      </c>
      <c r="J24" s="2">
        <v>0</v>
      </c>
    </row>
    <row r="25" spans="1:10" hidden="1" x14ac:dyDescent="0.3">
      <c r="A25" s="2">
        <v>30</v>
      </c>
      <c r="B25" s="1" t="str">
        <f>VLOOKUP(D25,'tradingRecord (3)'!D:J,7,0)</f>
        <v>002555.SZ</v>
      </c>
      <c r="C25" s="2" t="s">
        <v>36</v>
      </c>
      <c r="D25" s="2" t="s">
        <v>62</v>
      </c>
      <c r="E25" s="2">
        <v>16.12</v>
      </c>
      <c r="F25" s="2">
        <v>2400</v>
      </c>
      <c r="G25" s="2">
        <v>38688</v>
      </c>
      <c r="H25" s="2" t="s">
        <v>166</v>
      </c>
      <c r="I25" s="2">
        <v>0</v>
      </c>
      <c r="J25" s="2">
        <v>0</v>
      </c>
    </row>
    <row r="26" spans="1:10" hidden="1" x14ac:dyDescent="0.3">
      <c r="A26" s="2">
        <v>31</v>
      </c>
      <c r="B26" s="1" t="str">
        <f>VLOOKUP(D26,'tradingRecord (3)'!D:J,7,0)</f>
        <v>300482.SZ</v>
      </c>
      <c r="C26" s="2" t="s">
        <v>36</v>
      </c>
      <c r="D26" s="2" t="s">
        <v>21</v>
      </c>
      <c r="E26" s="2">
        <v>24.2</v>
      </c>
      <c r="F26" s="2">
        <v>1600</v>
      </c>
      <c r="G26" s="2">
        <v>38720</v>
      </c>
      <c r="H26" s="2" t="s">
        <v>167</v>
      </c>
      <c r="I26" s="2">
        <v>0</v>
      </c>
      <c r="J26" s="2">
        <v>0</v>
      </c>
    </row>
    <row r="27" spans="1:10" hidden="1" x14ac:dyDescent="0.3">
      <c r="A27" s="2">
        <v>32</v>
      </c>
      <c r="B27" s="1" t="str">
        <f>VLOOKUP(D27,'tradingRecord (3)'!D:J,7,0)</f>
        <v>002555.SZ</v>
      </c>
      <c r="C27" s="2" t="s">
        <v>47</v>
      </c>
      <c r="D27" s="2" t="s">
        <v>62</v>
      </c>
      <c r="E27" s="2">
        <v>15.6</v>
      </c>
      <c r="F27" s="2">
        <v>2400</v>
      </c>
      <c r="G27" s="2">
        <v>37440</v>
      </c>
      <c r="H27" s="2" t="s">
        <v>168</v>
      </c>
      <c r="I27" s="2">
        <v>0</v>
      </c>
      <c r="J27" s="2">
        <v>0</v>
      </c>
    </row>
    <row r="28" spans="1:10" hidden="1" x14ac:dyDescent="0.3">
      <c r="A28" s="2">
        <v>33</v>
      </c>
      <c r="B28" s="1" t="str">
        <f>VLOOKUP(D28,'tradingRecord (3)'!D:J,7,0)</f>
        <v>300482.SZ</v>
      </c>
      <c r="C28" s="2" t="s">
        <v>47</v>
      </c>
      <c r="D28" s="2" t="s">
        <v>21</v>
      </c>
      <c r="E28" s="2">
        <v>23.82</v>
      </c>
      <c r="F28" s="2">
        <v>1600</v>
      </c>
      <c r="G28" s="2">
        <v>38112</v>
      </c>
      <c r="H28" s="2" t="s">
        <v>169</v>
      </c>
      <c r="I28" s="2">
        <v>0</v>
      </c>
      <c r="J28" s="2">
        <v>0</v>
      </c>
    </row>
    <row r="29" spans="1:10" hidden="1" x14ac:dyDescent="0.3">
      <c r="A29" s="2">
        <v>34</v>
      </c>
      <c r="B29" s="1" t="str">
        <f>VLOOKUP(D29,'tradingRecord (3)'!D:J,7,0)</f>
        <v>699900.SH</v>
      </c>
      <c r="C29" s="2" t="s">
        <v>47</v>
      </c>
      <c r="D29" s="2" t="s">
        <v>46</v>
      </c>
      <c r="E29" s="2">
        <v>29.13</v>
      </c>
      <c r="F29" s="2">
        <v>800</v>
      </c>
      <c r="G29" s="2">
        <v>23304</v>
      </c>
      <c r="H29" s="2" t="s">
        <v>170</v>
      </c>
      <c r="I29" s="2">
        <v>0</v>
      </c>
      <c r="J29" s="2">
        <v>0</v>
      </c>
    </row>
    <row r="30" spans="1:10" hidden="1" x14ac:dyDescent="0.3">
      <c r="A30" s="2">
        <v>35</v>
      </c>
      <c r="B30" s="1" t="str">
        <f>VLOOKUP(D30,'tradingRecord (3)'!D:J,7,0)</f>
        <v>300482.SZ</v>
      </c>
      <c r="C30" s="2" t="s">
        <v>47</v>
      </c>
      <c r="D30" s="2" t="s">
        <v>21</v>
      </c>
      <c r="E30" s="2">
        <v>25.61</v>
      </c>
      <c r="F30" s="2">
        <v>800</v>
      </c>
      <c r="G30" s="2">
        <v>20486</v>
      </c>
      <c r="H30" s="2" t="s">
        <v>171</v>
      </c>
      <c r="I30" s="2">
        <v>0</v>
      </c>
      <c r="J30" s="2">
        <v>0</v>
      </c>
    </row>
    <row r="31" spans="1:10" hidden="1" x14ac:dyDescent="0.3">
      <c r="A31" s="2">
        <v>36</v>
      </c>
      <c r="B31" s="1" t="str">
        <f>VLOOKUP(D31,'tradingRecord (3)'!D:J,7,0)</f>
        <v>002555.SZ</v>
      </c>
      <c r="C31" s="2" t="s">
        <v>47</v>
      </c>
      <c r="D31" s="2" t="s">
        <v>62</v>
      </c>
      <c r="E31" s="2">
        <v>16.37</v>
      </c>
      <c r="F31" s="2">
        <v>1200</v>
      </c>
      <c r="G31" s="2">
        <v>19644</v>
      </c>
      <c r="H31" s="2" t="s">
        <v>172</v>
      </c>
      <c r="I31" s="2">
        <v>0</v>
      </c>
      <c r="J31" s="2">
        <v>0</v>
      </c>
    </row>
    <row r="32" spans="1:10" hidden="1" x14ac:dyDescent="0.3">
      <c r="A32" s="2">
        <v>37</v>
      </c>
      <c r="B32" s="1" t="str">
        <f>VLOOKUP(D32,'tradingRecord (3)'!D:J,7,0)</f>
        <v>300014.SZ</v>
      </c>
      <c r="C32" s="2" t="s">
        <v>47</v>
      </c>
      <c r="D32" s="2" t="s">
        <v>50</v>
      </c>
      <c r="E32" s="2">
        <v>48.35</v>
      </c>
      <c r="F32" s="2">
        <v>400</v>
      </c>
      <c r="G32" s="2">
        <v>19340</v>
      </c>
      <c r="H32" s="2" t="s">
        <v>173</v>
      </c>
      <c r="I32" s="2">
        <v>0</v>
      </c>
      <c r="J32" s="2">
        <v>0</v>
      </c>
    </row>
    <row r="33" spans="1:10" hidden="1" x14ac:dyDescent="0.3">
      <c r="A33" s="2">
        <v>38</v>
      </c>
      <c r="B33" s="1" t="str">
        <f>VLOOKUP(D33,'tradingRecord (3)'!D:J,7,0)</f>
        <v>601156.SH</v>
      </c>
      <c r="C33" s="2" t="s">
        <v>47</v>
      </c>
      <c r="D33" s="2" t="s">
        <v>38</v>
      </c>
      <c r="E33" s="2">
        <v>17.41</v>
      </c>
      <c r="F33" s="2">
        <v>1200</v>
      </c>
      <c r="G33" s="2">
        <v>20892</v>
      </c>
      <c r="H33" s="2" t="s">
        <v>174</v>
      </c>
      <c r="I33" s="2">
        <v>0</v>
      </c>
      <c r="J33" s="2">
        <v>0</v>
      </c>
    </row>
    <row r="34" spans="1:10" hidden="1" x14ac:dyDescent="0.3">
      <c r="A34" s="2">
        <v>39</v>
      </c>
      <c r="B34" s="1" t="str">
        <f>VLOOKUP(D34,'tradingRecord (3)'!D:J,7,0)</f>
        <v>300846.SZ</v>
      </c>
      <c r="C34" s="2" t="s">
        <v>47</v>
      </c>
      <c r="D34" s="2" t="s">
        <v>40</v>
      </c>
      <c r="E34" s="2">
        <v>11.93</v>
      </c>
      <c r="F34" s="2">
        <v>2000</v>
      </c>
      <c r="G34" s="2">
        <v>23860</v>
      </c>
      <c r="H34" s="2" t="s">
        <v>175</v>
      </c>
      <c r="I34" s="2">
        <v>0</v>
      </c>
      <c r="J34" s="2">
        <v>0</v>
      </c>
    </row>
    <row r="35" spans="1:10" hidden="1" x14ac:dyDescent="0.3">
      <c r="A35" s="2">
        <v>40</v>
      </c>
      <c r="B35" s="1" t="str">
        <f>VLOOKUP(D35,'tradingRecord (3)'!D:J,7,0)</f>
        <v>601156.SH</v>
      </c>
      <c r="C35" s="2" t="s">
        <v>36</v>
      </c>
      <c r="D35" s="2" t="s">
        <v>38</v>
      </c>
      <c r="E35" s="2">
        <v>17.82</v>
      </c>
      <c r="F35" s="2">
        <v>1200</v>
      </c>
      <c r="G35" s="2">
        <v>21384</v>
      </c>
      <c r="H35" s="2" t="s">
        <v>176</v>
      </c>
      <c r="I35" s="2">
        <v>0</v>
      </c>
      <c r="J35" s="2">
        <v>0</v>
      </c>
    </row>
    <row r="36" spans="1:10" hidden="1" x14ac:dyDescent="0.3">
      <c r="A36" s="2">
        <v>41</v>
      </c>
      <c r="B36" s="1" t="str">
        <f>VLOOKUP(D36,'tradingRecord (3)'!D:J,7,0)</f>
        <v>002555.SZ</v>
      </c>
      <c r="C36" s="2" t="s">
        <v>36</v>
      </c>
      <c r="D36" s="2" t="s">
        <v>62</v>
      </c>
      <c r="E36" s="2">
        <v>17.190000000000001</v>
      </c>
      <c r="F36" s="2">
        <v>1200</v>
      </c>
      <c r="G36" s="2">
        <v>20628</v>
      </c>
      <c r="H36" s="2" t="s">
        <v>177</v>
      </c>
      <c r="I36" s="2">
        <v>0</v>
      </c>
      <c r="J36" s="2">
        <v>0</v>
      </c>
    </row>
    <row r="37" spans="1:10" hidden="1" x14ac:dyDescent="0.3">
      <c r="A37" s="2">
        <v>42</v>
      </c>
      <c r="B37" s="1" t="str">
        <f>VLOOKUP(D37,'tradingRecord (3)'!D:J,7,0)</f>
        <v>002555.SZ</v>
      </c>
      <c r="C37" s="2" t="s">
        <v>47</v>
      </c>
      <c r="D37" s="2" t="s">
        <v>62</v>
      </c>
      <c r="E37" s="2">
        <v>16.89</v>
      </c>
      <c r="F37" s="2">
        <v>1200</v>
      </c>
      <c r="G37" s="2">
        <v>20268</v>
      </c>
      <c r="H37" s="2" t="s">
        <v>178</v>
      </c>
      <c r="I37" s="2">
        <v>0</v>
      </c>
      <c r="J37" s="2">
        <v>0</v>
      </c>
    </row>
    <row r="38" spans="1:10" hidden="1" x14ac:dyDescent="0.3">
      <c r="A38" s="2">
        <v>43</v>
      </c>
      <c r="B38" s="1" t="str">
        <f>VLOOKUP(D38,'tradingRecord (3)'!D:J,7,0)</f>
        <v>300014.SZ</v>
      </c>
      <c r="C38" s="2" t="s">
        <v>47</v>
      </c>
      <c r="D38" s="2" t="s">
        <v>50</v>
      </c>
      <c r="E38" s="2">
        <v>51.5</v>
      </c>
      <c r="F38" s="2">
        <v>400</v>
      </c>
      <c r="G38" s="2">
        <v>20600</v>
      </c>
      <c r="H38" s="2" t="s">
        <v>179</v>
      </c>
      <c r="I38" s="2">
        <v>0</v>
      </c>
      <c r="J38" s="2">
        <v>0</v>
      </c>
    </row>
    <row r="39" spans="1:10" hidden="1" x14ac:dyDescent="0.3">
      <c r="A39" s="2">
        <v>44</v>
      </c>
      <c r="B39" s="1" t="str">
        <f>VLOOKUP(D39,'tradingRecord (3)'!D:J,7,0)</f>
        <v>601156.SH</v>
      </c>
      <c r="C39" s="2" t="s">
        <v>47</v>
      </c>
      <c r="D39" s="2" t="s">
        <v>38</v>
      </c>
      <c r="E39" s="2">
        <v>17.2</v>
      </c>
      <c r="F39" s="2">
        <v>1200</v>
      </c>
      <c r="G39" s="2">
        <v>20640</v>
      </c>
      <c r="H39" s="2" t="s">
        <v>180</v>
      </c>
      <c r="I39" s="2">
        <v>0</v>
      </c>
      <c r="J39" s="2">
        <v>0</v>
      </c>
    </row>
    <row r="40" spans="1:10" hidden="1" x14ac:dyDescent="0.3">
      <c r="A40" s="2">
        <v>45</v>
      </c>
      <c r="B40" s="1" t="str">
        <f>VLOOKUP(D40,'tradingRecord (3)'!D:J,7,0)</f>
        <v>002555.SZ</v>
      </c>
      <c r="C40" s="2" t="s">
        <v>47</v>
      </c>
      <c r="D40" s="2" t="s">
        <v>62</v>
      </c>
      <c r="E40" s="2">
        <v>17.54</v>
      </c>
      <c r="F40" s="2">
        <v>1200</v>
      </c>
      <c r="G40" s="2">
        <v>21048</v>
      </c>
      <c r="H40" s="2" t="s">
        <v>181</v>
      </c>
      <c r="I40" s="2">
        <v>0</v>
      </c>
      <c r="J40" s="2">
        <v>0</v>
      </c>
    </row>
    <row r="41" spans="1:10" hidden="1" x14ac:dyDescent="0.3">
      <c r="A41" s="2">
        <v>46</v>
      </c>
      <c r="B41" s="1" t="str">
        <f>VLOOKUP(D41,'tradingRecord (3)'!D:J,7,0)</f>
        <v>300482.SZ</v>
      </c>
      <c r="C41" s="2" t="s">
        <v>47</v>
      </c>
      <c r="D41" s="2" t="s">
        <v>21</v>
      </c>
      <c r="E41" s="2">
        <v>27.15</v>
      </c>
      <c r="F41" s="2">
        <v>0</v>
      </c>
      <c r="G41" s="2">
        <v>21720</v>
      </c>
      <c r="H41" s="2" t="s">
        <v>182</v>
      </c>
      <c r="I41" s="2">
        <v>0</v>
      </c>
      <c r="J41" s="2">
        <v>0</v>
      </c>
    </row>
  </sheetData>
  <autoFilter ref="A1:J41" xr:uid="{233A8396-7700-46FC-BDDE-0376DB5ED611}">
    <filterColumn colId="2">
      <filters>
        <filter val="卖出"/>
      </filters>
    </filterColumn>
    <filterColumn colId="3">
      <filters>
        <filter val="亿纬锂能"/>
      </filters>
    </filterColumn>
    <sortState xmlns:xlrd2="http://schemas.microsoft.com/office/spreadsheetml/2017/richdata2" ref="A2:J41">
      <sortCondition descending="1" ref="H1:H41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A15B-73E4-4D24-9957-668D4E24484C}">
  <dimension ref="A1:J29"/>
  <sheetViews>
    <sheetView zoomScale="145" zoomScaleNormal="145" workbookViewId="0">
      <pane ySplit="1" topLeftCell="A2" activePane="bottomLeft" state="frozenSplit"/>
      <selection pane="bottomLeft" activeCell="J1" sqref="J1:J1048576"/>
    </sheetView>
  </sheetViews>
  <sheetFormatPr defaultRowHeight="14" x14ac:dyDescent="0.3"/>
  <cols>
    <col min="1" max="1" width="6.25" customWidth="1"/>
    <col min="2" max="2" width="14.75" bestFit="1" customWidth="1"/>
    <col min="3" max="3" width="9.75" bestFit="1" customWidth="1"/>
    <col min="4" max="4" width="10" bestFit="1" customWidth="1"/>
    <col min="5" max="5" width="8.4140625" bestFit="1" customWidth="1"/>
    <col min="6" max="6" width="8.1640625" bestFit="1" customWidth="1"/>
    <col min="7" max="7" width="12.75" bestFit="1" customWidth="1"/>
    <col min="8" max="8" width="11.5" bestFit="1" customWidth="1"/>
    <col min="9" max="9" width="11.1640625" bestFit="1" customWidth="1"/>
  </cols>
  <sheetData>
    <row r="1" spans="1:10" x14ac:dyDescent="0.3">
      <c r="A1" s="1" t="s">
        <v>9</v>
      </c>
      <c r="B1" s="1" t="s">
        <v>10</v>
      </c>
      <c r="C1" s="1" t="s">
        <v>19</v>
      </c>
      <c r="D1" s="1" t="s">
        <v>20</v>
      </c>
      <c r="E1" s="1" t="s">
        <v>12</v>
      </c>
      <c r="F1" s="1" t="s">
        <v>13</v>
      </c>
      <c r="G1" s="1" t="s">
        <v>31</v>
      </c>
      <c r="H1" s="1" t="s">
        <v>32</v>
      </c>
      <c r="I1" s="1" t="s">
        <v>35</v>
      </c>
      <c r="J1" t="s">
        <v>108</v>
      </c>
    </row>
    <row r="2" spans="1:10" x14ac:dyDescent="0.3">
      <c r="A2" s="2">
        <v>1</v>
      </c>
      <c r="B2" s="8">
        <v>45518.41165509259</v>
      </c>
      <c r="C2" s="3" t="s">
        <v>14</v>
      </c>
      <c r="D2" s="2" t="s">
        <v>3</v>
      </c>
      <c r="E2" s="2">
        <v>30700</v>
      </c>
      <c r="F2" s="2">
        <v>9.468</v>
      </c>
      <c r="G2" s="2">
        <v>0</v>
      </c>
      <c r="H2" s="2">
        <v>0</v>
      </c>
      <c r="I2" s="2">
        <f>-(E2*F2+G2+H2)</f>
        <v>-290667.59999999998</v>
      </c>
      <c r="J2" t="s">
        <v>113</v>
      </c>
    </row>
    <row r="3" spans="1:10" x14ac:dyDescent="0.3">
      <c r="A3" s="2">
        <v>2</v>
      </c>
      <c r="B3" s="8">
        <v>45518.41165509259</v>
      </c>
      <c r="C3" s="3" t="s">
        <v>18</v>
      </c>
      <c r="D3" s="2" t="s">
        <v>21</v>
      </c>
      <c r="E3" s="2">
        <v>4400</v>
      </c>
      <c r="F3" s="2">
        <v>23.939</v>
      </c>
      <c r="G3" s="2">
        <v>0</v>
      </c>
      <c r="H3" s="2">
        <v>0</v>
      </c>
      <c r="I3" s="2">
        <f t="shared" ref="I3:I27" si="0">-(E3*F3+G3+H3)</f>
        <v>-105331.6</v>
      </c>
      <c r="J3" t="s">
        <v>18</v>
      </c>
    </row>
    <row r="4" spans="1:10" x14ac:dyDescent="0.3">
      <c r="A4" s="2">
        <v>3</v>
      </c>
      <c r="B4" s="8">
        <v>45518.41165509259</v>
      </c>
      <c r="C4" s="3" t="s">
        <v>28</v>
      </c>
      <c r="D4" s="2" t="s">
        <v>22</v>
      </c>
      <c r="E4" s="2">
        <v>2000</v>
      </c>
      <c r="F4" s="2">
        <v>29.628</v>
      </c>
      <c r="G4" s="2">
        <v>0</v>
      </c>
      <c r="H4" s="2">
        <v>0</v>
      </c>
      <c r="I4" s="2">
        <f t="shared" si="0"/>
        <v>-59256</v>
      </c>
      <c r="J4" t="s">
        <v>114</v>
      </c>
    </row>
    <row r="5" spans="1:10" x14ac:dyDescent="0.3">
      <c r="A5" s="2">
        <v>4</v>
      </c>
      <c r="B5" s="8">
        <v>45518.41165509259</v>
      </c>
      <c r="C5" s="6" t="s">
        <v>27</v>
      </c>
      <c r="D5" s="2" t="s">
        <v>23</v>
      </c>
      <c r="E5" s="2">
        <v>2720</v>
      </c>
      <c r="F5" s="2">
        <v>19.835999999999999</v>
      </c>
      <c r="G5" s="2">
        <v>0</v>
      </c>
      <c r="H5" s="2">
        <v>0</v>
      </c>
      <c r="I5" s="2">
        <f t="shared" si="0"/>
        <v>-53953.919999999998</v>
      </c>
      <c r="J5" t="s">
        <v>27</v>
      </c>
    </row>
    <row r="6" spans="1:10" x14ac:dyDescent="0.3">
      <c r="A6" s="2">
        <v>5</v>
      </c>
      <c r="B6" s="8">
        <v>45518.41165509259</v>
      </c>
      <c r="C6" s="6" t="s">
        <v>30</v>
      </c>
      <c r="D6" s="2" t="s">
        <v>24</v>
      </c>
      <c r="E6" s="2">
        <v>3000</v>
      </c>
      <c r="F6" s="2">
        <v>14.579000000000001</v>
      </c>
      <c r="G6" s="2">
        <v>0</v>
      </c>
      <c r="H6" s="2">
        <v>0</v>
      </c>
      <c r="I6" s="2">
        <f t="shared" si="0"/>
        <v>-43737</v>
      </c>
      <c r="J6" t="s">
        <v>115</v>
      </c>
    </row>
    <row r="7" spans="1:10" x14ac:dyDescent="0.3">
      <c r="A7" s="2">
        <v>6</v>
      </c>
      <c r="B7" s="8">
        <v>45518.41165509259</v>
      </c>
      <c r="C7" s="2" t="s">
        <v>29</v>
      </c>
      <c r="D7" s="2" t="s">
        <v>25</v>
      </c>
      <c r="E7" s="2">
        <v>2000</v>
      </c>
      <c r="F7" s="2">
        <v>13.488</v>
      </c>
      <c r="G7" s="2">
        <v>0</v>
      </c>
      <c r="H7" s="2">
        <v>0</v>
      </c>
      <c r="I7" s="2">
        <f t="shared" si="0"/>
        <v>-26976</v>
      </c>
      <c r="J7" t="s">
        <v>116</v>
      </c>
    </row>
    <row r="8" spans="1:10" x14ac:dyDescent="0.3">
      <c r="A8" s="2">
        <v>7</v>
      </c>
      <c r="B8" s="8">
        <v>45518.41165509259</v>
      </c>
      <c r="C8" s="2" t="s">
        <v>16</v>
      </c>
      <c r="D8" s="2" t="s">
        <v>26</v>
      </c>
      <c r="E8" s="2">
        <v>40</v>
      </c>
      <c r="F8" s="2">
        <v>648.34199999999998</v>
      </c>
      <c r="G8" s="2">
        <v>0</v>
      </c>
      <c r="H8" s="2">
        <v>0</v>
      </c>
      <c r="I8" s="2">
        <f t="shared" si="0"/>
        <v>-25933.68</v>
      </c>
      <c r="J8" t="s">
        <v>16</v>
      </c>
    </row>
    <row r="9" spans="1:10" x14ac:dyDescent="0.3">
      <c r="A9" s="2">
        <v>8</v>
      </c>
      <c r="B9" s="8">
        <v>45518.427337962959</v>
      </c>
      <c r="C9" s="3" t="s">
        <v>28</v>
      </c>
      <c r="D9" s="2" t="s">
        <v>22</v>
      </c>
      <c r="E9" s="2">
        <v>-2000</v>
      </c>
      <c r="F9" s="2">
        <v>29.66</v>
      </c>
      <c r="G9" s="9">
        <v>35.42</v>
      </c>
      <c r="H9" s="2">
        <v>29.65</v>
      </c>
      <c r="I9" s="2">
        <f t="shared" si="0"/>
        <v>59254.93</v>
      </c>
      <c r="J9" t="s">
        <v>114</v>
      </c>
    </row>
    <row r="10" spans="1:10" x14ac:dyDescent="0.3">
      <c r="A10" s="2">
        <v>9</v>
      </c>
      <c r="B10" s="8">
        <v>45518.427337962959</v>
      </c>
      <c r="C10" s="3" t="s">
        <v>18</v>
      </c>
      <c r="D10" s="2" t="s">
        <v>21</v>
      </c>
      <c r="E10" s="2">
        <v>2500</v>
      </c>
      <c r="F10" s="2">
        <v>23.23</v>
      </c>
      <c r="G10" s="9">
        <v>34.68</v>
      </c>
      <c r="H10" s="2">
        <v>0</v>
      </c>
      <c r="I10" s="2">
        <f t="shared" si="0"/>
        <v>-58109.68</v>
      </c>
      <c r="J10" t="s">
        <v>18</v>
      </c>
    </row>
    <row r="11" spans="1:10" x14ac:dyDescent="0.3">
      <c r="A11" s="2">
        <v>10</v>
      </c>
      <c r="B11" s="10">
        <v>45518.543333333335</v>
      </c>
      <c r="C11" s="3" t="s">
        <v>14</v>
      </c>
      <c r="D11" s="2" t="s">
        <v>3</v>
      </c>
      <c r="E11" s="2">
        <v>-10000</v>
      </c>
      <c r="F11" s="2">
        <v>9.24</v>
      </c>
      <c r="G11" s="9">
        <v>55.17</v>
      </c>
      <c r="H11" s="2">
        <v>46.17</v>
      </c>
      <c r="I11" s="2">
        <f t="shared" si="0"/>
        <v>92298.66</v>
      </c>
      <c r="J11" t="s">
        <v>113</v>
      </c>
    </row>
    <row r="12" spans="1:10" x14ac:dyDescent="0.3">
      <c r="A12" s="2">
        <v>11</v>
      </c>
      <c r="B12" s="10">
        <v>45518.584999999999</v>
      </c>
      <c r="C12" s="3" t="s">
        <v>14</v>
      </c>
      <c r="D12" s="2" t="s">
        <v>3</v>
      </c>
      <c r="E12" s="2">
        <v>-20600</v>
      </c>
      <c r="F12" s="2">
        <v>9.2899999999999991</v>
      </c>
      <c r="G12" s="2">
        <v>114.27</v>
      </c>
      <c r="H12" s="2">
        <v>95.54</v>
      </c>
      <c r="I12" s="2">
        <f t="shared" si="0"/>
        <v>191164.18999999997</v>
      </c>
      <c r="J12" t="s">
        <v>113</v>
      </c>
    </row>
    <row r="13" spans="1:10" x14ac:dyDescent="0.3">
      <c r="A13" s="2">
        <v>12</v>
      </c>
      <c r="B13" s="10">
        <v>45518.584999999999</v>
      </c>
      <c r="C13" s="3" t="s">
        <v>18</v>
      </c>
      <c r="D13" s="2" t="s">
        <v>21</v>
      </c>
      <c r="E13" s="2">
        <v>12200</v>
      </c>
      <c r="F13" s="2">
        <v>23.24</v>
      </c>
      <c r="G13" s="9">
        <v>169.29</v>
      </c>
      <c r="H13" s="2">
        <v>0</v>
      </c>
      <c r="I13" s="2">
        <f t="shared" si="0"/>
        <v>-283697.28999999998</v>
      </c>
      <c r="J13" t="s">
        <v>18</v>
      </c>
    </row>
    <row r="14" spans="1:10" x14ac:dyDescent="0.3">
      <c r="A14" s="2">
        <v>13</v>
      </c>
      <c r="B14" s="10">
        <v>45519.418333333335</v>
      </c>
      <c r="C14" s="6" t="s">
        <v>27</v>
      </c>
      <c r="D14" s="2" t="s">
        <v>23</v>
      </c>
      <c r="E14" s="2">
        <v>-2700</v>
      </c>
      <c r="F14" s="2">
        <v>22.04</v>
      </c>
      <c r="G14" s="9">
        <v>35.53</v>
      </c>
      <c r="H14" s="2">
        <v>29.75</v>
      </c>
      <c r="I14" s="2">
        <f t="shared" si="0"/>
        <v>59442.720000000001</v>
      </c>
      <c r="J14" t="s">
        <v>27</v>
      </c>
    </row>
    <row r="15" spans="1:10" x14ac:dyDescent="0.3">
      <c r="A15" s="2">
        <v>14</v>
      </c>
      <c r="B15" s="10">
        <v>45519.418333333335</v>
      </c>
      <c r="C15" s="2" t="s">
        <v>29</v>
      </c>
      <c r="D15" s="2" t="s">
        <v>25</v>
      </c>
      <c r="E15" s="2">
        <v>-2000</v>
      </c>
      <c r="F15" s="2">
        <v>13.6</v>
      </c>
      <c r="G15" s="2">
        <v>16.239999999999998</v>
      </c>
      <c r="H15" s="9">
        <v>13.6</v>
      </c>
      <c r="I15" s="2">
        <f t="shared" si="0"/>
        <v>27170.16</v>
      </c>
      <c r="J15" t="s">
        <v>116</v>
      </c>
    </row>
    <row r="16" spans="1:10" x14ac:dyDescent="0.3">
      <c r="A16" s="2">
        <v>15</v>
      </c>
      <c r="B16" s="10">
        <v>45520.397499999999</v>
      </c>
      <c r="C16" s="3" t="s">
        <v>18</v>
      </c>
      <c r="D16" s="2" t="s">
        <v>21</v>
      </c>
      <c r="E16" s="2">
        <v>3800</v>
      </c>
      <c r="F16" s="2">
        <v>22.72</v>
      </c>
      <c r="G16" s="9">
        <v>51.5</v>
      </c>
      <c r="H16" s="2">
        <v>0</v>
      </c>
      <c r="I16" s="2">
        <f t="shared" si="0"/>
        <v>-86387.5</v>
      </c>
      <c r="J16" t="s">
        <v>18</v>
      </c>
    </row>
    <row r="17" spans="1:10" x14ac:dyDescent="0.3">
      <c r="A17" s="2">
        <v>16</v>
      </c>
      <c r="B17" s="10">
        <v>45520.397499999999</v>
      </c>
      <c r="C17" s="3" t="s">
        <v>18</v>
      </c>
      <c r="D17" s="2" t="s">
        <v>21</v>
      </c>
      <c r="E17" s="2">
        <v>-3800</v>
      </c>
      <c r="F17" s="2">
        <v>23.31</v>
      </c>
      <c r="G17" s="9">
        <v>52.89</v>
      </c>
      <c r="H17" s="2">
        <v>44.29</v>
      </c>
      <c r="I17" s="2">
        <f t="shared" si="0"/>
        <v>88480.82</v>
      </c>
      <c r="J17" t="s">
        <v>18</v>
      </c>
    </row>
    <row r="18" spans="1:10" x14ac:dyDescent="0.3">
      <c r="A18" s="2">
        <v>17</v>
      </c>
      <c r="B18" s="10">
        <v>45523.397499999999</v>
      </c>
      <c r="C18" s="3" t="s">
        <v>18</v>
      </c>
      <c r="D18" s="2" t="s">
        <v>21</v>
      </c>
      <c r="E18" s="2">
        <v>-19000</v>
      </c>
      <c r="F18" s="2">
        <v>23.96</v>
      </c>
      <c r="G18" s="9">
        <v>271.81</v>
      </c>
      <c r="H18" s="2">
        <v>227.64</v>
      </c>
      <c r="I18" s="2">
        <f t="shared" si="0"/>
        <v>454740.55</v>
      </c>
      <c r="J18" t="s">
        <v>18</v>
      </c>
    </row>
    <row r="19" spans="1:10" x14ac:dyDescent="0.3">
      <c r="A19" s="2">
        <v>18</v>
      </c>
      <c r="B19" s="10">
        <v>45523.397499999999</v>
      </c>
      <c r="C19" s="3" t="s">
        <v>18</v>
      </c>
      <c r="D19" s="2" t="s">
        <v>21</v>
      </c>
      <c r="E19" s="2">
        <v>19100</v>
      </c>
      <c r="F19" s="2">
        <v>23.62</v>
      </c>
      <c r="G19" s="9">
        <v>269.37</v>
      </c>
      <c r="H19" s="2">
        <v>0</v>
      </c>
      <c r="I19" s="2">
        <f t="shared" si="0"/>
        <v>-451411.37</v>
      </c>
      <c r="J19" t="s">
        <v>18</v>
      </c>
    </row>
    <row r="20" spans="1:10" x14ac:dyDescent="0.3">
      <c r="A20" s="2">
        <v>19</v>
      </c>
      <c r="B20" s="10">
        <v>45523.439166666663</v>
      </c>
      <c r="C20" s="3" t="s">
        <v>34</v>
      </c>
      <c r="D20" s="2" t="s">
        <v>33</v>
      </c>
      <c r="E20" s="2">
        <v>2500</v>
      </c>
      <c r="F20" s="2">
        <v>36.33</v>
      </c>
      <c r="G20" s="2">
        <v>54.23</v>
      </c>
      <c r="H20" s="2">
        <v>0</v>
      </c>
      <c r="I20" s="2">
        <f t="shared" si="0"/>
        <v>-90879.23</v>
      </c>
      <c r="J20" t="s">
        <v>117</v>
      </c>
    </row>
    <row r="21" spans="1:10" x14ac:dyDescent="0.3">
      <c r="A21" s="2">
        <v>20</v>
      </c>
      <c r="B21" s="10">
        <v>45534.414861111109</v>
      </c>
      <c r="C21" s="6" t="s">
        <v>30</v>
      </c>
      <c r="D21" s="2" t="s">
        <v>24</v>
      </c>
      <c r="E21" s="2">
        <v>-3000</v>
      </c>
      <c r="F21" s="2">
        <v>15.78</v>
      </c>
      <c r="G21" s="2">
        <v>28.27</v>
      </c>
      <c r="H21" s="2">
        <v>23.69</v>
      </c>
      <c r="I21" s="2">
        <f t="shared" si="0"/>
        <v>47288.04</v>
      </c>
      <c r="J21" t="s">
        <v>115</v>
      </c>
    </row>
    <row r="22" spans="1:10" x14ac:dyDescent="0.3">
      <c r="A22" s="2">
        <v>21</v>
      </c>
      <c r="B22" s="10">
        <v>45537.454444444447</v>
      </c>
      <c r="C22" s="3" t="s">
        <v>34</v>
      </c>
      <c r="D22" s="2" t="s">
        <v>33</v>
      </c>
      <c r="E22" s="2">
        <v>1500</v>
      </c>
      <c r="F22" s="2">
        <v>33.1</v>
      </c>
      <c r="G22" s="9">
        <v>29.65</v>
      </c>
      <c r="H22" s="2"/>
      <c r="I22" s="2">
        <f t="shared" si="0"/>
        <v>-49679.65</v>
      </c>
      <c r="J22" t="s">
        <v>117</v>
      </c>
    </row>
    <row r="23" spans="1:10" x14ac:dyDescent="0.3">
      <c r="A23" s="2">
        <v>22</v>
      </c>
      <c r="B23" s="10">
        <v>45545.568333333336</v>
      </c>
      <c r="C23" s="6" t="s">
        <v>30</v>
      </c>
      <c r="D23" s="2" t="s">
        <v>24</v>
      </c>
      <c r="E23" s="2">
        <v>2100</v>
      </c>
      <c r="F23" s="2">
        <v>14.35</v>
      </c>
      <c r="G23" s="2"/>
      <c r="H23" s="2"/>
      <c r="I23" s="2">
        <f t="shared" si="0"/>
        <v>-30135</v>
      </c>
      <c r="J23" t="s">
        <v>115</v>
      </c>
    </row>
    <row r="24" spans="1:10" x14ac:dyDescent="0.3">
      <c r="A24" s="2">
        <v>23</v>
      </c>
      <c r="B24" s="10">
        <v>45546.410694444443</v>
      </c>
      <c r="C24" s="6" t="s">
        <v>30</v>
      </c>
      <c r="D24" s="2" t="s">
        <v>24</v>
      </c>
      <c r="E24" s="2">
        <v>-2100</v>
      </c>
      <c r="F24" s="2">
        <v>14.977</v>
      </c>
      <c r="G24" s="2"/>
      <c r="H24" s="2"/>
      <c r="I24" s="2">
        <f t="shared" si="0"/>
        <v>31451.7</v>
      </c>
      <c r="J24" t="s">
        <v>115</v>
      </c>
    </row>
    <row r="25" spans="1:10" x14ac:dyDescent="0.3">
      <c r="A25" s="2">
        <v>24</v>
      </c>
      <c r="B25" s="2"/>
      <c r="C25" s="3" t="s">
        <v>34</v>
      </c>
      <c r="D25" s="2" t="s">
        <v>33</v>
      </c>
      <c r="E25" s="2"/>
      <c r="F25" s="2"/>
      <c r="G25" s="2"/>
      <c r="H25" s="2"/>
      <c r="I25" s="2">
        <f t="shared" si="0"/>
        <v>0</v>
      </c>
      <c r="J25" t="s">
        <v>117</v>
      </c>
    </row>
    <row r="26" spans="1:10" x14ac:dyDescent="0.3">
      <c r="A26" s="2">
        <v>25</v>
      </c>
      <c r="B26" s="2"/>
      <c r="C26" s="3" t="s">
        <v>28</v>
      </c>
      <c r="D26" s="2" t="s">
        <v>22</v>
      </c>
      <c r="E26" s="2"/>
      <c r="F26" s="2"/>
      <c r="G26" s="2"/>
      <c r="H26" s="2"/>
      <c r="I26" s="2">
        <f t="shared" si="0"/>
        <v>0</v>
      </c>
      <c r="J26" t="s">
        <v>114</v>
      </c>
    </row>
    <row r="27" spans="1:10" x14ac:dyDescent="0.3">
      <c r="A27" s="2">
        <v>26</v>
      </c>
      <c r="B27" s="2"/>
      <c r="C27" s="3" t="s">
        <v>18</v>
      </c>
      <c r="D27" s="2" t="s">
        <v>21</v>
      </c>
      <c r="E27" s="2"/>
      <c r="F27" s="2"/>
      <c r="G27" s="2"/>
      <c r="H27" s="2"/>
      <c r="I27" s="2">
        <f t="shared" si="0"/>
        <v>0</v>
      </c>
      <c r="J27" t="s">
        <v>18</v>
      </c>
    </row>
    <row r="28" spans="1:10" x14ac:dyDescent="0.3">
      <c r="A28" s="11"/>
    </row>
    <row r="29" spans="1:10" x14ac:dyDescent="0.3">
      <c r="A29" s="2"/>
    </row>
  </sheetData>
  <autoFilter ref="A1:I27" xr:uid="{233A8396-7700-46FC-BDDE-0376DB5ED611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63A3-CFB3-49EE-893C-24FDBF730112}">
  <dimension ref="A1:I2"/>
  <sheetViews>
    <sheetView zoomScale="145" zoomScaleNormal="145" workbookViewId="0">
      <pane ySplit="1" topLeftCell="A2" activePane="bottomLeft" state="frozenSplit"/>
      <selection pane="bottomLeft" activeCell="C16" sqref="C16"/>
    </sheetView>
  </sheetViews>
  <sheetFormatPr defaultRowHeight="14" x14ac:dyDescent="0.3"/>
  <cols>
    <col min="1" max="1" width="3.1640625" bestFit="1" customWidth="1"/>
    <col min="2" max="2" width="14.75" bestFit="1" customWidth="1"/>
    <col min="3" max="3" width="9.75" bestFit="1" customWidth="1"/>
    <col min="4" max="4" width="8.5" bestFit="1" customWidth="1"/>
    <col min="5" max="5" width="7.08203125" bestFit="1" customWidth="1"/>
    <col min="6" max="6" width="8.1640625" bestFit="1" customWidth="1"/>
    <col min="7" max="7" width="10.6640625" bestFit="1" customWidth="1"/>
    <col min="8" max="8" width="9.58203125" bestFit="1" customWidth="1"/>
  </cols>
  <sheetData>
    <row r="1" spans="1:9" x14ac:dyDescent="0.3">
      <c r="A1" s="1" t="s">
        <v>9</v>
      </c>
      <c r="B1" s="1" t="s">
        <v>10</v>
      </c>
      <c r="C1" s="1" t="s">
        <v>19</v>
      </c>
      <c r="D1" s="1" t="s">
        <v>20</v>
      </c>
      <c r="E1" s="1" t="s">
        <v>12</v>
      </c>
      <c r="F1" s="1" t="s">
        <v>13</v>
      </c>
      <c r="G1" s="1" t="s">
        <v>31</v>
      </c>
      <c r="H1" s="1" t="s">
        <v>32</v>
      </c>
      <c r="I1" s="1" t="s">
        <v>35</v>
      </c>
    </row>
    <row r="2" spans="1:9" x14ac:dyDescent="0.3">
      <c r="A2" s="2">
        <v>1</v>
      </c>
      <c r="B2" s="8">
        <v>45518.41165509259</v>
      </c>
      <c r="C2" s="3" t="s">
        <v>14</v>
      </c>
      <c r="D2" s="2" t="s">
        <v>3</v>
      </c>
      <c r="E2" s="2">
        <v>30700</v>
      </c>
      <c r="F2" s="2">
        <v>9.468</v>
      </c>
      <c r="G2" s="2">
        <v>0</v>
      </c>
      <c r="H2" s="2">
        <v>0</v>
      </c>
      <c r="I2" s="2">
        <f>-(E2*F2+G2+H2)</f>
        <v>-290667.59999999998</v>
      </c>
    </row>
  </sheetData>
  <autoFilter ref="A1:I2" xr:uid="{233A8396-7700-46FC-BDDE-0376DB5ED611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81B5-7125-498B-A663-0894484D3069}">
  <dimension ref="A1:F48"/>
  <sheetViews>
    <sheetView zoomScale="130" zoomScaleNormal="130" workbookViewId="0">
      <pane ySplit="1" topLeftCell="A4" activePane="bottomLeft" state="frozenSplit"/>
      <selection pane="bottomLeft" sqref="A1:F48"/>
    </sheetView>
  </sheetViews>
  <sheetFormatPr defaultRowHeight="14" x14ac:dyDescent="0.3"/>
  <cols>
    <col min="1" max="2" width="10.58203125" bestFit="1" customWidth="1"/>
    <col min="3" max="3" width="7.1640625" bestFit="1" customWidth="1"/>
    <col min="4" max="5" width="8.75" bestFit="1" customWidth="1"/>
    <col min="6" max="6" width="18.08203125" bestFit="1" customWidth="1"/>
  </cols>
  <sheetData>
    <row r="1" spans="1:6" x14ac:dyDescent="0.3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</row>
    <row r="2" spans="1:6" x14ac:dyDescent="0.3">
      <c r="A2" s="2" t="s">
        <v>36</v>
      </c>
      <c r="B2" s="2" t="s">
        <v>26</v>
      </c>
      <c r="C2" s="2">
        <v>48.73</v>
      </c>
      <c r="D2" s="2">
        <v>600</v>
      </c>
      <c r="E2" s="2">
        <v>29238</v>
      </c>
      <c r="F2" s="2" t="s">
        <v>37</v>
      </c>
    </row>
    <row r="3" spans="1:6" x14ac:dyDescent="0.3">
      <c r="A3" s="2" t="s">
        <v>36</v>
      </c>
      <c r="B3" s="2" t="s">
        <v>38</v>
      </c>
      <c r="C3" s="2">
        <v>16.940000000000001</v>
      </c>
      <c r="D3" s="2">
        <v>800</v>
      </c>
      <c r="E3" s="2">
        <v>13552</v>
      </c>
      <c r="F3" s="2" t="s">
        <v>39</v>
      </c>
    </row>
    <row r="4" spans="1:6" x14ac:dyDescent="0.3">
      <c r="A4" s="2" t="s">
        <v>36</v>
      </c>
      <c r="B4" s="2" t="s">
        <v>40</v>
      </c>
      <c r="C4" s="2">
        <v>13.61</v>
      </c>
      <c r="D4" s="2">
        <v>2000</v>
      </c>
      <c r="E4" s="2">
        <v>27220</v>
      </c>
      <c r="F4" s="2" t="s">
        <v>41</v>
      </c>
    </row>
    <row r="5" spans="1:6" x14ac:dyDescent="0.3">
      <c r="A5" s="2" t="s">
        <v>43</v>
      </c>
      <c r="B5" s="2" t="s">
        <v>42</v>
      </c>
      <c r="C5" s="2">
        <v>0</v>
      </c>
      <c r="D5" s="2">
        <v>5</v>
      </c>
      <c r="E5" s="2">
        <v>0</v>
      </c>
      <c r="F5" s="2" t="s">
        <v>44</v>
      </c>
    </row>
    <row r="6" spans="1:6" x14ac:dyDescent="0.3">
      <c r="A6" s="2" t="s">
        <v>43</v>
      </c>
      <c r="B6" s="2" t="s">
        <v>45</v>
      </c>
      <c r="C6" s="2">
        <v>0</v>
      </c>
      <c r="D6" s="2">
        <v>27</v>
      </c>
      <c r="E6" s="2">
        <v>0</v>
      </c>
      <c r="F6" s="2" t="s">
        <v>44</v>
      </c>
    </row>
    <row r="7" spans="1:6" x14ac:dyDescent="0.3">
      <c r="A7" s="2" t="s">
        <v>47</v>
      </c>
      <c r="B7" s="2" t="s">
        <v>46</v>
      </c>
      <c r="C7" s="2">
        <v>27.58</v>
      </c>
      <c r="D7" s="2">
        <v>1600</v>
      </c>
      <c r="E7" s="2">
        <v>44128</v>
      </c>
      <c r="F7" s="2" t="s">
        <v>48</v>
      </c>
    </row>
    <row r="8" spans="1:6" x14ac:dyDescent="0.3">
      <c r="A8" s="2" t="s">
        <v>36</v>
      </c>
      <c r="B8" s="2" t="s">
        <v>40</v>
      </c>
      <c r="C8" s="2">
        <v>12.42</v>
      </c>
      <c r="D8" s="2">
        <v>2000</v>
      </c>
      <c r="E8" s="2">
        <v>24840</v>
      </c>
      <c r="F8" s="2" t="s">
        <v>49</v>
      </c>
    </row>
    <row r="9" spans="1:6" x14ac:dyDescent="0.3">
      <c r="A9" s="2" t="s">
        <v>36</v>
      </c>
      <c r="B9" s="2" t="s">
        <v>50</v>
      </c>
      <c r="C9" s="2">
        <v>47</v>
      </c>
      <c r="D9" s="2">
        <v>1600</v>
      </c>
      <c r="E9" s="2">
        <v>75200</v>
      </c>
      <c r="F9" s="2" t="s">
        <v>51</v>
      </c>
    </row>
    <row r="10" spans="1:6" x14ac:dyDescent="0.3">
      <c r="A10" s="2" t="s">
        <v>52</v>
      </c>
      <c r="B10" s="2" t="s">
        <v>38</v>
      </c>
      <c r="C10" s="2">
        <v>16.989999999999998</v>
      </c>
      <c r="D10" s="2">
        <v>0</v>
      </c>
      <c r="E10" s="2">
        <v>311.2</v>
      </c>
      <c r="F10" s="2" t="s">
        <v>53</v>
      </c>
    </row>
    <row r="11" spans="1:6" x14ac:dyDescent="0.3">
      <c r="A11" s="2" t="s">
        <v>36</v>
      </c>
      <c r="B11" s="2" t="s">
        <v>38</v>
      </c>
      <c r="C11" s="2">
        <v>16.920000000000002</v>
      </c>
      <c r="D11" s="2">
        <v>2800</v>
      </c>
      <c r="E11" s="2">
        <v>47376</v>
      </c>
      <c r="F11" s="2" t="s">
        <v>54</v>
      </c>
    </row>
    <row r="12" spans="1:6" x14ac:dyDescent="0.3">
      <c r="A12" s="2" t="s">
        <v>47</v>
      </c>
      <c r="B12" s="2" t="s">
        <v>55</v>
      </c>
      <c r="C12" s="2">
        <v>51.18</v>
      </c>
      <c r="D12" s="2">
        <v>600</v>
      </c>
      <c r="E12" s="2">
        <v>30708</v>
      </c>
      <c r="F12" s="2" t="s">
        <v>56</v>
      </c>
    </row>
    <row r="13" spans="1:6" x14ac:dyDescent="0.3">
      <c r="A13" s="2" t="s">
        <v>47</v>
      </c>
      <c r="B13" s="2" t="s">
        <v>57</v>
      </c>
      <c r="C13" s="2">
        <v>28.32</v>
      </c>
      <c r="D13" s="2">
        <v>800</v>
      </c>
      <c r="E13" s="2">
        <v>22656</v>
      </c>
      <c r="F13" s="2" t="s">
        <v>58</v>
      </c>
    </row>
    <row r="14" spans="1:6" x14ac:dyDescent="0.3">
      <c r="A14" s="2" t="s">
        <v>47</v>
      </c>
      <c r="B14" s="2" t="s">
        <v>26</v>
      </c>
      <c r="C14" s="2">
        <v>48.03</v>
      </c>
      <c r="D14" s="2">
        <v>600</v>
      </c>
      <c r="E14" s="2">
        <v>28818</v>
      </c>
      <c r="F14" s="2" t="s">
        <v>59</v>
      </c>
    </row>
    <row r="15" spans="1:6" x14ac:dyDescent="0.3">
      <c r="A15" s="2" t="s">
        <v>47</v>
      </c>
      <c r="B15" s="2" t="s">
        <v>50</v>
      </c>
      <c r="C15" s="2">
        <v>45.92</v>
      </c>
      <c r="D15" s="2">
        <v>1200</v>
      </c>
      <c r="E15" s="2">
        <v>55104</v>
      </c>
      <c r="F15" s="2" t="s">
        <v>60</v>
      </c>
    </row>
    <row r="16" spans="1:6" x14ac:dyDescent="0.3">
      <c r="A16" s="2" t="s">
        <v>47</v>
      </c>
      <c r="B16" s="2" t="s">
        <v>40</v>
      </c>
      <c r="C16" s="2">
        <v>12.03</v>
      </c>
      <c r="D16" s="2">
        <v>2000</v>
      </c>
      <c r="E16" s="2">
        <v>24060</v>
      </c>
      <c r="F16" s="2" t="s">
        <v>61</v>
      </c>
    </row>
    <row r="17" spans="1:6" x14ac:dyDescent="0.3">
      <c r="A17" s="2" t="s">
        <v>47</v>
      </c>
      <c r="B17" s="2" t="s">
        <v>62</v>
      </c>
      <c r="C17" s="2">
        <v>16.68</v>
      </c>
      <c r="D17" s="2">
        <v>2400</v>
      </c>
      <c r="E17" s="2">
        <v>40032</v>
      </c>
      <c r="F17" s="2" t="s">
        <v>63</v>
      </c>
    </row>
    <row r="18" spans="1:6" x14ac:dyDescent="0.3">
      <c r="A18" s="2" t="s">
        <v>36</v>
      </c>
      <c r="B18" s="2" t="s">
        <v>50</v>
      </c>
      <c r="C18" s="2">
        <v>48.44</v>
      </c>
      <c r="D18" s="2">
        <v>1200</v>
      </c>
      <c r="E18" s="2">
        <v>58128</v>
      </c>
      <c r="F18" s="2" t="s">
        <v>64</v>
      </c>
    </row>
    <row r="19" spans="1:6" x14ac:dyDescent="0.3">
      <c r="A19" s="2" t="s">
        <v>47</v>
      </c>
      <c r="B19" s="2" t="s">
        <v>40</v>
      </c>
      <c r="C19" s="2">
        <v>12.28</v>
      </c>
      <c r="D19" s="2">
        <v>2000</v>
      </c>
      <c r="E19" s="2">
        <v>24560</v>
      </c>
      <c r="F19" s="2" t="s">
        <v>65</v>
      </c>
    </row>
    <row r="20" spans="1:6" x14ac:dyDescent="0.3">
      <c r="A20" s="2" t="s">
        <v>36</v>
      </c>
      <c r="B20" s="2" t="s">
        <v>21</v>
      </c>
      <c r="C20" s="2">
        <v>25.97</v>
      </c>
      <c r="D20" s="2">
        <v>3200</v>
      </c>
      <c r="E20" s="2">
        <v>83104</v>
      </c>
      <c r="F20" s="2" t="s">
        <v>66</v>
      </c>
    </row>
    <row r="21" spans="1:6" x14ac:dyDescent="0.3">
      <c r="A21" s="2" t="s">
        <v>36</v>
      </c>
      <c r="B21" s="2" t="s">
        <v>40</v>
      </c>
      <c r="C21" s="2">
        <v>12.57</v>
      </c>
      <c r="D21" s="2">
        <v>2100</v>
      </c>
      <c r="E21" s="2">
        <v>26397</v>
      </c>
      <c r="F21" s="2" t="s">
        <v>67</v>
      </c>
    </row>
    <row r="22" spans="1:6" x14ac:dyDescent="0.3">
      <c r="A22" s="2" t="s">
        <v>36</v>
      </c>
      <c r="B22" s="2" t="s">
        <v>62</v>
      </c>
      <c r="C22" s="2">
        <v>16.88</v>
      </c>
      <c r="D22" s="2">
        <v>2400</v>
      </c>
      <c r="E22" s="2">
        <v>40512</v>
      </c>
      <c r="F22" s="2" t="s">
        <v>68</v>
      </c>
    </row>
    <row r="23" spans="1:6" x14ac:dyDescent="0.3">
      <c r="A23" s="2" t="s">
        <v>52</v>
      </c>
      <c r="B23" s="2" t="s">
        <v>23</v>
      </c>
      <c r="C23" s="2">
        <v>25.38</v>
      </c>
      <c r="D23" s="2">
        <v>0</v>
      </c>
      <c r="E23" s="2">
        <v>4.2</v>
      </c>
      <c r="F23" s="2" t="s">
        <v>69</v>
      </c>
    </row>
    <row r="24" spans="1:6" x14ac:dyDescent="0.3">
      <c r="A24" s="2" t="s">
        <v>47</v>
      </c>
      <c r="B24" s="2" t="s">
        <v>46</v>
      </c>
      <c r="C24" s="2">
        <v>28.34</v>
      </c>
      <c r="D24" s="2">
        <v>800</v>
      </c>
      <c r="E24" s="2">
        <v>22672</v>
      </c>
      <c r="F24" s="2" t="s">
        <v>70</v>
      </c>
    </row>
    <row r="25" spans="1:6" x14ac:dyDescent="0.3">
      <c r="A25" s="2" t="s">
        <v>43</v>
      </c>
      <c r="B25" s="2" t="s">
        <v>71</v>
      </c>
      <c r="C25" s="2">
        <v>0</v>
      </c>
      <c r="D25" s="2">
        <v>13</v>
      </c>
      <c r="E25" s="2">
        <v>0</v>
      </c>
      <c r="F25" s="2" t="s">
        <v>72</v>
      </c>
    </row>
    <row r="26" spans="1:6" x14ac:dyDescent="0.3">
      <c r="A26" s="2" t="s">
        <v>43</v>
      </c>
      <c r="B26" s="2" t="s">
        <v>73</v>
      </c>
      <c r="C26" s="2">
        <v>0</v>
      </c>
      <c r="D26" s="2">
        <v>14</v>
      </c>
      <c r="E26" s="2">
        <v>0</v>
      </c>
      <c r="F26" s="2" t="s">
        <v>74</v>
      </c>
    </row>
    <row r="27" spans="1:6" x14ac:dyDescent="0.3">
      <c r="A27" s="2" t="s">
        <v>47</v>
      </c>
      <c r="B27" s="2" t="s">
        <v>21</v>
      </c>
      <c r="C27" s="2">
        <v>24.8</v>
      </c>
      <c r="D27" s="2">
        <v>1600</v>
      </c>
      <c r="E27" s="2">
        <v>39680</v>
      </c>
      <c r="F27" s="2" t="s">
        <v>75</v>
      </c>
    </row>
    <row r="28" spans="1:6" x14ac:dyDescent="0.3">
      <c r="A28" s="2" t="s">
        <v>47</v>
      </c>
      <c r="B28" s="2" t="s">
        <v>21</v>
      </c>
      <c r="C28" s="2">
        <v>25.02</v>
      </c>
      <c r="D28" s="2">
        <v>1600</v>
      </c>
      <c r="E28" s="2">
        <v>40032</v>
      </c>
      <c r="F28" s="2" t="s">
        <v>76</v>
      </c>
    </row>
    <row r="29" spans="1:6" x14ac:dyDescent="0.3">
      <c r="A29" s="2" t="s">
        <v>36</v>
      </c>
      <c r="B29" s="2" t="s">
        <v>21</v>
      </c>
      <c r="C29" s="2">
        <v>25.631</v>
      </c>
      <c r="D29" s="2">
        <v>1600</v>
      </c>
      <c r="E29" s="2">
        <v>41010</v>
      </c>
      <c r="F29" s="2" t="s">
        <v>77</v>
      </c>
    </row>
    <row r="30" spans="1:6" x14ac:dyDescent="0.3">
      <c r="A30" s="2" t="s">
        <v>47</v>
      </c>
      <c r="B30" s="2" t="s">
        <v>50</v>
      </c>
      <c r="C30" s="2">
        <v>45.3</v>
      </c>
      <c r="D30" s="2">
        <v>400</v>
      </c>
      <c r="E30" s="2">
        <v>36240</v>
      </c>
      <c r="F30" s="2" t="s">
        <v>78</v>
      </c>
    </row>
    <row r="31" spans="1:6" x14ac:dyDescent="0.3">
      <c r="A31" s="2" t="s">
        <v>36</v>
      </c>
      <c r="B31" s="2" t="s">
        <v>62</v>
      </c>
      <c r="C31" s="2">
        <v>16.12</v>
      </c>
      <c r="D31" s="2">
        <v>2400</v>
      </c>
      <c r="E31" s="2">
        <v>38688</v>
      </c>
      <c r="F31" s="2" t="s">
        <v>79</v>
      </c>
    </row>
    <row r="32" spans="1:6" x14ac:dyDescent="0.3">
      <c r="A32" s="2" t="s">
        <v>36</v>
      </c>
      <c r="B32" s="2" t="s">
        <v>21</v>
      </c>
      <c r="C32" s="2">
        <v>24.2</v>
      </c>
      <c r="D32" s="2">
        <v>1600</v>
      </c>
      <c r="E32" s="2">
        <v>38720</v>
      </c>
      <c r="F32" s="2" t="s">
        <v>80</v>
      </c>
    </row>
    <row r="33" spans="1:6" x14ac:dyDescent="0.3">
      <c r="A33" s="2" t="s">
        <v>47</v>
      </c>
      <c r="B33" s="2" t="s">
        <v>62</v>
      </c>
      <c r="C33" s="2">
        <v>15.6</v>
      </c>
      <c r="D33" s="2">
        <v>2400</v>
      </c>
      <c r="E33" s="2">
        <v>37440</v>
      </c>
      <c r="F33" s="2" t="s">
        <v>81</v>
      </c>
    </row>
    <row r="34" spans="1:6" x14ac:dyDescent="0.3">
      <c r="A34" s="2" t="s">
        <v>47</v>
      </c>
      <c r="B34" s="2" t="s">
        <v>21</v>
      </c>
      <c r="C34" s="2">
        <v>23.82</v>
      </c>
      <c r="D34" s="2">
        <v>1600</v>
      </c>
      <c r="E34" s="2">
        <v>38112</v>
      </c>
      <c r="F34" s="2" t="s">
        <v>82</v>
      </c>
    </row>
    <row r="35" spans="1:6" x14ac:dyDescent="0.3">
      <c r="A35" s="2" t="s">
        <v>47</v>
      </c>
      <c r="B35" s="2" t="s">
        <v>46</v>
      </c>
      <c r="C35" s="2">
        <v>29.13</v>
      </c>
      <c r="D35" s="2">
        <v>800</v>
      </c>
      <c r="E35" s="2">
        <v>23304</v>
      </c>
      <c r="F35" s="2" t="s">
        <v>83</v>
      </c>
    </row>
    <row r="36" spans="1:6" x14ac:dyDescent="0.3">
      <c r="A36" s="2" t="s">
        <v>47</v>
      </c>
      <c r="B36" s="2" t="s">
        <v>21</v>
      </c>
      <c r="C36" s="2">
        <v>25.61</v>
      </c>
      <c r="D36" s="2">
        <v>800</v>
      </c>
      <c r="E36" s="2">
        <v>20486</v>
      </c>
      <c r="F36" s="2" t="s">
        <v>84</v>
      </c>
    </row>
    <row r="37" spans="1:6" x14ac:dyDescent="0.3">
      <c r="A37" s="2" t="s">
        <v>47</v>
      </c>
      <c r="B37" s="2" t="s">
        <v>62</v>
      </c>
      <c r="C37" s="2">
        <v>16.37</v>
      </c>
      <c r="D37" s="2">
        <v>1200</v>
      </c>
      <c r="E37" s="2">
        <v>19644</v>
      </c>
      <c r="F37" s="2" t="s">
        <v>85</v>
      </c>
    </row>
    <row r="38" spans="1:6" x14ac:dyDescent="0.3">
      <c r="A38" s="2" t="s">
        <v>47</v>
      </c>
      <c r="B38" s="2" t="s">
        <v>50</v>
      </c>
      <c r="C38" s="2">
        <v>48.35</v>
      </c>
      <c r="D38" s="2">
        <v>400</v>
      </c>
      <c r="E38" s="2">
        <v>19340</v>
      </c>
      <c r="F38" s="2" t="s">
        <v>86</v>
      </c>
    </row>
    <row r="39" spans="1:6" x14ac:dyDescent="0.3">
      <c r="A39" s="2" t="s">
        <v>47</v>
      </c>
      <c r="B39" s="2" t="s">
        <v>38</v>
      </c>
      <c r="C39" s="2">
        <v>17.41</v>
      </c>
      <c r="D39" s="2">
        <v>1200</v>
      </c>
      <c r="E39" s="2">
        <v>20892</v>
      </c>
      <c r="F39" s="2" t="s">
        <v>87</v>
      </c>
    </row>
    <row r="40" spans="1:6" x14ac:dyDescent="0.3">
      <c r="A40" s="2" t="s">
        <v>47</v>
      </c>
      <c r="B40" s="2" t="s">
        <v>40</v>
      </c>
      <c r="C40" s="2">
        <v>11.93</v>
      </c>
      <c r="D40" s="2">
        <v>2000</v>
      </c>
      <c r="E40" s="2">
        <v>23860</v>
      </c>
      <c r="F40" s="2" t="s">
        <v>88</v>
      </c>
    </row>
    <row r="41" spans="1:6" x14ac:dyDescent="0.3">
      <c r="A41" s="2" t="s">
        <v>36</v>
      </c>
      <c r="B41" s="2" t="s">
        <v>38</v>
      </c>
      <c r="C41" s="2">
        <v>17.82</v>
      </c>
      <c r="D41" s="2">
        <v>1200</v>
      </c>
      <c r="E41" s="2">
        <v>21384</v>
      </c>
      <c r="F41" s="2" t="s">
        <v>89</v>
      </c>
    </row>
    <row r="42" spans="1:6" x14ac:dyDescent="0.3">
      <c r="A42" s="2" t="s">
        <v>36</v>
      </c>
      <c r="B42" s="2" t="s">
        <v>62</v>
      </c>
      <c r="C42" s="2">
        <v>17.190000000000001</v>
      </c>
      <c r="D42" s="2">
        <v>1200</v>
      </c>
      <c r="E42" s="2">
        <v>20628</v>
      </c>
      <c r="F42" s="2" t="s">
        <v>90</v>
      </c>
    </row>
    <row r="43" spans="1:6" x14ac:dyDescent="0.3">
      <c r="A43" s="2" t="s">
        <v>47</v>
      </c>
      <c r="B43" s="2" t="s">
        <v>62</v>
      </c>
      <c r="C43" s="2">
        <v>16.89</v>
      </c>
      <c r="D43" s="2">
        <v>1200</v>
      </c>
      <c r="E43" s="2">
        <v>20268</v>
      </c>
      <c r="F43" s="2" t="s">
        <v>91</v>
      </c>
    </row>
    <row r="44" spans="1:6" x14ac:dyDescent="0.3">
      <c r="A44" s="2" t="s">
        <v>47</v>
      </c>
      <c r="B44" s="2" t="s">
        <v>50</v>
      </c>
      <c r="C44" s="2">
        <v>51.5</v>
      </c>
      <c r="D44" s="2">
        <v>400</v>
      </c>
      <c r="E44" s="2">
        <v>20600</v>
      </c>
      <c r="F44" s="2" t="s">
        <v>92</v>
      </c>
    </row>
    <row r="45" spans="1:6" x14ac:dyDescent="0.3">
      <c r="A45" s="2" t="s">
        <v>47</v>
      </c>
      <c r="B45" s="2" t="s">
        <v>38</v>
      </c>
      <c r="C45" s="2">
        <v>17.2</v>
      </c>
      <c r="D45" s="2">
        <v>1200</v>
      </c>
      <c r="E45" s="2">
        <v>20640</v>
      </c>
      <c r="F45" s="2" t="s">
        <v>93</v>
      </c>
    </row>
    <row r="46" spans="1:6" x14ac:dyDescent="0.3">
      <c r="A46" s="2" t="s">
        <v>47</v>
      </c>
      <c r="B46" s="2" t="s">
        <v>62</v>
      </c>
      <c r="C46" s="2">
        <v>17.54</v>
      </c>
      <c r="D46" s="2">
        <v>1200</v>
      </c>
      <c r="E46" s="2">
        <v>21048</v>
      </c>
      <c r="F46" s="2" t="s">
        <v>94</v>
      </c>
    </row>
    <row r="47" spans="1:6" x14ac:dyDescent="0.3">
      <c r="A47" s="2" t="s">
        <v>47</v>
      </c>
      <c r="B47" s="2" t="s">
        <v>21</v>
      </c>
      <c r="C47" s="2">
        <v>27.15</v>
      </c>
      <c r="D47" s="2">
        <v>0</v>
      </c>
      <c r="E47" s="2">
        <v>21720</v>
      </c>
      <c r="F47" s="2" t="s">
        <v>103</v>
      </c>
    </row>
    <row r="48" spans="1:6" x14ac:dyDescent="0.3">
      <c r="A48" s="2" t="s">
        <v>43</v>
      </c>
      <c r="B48" s="2" t="s">
        <v>95</v>
      </c>
      <c r="C48" s="2">
        <v>0</v>
      </c>
      <c r="D48" s="2">
        <v>10</v>
      </c>
      <c r="E48" s="2">
        <v>0</v>
      </c>
      <c r="F48" s="2" t="s">
        <v>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4837-D1FD-428A-92AC-63009F3FC1F2}">
  <dimension ref="A1:F43"/>
  <sheetViews>
    <sheetView workbookViewId="0">
      <pane ySplit="1" topLeftCell="A2" activePane="bottomLeft" state="frozenSplit"/>
      <selection pane="bottomLeft" activeCell="F1" sqref="F1:F43"/>
    </sheetView>
  </sheetViews>
  <sheetFormatPr defaultRowHeight="14" x14ac:dyDescent="0.3"/>
  <cols>
    <col min="1" max="1" width="17.75" bestFit="1" customWidth="1"/>
    <col min="2" max="2" width="26.6640625" bestFit="1" customWidth="1"/>
    <col min="3" max="3" width="7.1640625" bestFit="1" customWidth="1"/>
    <col min="4" max="4" width="7.25" bestFit="1" customWidth="1"/>
    <col min="5" max="5" width="7.58203125" bestFit="1" customWidth="1"/>
    <col min="6" max="6" width="17.75" bestFit="1" customWidth="1"/>
  </cols>
  <sheetData>
    <row r="1" spans="1:6" x14ac:dyDescent="0.3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</row>
    <row r="2" spans="1:6" x14ac:dyDescent="0.3">
      <c r="A2" s="2" t="s">
        <v>124</v>
      </c>
      <c r="B2" s="2" t="s">
        <v>125</v>
      </c>
      <c r="C2" s="2">
        <v>48.73</v>
      </c>
      <c r="D2" s="2">
        <v>600</v>
      </c>
      <c r="E2" s="2">
        <v>29238</v>
      </c>
      <c r="F2" s="10">
        <v>45593.565092592595</v>
      </c>
    </row>
    <row r="3" spans="1:6" x14ac:dyDescent="0.3">
      <c r="A3" s="2" t="s">
        <v>124</v>
      </c>
      <c r="B3" s="2" t="s">
        <v>126</v>
      </c>
      <c r="C3" s="2">
        <v>16.940000000000001</v>
      </c>
      <c r="D3" s="2">
        <v>800</v>
      </c>
      <c r="E3" s="2">
        <v>13552</v>
      </c>
      <c r="F3" s="10">
        <v>45593.424097222225</v>
      </c>
    </row>
    <row r="4" spans="1:6" x14ac:dyDescent="0.3">
      <c r="A4" s="2" t="s">
        <v>124</v>
      </c>
      <c r="B4" s="2" t="s">
        <v>127</v>
      </c>
      <c r="C4" s="2">
        <v>13.61</v>
      </c>
      <c r="D4" s="2">
        <v>2000</v>
      </c>
      <c r="E4" s="2">
        <v>27220</v>
      </c>
      <c r="F4" s="10">
        <v>45593.422476851854</v>
      </c>
    </row>
    <row r="5" spans="1:6" x14ac:dyDescent="0.3">
      <c r="A5" s="2" t="s">
        <v>131</v>
      </c>
      <c r="B5" s="2" t="s">
        <v>132</v>
      </c>
      <c r="C5" s="2">
        <v>27.58</v>
      </c>
      <c r="D5" s="2">
        <v>1600</v>
      </c>
      <c r="E5" s="2">
        <v>44128</v>
      </c>
      <c r="F5" s="10">
        <v>45590.546307870369</v>
      </c>
    </row>
    <row r="6" spans="1:6" x14ac:dyDescent="0.3">
      <c r="A6" s="2" t="s">
        <v>124</v>
      </c>
      <c r="B6" s="2" t="s">
        <v>127</v>
      </c>
      <c r="C6" s="2">
        <v>12.42</v>
      </c>
      <c r="D6" s="2">
        <v>2000</v>
      </c>
      <c r="E6" s="2">
        <v>24840</v>
      </c>
      <c r="F6" s="10">
        <v>45590.463159722225</v>
      </c>
    </row>
    <row r="7" spans="1:6" x14ac:dyDescent="0.3">
      <c r="A7" s="2" t="s">
        <v>124</v>
      </c>
      <c r="B7" s="2" t="s">
        <v>133</v>
      </c>
      <c r="C7" s="2">
        <v>47</v>
      </c>
      <c r="D7" s="2">
        <v>1600</v>
      </c>
      <c r="E7" s="2">
        <v>75200</v>
      </c>
      <c r="F7" s="10">
        <v>45590.397002314814</v>
      </c>
    </row>
    <row r="8" spans="1:6" x14ac:dyDescent="0.3">
      <c r="A8" s="2" t="s">
        <v>134</v>
      </c>
      <c r="B8" s="2" t="s">
        <v>126</v>
      </c>
      <c r="C8" s="2">
        <v>16.989999999999998</v>
      </c>
      <c r="D8" s="2">
        <v>0</v>
      </c>
      <c r="E8" s="2">
        <v>311.2</v>
      </c>
      <c r="F8" s="10">
        <v>45589.666666666664</v>
      </c>
    </row>
    <row r="9" spans="1:6" x14ac:dyDescent="0.3">
      <c r="A9" s="2" t="s">
        <v>124</v>
      </c>
      <c r="B9" s="2" t="s">
        <v>126</v>
      </c>
      <c r="C9" s="2">
        <v>16.920000000000002</v>
      </c>
      <c r="D9" s="2">
        <v>2800</v>
      </c>
      <c r="E9" s="2">
        <v>47376</v>
      </c>
      <c r="F9" s="10">
        <v>45589.571238425924</v>
      </c>
    </row>
    <row r="10" spans="1:6" x14ac:dyDescent="0.3">
      <c r="A10" s="2" t="s">
        <v>131</v>
      </c>
      <c r="B10" s="2" t="s">
        <v>135</v>
      </c>
      <c r="C10" s="2">
        <v>51.18</v>
      </c>
      <c r="D10" s="2">
        <v>600</v>
      </c>
      <c r="E10" s="2">
        <v>30708</v>
      </c>
      <c r="F10" s="10">
        <v>45589.558356481481</v>
      </c>
    </row>
    <row r="11" spans="1:6" x14ac:dyDescent="0.3">
      <c r="A11" s="2" t="s">
        <v>131</v>
      </c>
      <c r="B11" s="2" t="s">
        <v>136</v>
      </c>
      <c r="C11" s="2">
        <v>28.32</v>
      </c>
      <c r="D11" s="2">
        <v>800</v>
      </c>
      <c r="E11" s="2">
        <v>22656</v>
      </c>
      <c r="F11" s="10">
        <v>45589.557025462964</v>
      </c>
    </row>
    <row r="12" spans="1:6" x14ac:dyDescent="0.3">
      <c r="A12" s="2" t="s">
        <v>131</v>
      </c>
      <c r="B12" s="2" t="s">
        <v>125</v>
      </c>
      <c r="C12" s="2">
        <v>48.03</v>
      </c>
      <c r="D12" s="2">
        <v>600</v>
      </c>
      <c r="E12" s="2">
        <v>28818</v>
      </c>
      <c r="F12" s="10">
        <v>45589.419756944444</v>
      </c>
    </row>
    <row r="13" spans="1:6" x14ac:dyDescent="0.3">
      <c r="A13" s="2" t="s">
        <v>131</v>
      </c>
      <c r="B13" s="2" t="s">
        <v>133</v>
      </c>
      <c r="C13" s="2">
        <v>45.92</v>
      </c>
      <c r="D13" s="2">
        <v>1200</v>
      </c>
      <c r="E13" s="2">
        <v>55104</v>
      </c>
      <c r="F13" s="10">
        <v>45589.414074074077</v>
      </c>
    </row>
    <row r="14" spans="1:6" x14ac:dyDescent="0.3">
      <c r="A14" s="2" t="s">
        <v>131</v>
      </c>
      <c r="B14" s="2" t="s">
        <v>127</v>
      </c>
      <c r="C14" s="2">
        <v>12.03</v>
      </c>
      <c r="D14" s="2">
        <v>2000</v>
      </c>
      <c r="E14" s="2">
        <v>24060</v>
      </c>
      <c r="F14" s="10">
        <v>45589.397557870368</v>
      </c>
    </row>
    <row r="15" spans="1:6" x14ac:dyDescent="0.3">
      <c r="A15" s="2" t="s">
        <v>131</v>
      </c>
      <c r="B15" s="2" t="s">
        <v>137</v>
      </c>
      <c r="C15" s="2">
        <v>16.68</v>
      </c>
      <c r="D15" s="2">
        <v>2400</v>
      </c>
      <c r="E15" s="2">
        <v>40032</v>
      </c>
      <c r="F15" s="10">
        <v>45588.620636574073</v>
      </c>
    </row>
    <row r="16" spans="1:6" x14ac:dyDescent="0.3">
      <c r="A16" s="2" t="s">
        <v>124</v>
      </c>
      <c r="B16" s="2" t="s">
        <v>133</v>
      </c>
      <c r="C16" s="2">
        <v>48.44</v>
      </c>
      <c r="D16" s="2">
        <v>1200</v>
      </c>
      <c r="E16" s="2">
        <v>58128</v>
      </c>
      <c r="F16" s="10">
        <v>45588.554814814815</v>
      </c>
    </row>
    <row r="17" spans="1:6" x14ac:dyDescent="0.3">
      <c r="A17" s="2" t="s">
        <v>131</v>
      </c>
      <c r="B17" s="2" t="s">
        <v>127</v>
      </c>
      <c r="C17" s="2">
        <v>12.28</v>
      </c>
      <c r="D17" s="2">
        <v>2000</v>
      </c>
      <c r="E17" s="2">
        <v>24560</v>
      </c>
      <c r="F17" s="10">
        <v>45587.576180555552</v>
      </c>
    </row>
    <row r="18" spans="1:6" x14ac:dyDescent="0.3">
      <c r="A18" s="2" t="s">
        <v>124</v>
      </c>
      <c r="B18" s="2" t="s">
        <v>138</v>
      </c>
      <c r="C18" s="2">
        <v>25.97</v>
      </c>
      <c r="D18" s="2">
        <v>3200</v>
      </c>
      <c r="E18" s="2">
        <v>83104</v>
      </c>
      <c r="F18" s="10">
        <v>45587.459594907406</v>
      </c>
    </row>
    <row r="19" spans="1:6" x14ac:dyDescent="0.3">
      <c r="A19" s="2" t="s">
        <v>124</v>
      </c>
      <c r="B19" s="2" t="s">
        <v>127</v>
      </c>
      <c r="C19" s="2">
        <v>12.57</v>
      </c>
      <c r="D19" s="2">
        <v>2100</v>
      </c>
      <c r="E19" s="2">
        <v>26397</v>
      </c>
      <c r="F19" s="10">
        <v>45586.425127314818</v>
      </c>
    </row>
    <row r="20" spans="1:6" x14ac:dyDescent="0.3">
      <c r="A20" s="2" t="s">
        <v>124</v>
      </c>
      <c r="B20" s="2" t="s">
        <v>137</v>
      </c>
      <c r="C20" s="2">
        <v>16.88</v>
      </c>
      <c r="D20" s="2">
        <v>2400</v>
      </c>
      <c r="E20" s="2">
        <v>40512</v>
      </c>
      <c r="F20" s="10">
        <v>45586.421851851854</v>
      </c>
    </row>
    <row r="21" spans="1:6" x14ac:dyDescent="0.3">
      <c r="A21" s="2" t="s">
        <v>134</v>
      </c>
      <c r="B21" s="2" t="s">
        <v>139</v>
      </c>
      <c r="C21" s="2">
        <v>25.38</v>
      </c>
      <c r="D21" s="2">
        <v>0</v>
      </c>
      <c r="E21" s="2">
        <v>4.2</v>
      </c>
      <c r="F21" s="10">
        <v>45583.708344907405</v>
      </c>
    </row>
    <row r="22" spans="1:6" x14ac:dyDescent="0.3">
      <c r="A22" s="2" t="s">
        <v>131</v>
      </c>
      <c r="B22" s="2" t="s">
        <v>132</v>
      </c>
      <c r="C22" s="2">
        <v>28.34</v>
      </c>
      <c r="D22" s="2">
        <v>800</v>
      </c>
      <c r="E22" s="2">
        <v>22672</v>
      </c>
      <c r="F22" s="10">
        <v>45583.573240740741</v>
      </c>
    </row>
    <row r="23" spans="1:6" x14ac:dyDescent="0.3">
      <c r="A23" s="2" t="s">
        <v>131</v>
      </c>
      <c r="B23" s="2" t="s">
        <v>138</v>
      </c>
      <c r="C23" s="2">
        <v>24.8</v>
      </c>
      <c r="D23" s="2">
        <v>1600</v>
      </c>
      <c r="E23" s="2">
        <v>39680</v>
      </c>
      <c r="F23" s="10">
        <v>45580.612986111111</v>
      </c>
    </row>
    <row r="24" spans="1:6" x14ac:dyDescent="0.3">
      <c r="A24" s="2" t="s">
        <v>131</v>
      </c>
      <c r="B24" s="2" t="s">
        <v>138</v>
      </c>
      <c r="C24" s="2">
        <v>25.02</v>
      </c>
      <c r="D24" s="2">
        <v>1600</v>
      </c>
      <c r="E24" s="2">
        <v>40032</v>
      </c>
      <c r="F24" s="10">
        <v>45580.607175925928</v>
      </c>
    </row>
    <row r="25" spans="1:6" x14ac:dyDescent="0.3">
      <c r="A25" s="2" t="s">
        <v>124</v>
      </c>
      <c r="B25" s="2" t="s">
        <v>138</v>
      </c>
      <c r="C25" s="2">
        <v>25.631</v>
      </c>
      <c r="D25" s="2">
        <v>1600</v>
      </c>
      <c r="E25" s="2">
        <v>41010</v>
      </c>
      <c r="F25" s="10">
        <v>45580.428912037038</v>
      </c>
    </row>
    <row r="26" spans="1:6" x14ac:dyDescent="0.3">
      <c r="A26" s="2" t="s">
        <v>131</v>
      </c>
      <c r="B26" s="2" t="s">
        <v>133</v>
      </c>
      <c r="C26" s="2">
        <v>45.3</v>
      </c>
      <c r="D26" s="2">
        <v>400</v>
      </c>
      <c r="E26" s="2">
        <v>36240</v>
      </c>
      <c r="F26" s="10">
        <v>45580.397291666668</v>
      </c>
    </row>
    <row r="27" spans="1:6" x14ac:dyDescent="0.3">
      <c r="A27" s="2" t="s">
        <v>124</v>
      </c>
      <c r="B27" s="2" t="s">
        <v>137</v>
      </c>
      <c r="C27" s="2">
        <v>16.12</v>
      </c>
      <c r="D27" s="2">
        <v>2400</v>
      </c>
      <c r="E27" s="2">
        <v>38688</v>
      </c>
      <c r="F27" s="10">
        <v>45579.545092592591</v>
      </c>
    </row>
    <row r="28" spans="1:6" x14ac:dyDescent="0.3">
      <c r="A28" s="2" t="s">
        <v>124</v>
      </c>
      <c r="B28" s="2" t="s">
        <v>138</v>
      </c>
      <c r="C28" s="2">
        <v>24.2</v>
      </c>
      <c r="D28" s="2">
        <v>1600</v>
      </c>
      <c r="E28" s="2">
        <v>38720</v>
      </c>
      <c r="F28" s="10">
        <v>45579.47452546296</v>
      </c>
    </row>
    <row r="29" spans="1:6" x14ac:dyDescent="0.3">
      <c r="A29" s="2" t="s">
        <v>131</v>
      </c>
      <c r="B29" s="2" t="s">
        <v>137</v>
      </c>
      <c r="C29" s="2">
        <v>15.6</v>
      </c>
      <c r="D29" s="2">
        <v>2400</v>
      </c>
      <c r="E29" s="2">
        <v>37440</v>
      </c>
      <c r="F29" s="10">
        <v>45579.423842592594</v>
      </c>
    </row>
    <row r="30" spans="1:6" x14ac:dyDescent="0.3">
      <c r="A30" s="2" t="s">
        <v>131</v>
      </c>
      <c r="B30" s="2" t="s">
        <v>138</v>
      </c>
      <c r="C30" s="2">
        <v>23.82</v>
      </c>
      <c r="D30" s="2">
        <v>1600</v>
      </c>
      <c r="E30" s="2">
        <v>38112</v>
      </c>
      <c r="F30" s="10">
        <v>45579.414074074077</v>
      </c>
    </row>
    <row r="31" spans="1:6" x14ac:dyDescent="0.3">
      <c r="A31" s="2" t="s">
        <v>131</v>
      </c>
      <c r="B31" s="2" t="s">
        <v>132</v>
      </c>
      <c r="C31" s="2">
        <v>29.13</v>
      </c>
      <c r="D31" s="2">
        <v>800</v>
      </c>
      <c r="E31" s="2">
        <v>23304</v>
      </c>
      <c r="F31" s="10">
        <v>45576.399745370371</v>
      </c>
    </row>
    <row r="32" spans="1:6" x14ac:dyDescent="0.3">
      <c r="A32" s="2" t="s">
        <v>131</v>
      </c>
      <c r="B32" s="2" t="s">
        <v>138</v>
      </c>
      <c r="C32" s="2">
        <v>25.61</v>
      </c>
      <c r="D32" s="2">
        <v>800</v>
      </c>
      <c r="E32" s="2">
        <v>20486</v>
      </c>
      <c r="F32" s="10">
        <v>45576.399328703701</v>
      </c>
    </row>
    <row r="33" spans="1:6" x14ac:dyDescent="0.3">
      <c r="A33" s="2" t="s">
        <v>131</v>
      </c>
      <c r="B33" s="2" t="s">
        <v>137</v>
      </c>
      <c r="C33" s="2">
        <v>16.37</v>
      </c>
      <c r="D33" s="2">
        <v>1200</v>
      </c>
      <c r="E33" s="2">
        <v>19644</v>
      </c>
      <c r="F33" s="10">
        <v>45576.398194444446</v>
      </c>
    </row>
    <row r="34" spans="1:6" x14ac:dyDescent="0.3">
      <c r="A34" s="2" t="s">
        <v>131</v>
      </c>
      <c r="B34" s="2" t="s">
        <v>133</v>
      </c>
      <c r="C34" s="2">
        <v>48.35</v>
      </c>
      <c r="D34" s="2">
        <v>400</v>
      </c>
      <c r="E34" s="2">
        <v>19340</v>
      </c>
      <c r="F34" s="10">
        <v>45576.397557870368</v>
      </c>
    </row>
    <row r="35" spans="1:6" x14ac:dyDescent="0.3">
      <c r="A35" s="2" t="s">
        <v>131</v>
      </c>
      <c r="B35" s="2" t="s">
        <v>126</v>
      </c>
      <c r="C35" s="2">
        <v>17.41</v>
      </c>
      <c r="D35" s="2">
        <v>1200</v>
      </c>
      <c r="E35" s="2">
        <v>20892</v>
      </c>
      <c r="F35" s="10">
        <v>45575.620289351849</v>
      </c>
    </row>
    <row r="36" spans="1:6" x14ac:dyDescent="0.3">
      <c r="A36" s="2" t="s">
        <v>131</v>
      </c>
      <c r="B36" s="2" t="s">
        <v>127</v>
      </c>
      <c r="C36" s="2">
        <v>11.93</v>
      </c>
      <c r="D36" s="2">
        <v>2000</v>
      </c>
      <c r="E36" s="2">
        <v>23860</v>
      </c>
      <c r="F36" s="10">
        <v>45575.618020833332</v>
      </c>
    </row>
    <row r="37" spans="1:6" x14ac:dyDescent="0.3">
      <c r="A37" s="2" t="s">
        <v>124</v>
      </c>
      <c r="B37" s="2" t="s">
        <v>126</v>
      </c>
      <c r="C37" s="2">
        <v>17.82</v>
      </c>
      <c r="D37" s="2">
        <v>1200</v>
      </c>
      <c r="E37" s="2">
        <v>21384</v>
      </c>
      <c r="F37" s="10">
        <v>45575.544479166667</v>
      </c>
    </row>
    <row r="38" spans="1:6" x14ac:dyDescent="0.3">
      <c r="A38" s="2" t="s">
        <v>124</v>
      </c>
      <c r="B38" s="2" t="s">
        <v>137</v>
      </c>
      <c r="C38" s="2">
        <v>17.190000000000001</v>
      </c>
      <c r="D38" s="2">
        <v>1200</v>
      </c>
      <c r="E38" s="2">
        <v>20628</v>
      </c>
      <c r="F38" s="10">
        <v>45575.472754629627</v>
      </c>
    </row>
    <row r="39" spans="1:6" x14ac:dyDescent="0.3">
      <c r="A39" s="2" t="s">
        <v>131</v>
      </c>
      <c r="B39" s="2" t="s">
        <v>137</v>
      </c>
      <c r="C39" s="2">
        <v>16.89</v>
      </c>
      <c r="D39" s="2">
        <v>1200</v>
      </c>
      <c r="E39" s="2">
        <v>20268</v>
      </c>
      <c r="F39" s="10">
        <v>45575.401365740741</v>
      </c>
    </row>
    <row r="40" spans="1:6" x14ac:dyDescent="0.3">
      <c r="A40" s="2" t="s">
        <v>131</v>
      </c>
      <c r="B40" s="2" t="s">
        <v>133</v>
      </c>
      <c r="C40" s="2">
        <v>51.5</v>
      </c>
      <c r="D40" s="2">
        <v>400</v>
      </c>
      <c r="E40" s="2">
        <v>20600</v>
      </c>
      <c r="F40" s="10">
        <v>45574.597500000003</v>
      </c>
    </row>
    <row r="41" spans="1:6" x14ac:dyDescent="0.3">
      <c r="A41" s="2" t="s">
        <v>131</v>
      </c>
      <c r="B41" s="2" t="s">
        <v>126</v>
      </c>
      <c r="C41" s="2">
        <v>17.2</v>
      </c>
      <c r="D41" s="2">
        <v>1200</v>
      </c>
      <c r="E41" s="2">
        <v>20640</v>
      </c>
      <c r="F41" s="10">
        <v>45574.59002314815</v>
      </c>
    </row>
    <row r="42" spans="1:6" x14ac:dyDescent="0.3">
      <c r="A42" s="2" t="s">
        <v>131</v>
      </c>
      <c r="B42" s="2" t="s">
        <v>137</v>
      </c>
      <c r="C42" s="2">
        <v>17.54</v>
      </c>
      <c r="D42" s="2">
        <v>1200</v>
      </c>
      <c r="E42" s="2">
        <v>21048</v>
      </c>
      <c r="F42" s="10">
        <v>45574.547662037039</v>
      </c>
    </row>
    <row r="43" spans="1:6" x14ac:dyDescent="0.3">
      <c r="A43" s="2" t="s">
        <v>131</v>
      </c>
      <c r="B43" s="2" t="s">
        <v>138</v>
      </c>
      <c r="C43" s="2">
        <v>27.15</v>
      </c>
      <c r="D43" s="2">
        <v>0</v>
      </c>
      <c r="E43" s="2">
        <v>21720</v>
      </c>
      <c r="F43" s="10">
        <v>45574.543483796297</v>
      </c>
    </row>
  </sheetData>
  <autoFilter ref="A1:F43" xr:uid="{AAD54837-D1FD-428A-92AC-63009F3FC1F2}">
    <sortState xmlns:xlrd2="http://schemas.microsoft.com/office/spreadsheetml/2017/richdata2" ref="A2:F43">
      <sortCondition descending="1" ref="F1:F43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1450-FFC0-4B24-BE62-C1C9EC634A79}">
  <dimension ref="A1:F48"/>
  <sheetViews>
    <sheetView workbookViewId="0">
      <selection activeCell="B28" sqref="B28"/>
    </sheetView>
  </sheetViews>
  <sheetFormatPr defaultRowHeight="14" x14ac:dyDescent="0.3"/>
  <cols>
    <col min="1" max="1" width="17.75" bestFit="1" customWidth="1"/>
    <col min="2" max="2" width="26.6640625" bestFit="1" customWidth="1"/>
    <col min="3" max="3" width="7.1640625" bestFit="1" customWidth="1"/>
    <col min="4" max="4" width="7.25" bestFit="1" customWidth="1"/>
    <col min="5" max="5" width="7.58203125" bestFit="1" customWidth="1"/>
    <col min="6" max="6" width="15.83203125" bestFit="1" customWidth="1"/>
  </cols>
  <sheetData>
    <row r="1" spans="1:6" x14ac:dyDescent="0.3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3">
      <c r="A2" t="s">
        <v>124</v>
      </c>
      <c r="B2" t="s">
        <v>125</v>
      </c>
      <c r="C2">
        <v>48.73</v>
      </c>
      <c r="D2">
        <v>600</v>
      </c>
      <c r="E2">
        <v>29238</v>
      </c>
      <c r="F2" s="12">
        <v>45593.565092592595</v>
      </c>
    </row>
    <row r="3" spans="1:6" x14ac:dyDescent="0.3">
      <c r="A3" t="s">
        <v>124</v>
      </c>
      <c r="B3" t="s">
        <v>126</v>
      </c>
      <c r="C3">
        <v>16.940000000000001</v>
      </c>
      <c r="D3">
        <v>800</v>
      </c>
      <c r="E3">
        <v>13552</v>
      </c>
      <c r="F3" s="12">
        <v>45593.424097222225</v>
      </c>
    </row>
    <row r="4" spans="1:6" x14ac:dyDescent="0.3">
      <c r="A4" t="s">
        <v>124</v>
      </c>
      <c r="B4" t="s">
        <v>127</v>
      </c>
      <c r="C4">
        <v>13.61</v>
      </c>
      <c r="D4">
        <v>2000</v>
      </c>
      <c r="E4">
        <v>27220</v>
      </c>
      <c r="F4" s="12">
        <v>45593.422476851854</v>
      </c>
    </row>
    <row r="5" spans="1:6" x14ac:dyDescent="0.3">
      <c r="A5" t="s">
        <v>128</v>
      </c>
      <c r="B5" t="s">
        <v>129</v>
      </c>
      <c r="C5">
        <v>0</v>
      </c>
      <c r="D5">
        <v>5</v>
      </c>
      <c r="E5">
        <v>0</v>
      </c>
      <c r="F5" s="12">
        <v>45590.82534722222</v>
      </c>
    </row>
    <row r="6" spans="1:6" x14ac:dyDescent="0.3">
      <c r="A6" t="s">
        <v>128</v>
      </c>
      <c r="B6" t="s">
        <v>130</v>
      </c>
      <c r="C6">
        <v>0</v>
      </c>
      <c r="D6">
        <v>27</v>
      </c>
      <c r="E6">
        <v>0</v>
      </c>
      <c r="F6" s="12">
        <v>45590.82534722222</v>
      </c>
    </row>
    <row r="7" spans="1:6" x14ac:dyDescent="0.3">
      <c r="A7" t="s">
        <v>131</v>
      </c>
      <c r="B7" t="s">
        <v>132</v>
      </c>
      <c r="C7">
        <v>27.58</v>
      </c>
      <c r="D7">
        <v>1600</v>
      </c>
      <c r="E7">
        <v>44128</v>
      </c>
      <c r="F7" s="12">
        <v>45590.546307870369</v>
      </c>
    </row>
    <row r="8" spans="1:6" x14ac:dyDescent="0.3">
      <c r="A8" t="s">
        <v>124</v>
      </c>
      <c r="B8" t="s">
        <v>127</v>
      </c>
      <c r="C8">
        <v>12.42</v>
      </c>
      <c r="D8">
        <v>2000</v>
      </c>
      <c r="E8">
        <v>24840</v>
      </c>
      <c r="F8" s="12">
        <v>45590.463159722225</v>
      </c>
    </row>
    <row r="9" spans="1:6" x14ac:dyDescent="0.3">
      <c r="A9" t="s">
        <v>124</v>
      </c>
      <c r="B9" t="s">
        <v>133</v>
      </c>
      <c r="C9">
        <v>47</v>
      </c>
      <c r="D9">
        <v>1600</v>
      </c>
      <c r="E9">
        <v>75200</v>
      </c>
      <c r="F9" s="12">
        <v>45590.397002314814</v>
      </c>
    </row>
    <row r="10" spans="1:6" x14ac:dyDescent="0.3">
      <c r="A10" t="s">
        <v>134</v>
      </c>
      <c r="B10" t="s">
        <v>126</v>
      </c>
      <c r="C10">
        <v>16.989999999999998</v>
      </c>
      <c r="D10">
        <v>0</v>
      </c>
      <c r="E10">
        <v>311.2</v>
      </c>
      <c r="F10" s="12">
        <v>45589.666666666664</v>
      </c>
    </row>
    <row r="11" spans="1:6" x14ac:dyDescent="0.3">
      <c r="A11" t="s">
        <v>124</v>
      </c>
      <c r="B11" t="s">
        <v>126</v>
      </c>
      <c r="C11">
        <v>16.920000000000002</v>
      </c>
      <c r="D11">
        <v>2800</v>
      </c>
      <c r="E11">
        <v>47376</v>
      </c>
      <c r="F11" s="12">
        <v>45589.571238425924</v>
      </c>
    </row>
    <row r="12" spans="1:6" x14ac:dyDescent="0.3">
      <c r="A12" t="s">
        <v>131</v>
      </c>
      <c r="B12" t="s">
        <v>135</v>
      </c>
      <c r="C12">
        <v>51.18</v>
      </c>
      <c r="D12">
        <v>600</v>
      </c>
      <c r="E12">
        <v>30708</v>
      </c>
      <c r="F12" s="12">
        <v>45589.558356481481</v>
      </c>
    </row>
    <row r="13" spans="1:6" x14ac:dyDescent="0.3">
      <c r="A13" t="s">
        <v>131</v>
      </c>
      <c r="B13" t="s">
        <v>136</v>
      </c>
      <c r="C13">
        <v>28.32</v>
      </c>
      <c r="D13">
        <v>800</v>
      </c>
      <c r="E13">
        <v>22656</v>
      </c>
      <c r="F13" s="12">
        <v>45589.557025462964</v>
      </c>
    </row>
    <row r="14" spans="1:6" x14ac:dyDescent="0.3">
      <c r="A14" t="s">
        <v>131</v>
      </c>
      <c r="B14" t="s">
        <v>125</v>
      </c>
      <c r="C14">
        <v>48.03</v>
      </c>
      <c r="D14">
        <v>600</v>
      </c>
      <c r="E14">
        <v>28818</v>
      </c>
      <c r="F14" s="12">
        <v>45589.419756944444</v>
      </c>
    </row>
    <row r="15" spans="1:6" x14ac:dyDescent="0.3">
      <c r="A15" t="s">
        <v>131</v>
      </c>
      <c r="B15" t="s">
        <v>133</v>
      </c>
      <c r="C15">
        <v>45.92</v>
      </c>
      <c r="D15">
        <v>1200</v>
      </c>
      <c r="E15">
        <v>55104</v>
      </c>
      <c r="F15" s="12">
        <v>45589.414074074077</v>
      </c>
    </row>
    <row r="16" spans="1:6" x14ac:dyDescent="0.3">
      <c r="A16" t="s">
        <v>131</v>
      </c>
      <c r="B16" t="s">
        <v>127</v>
      </c>
      <c r="C16">
        <v>12.03</v>
      </c>
      <c r="D16">
        <v>2000</v>
      </c>
      <c r="E16">
        <v>24060</v>
      </c>
      <c r="F16" s="12">
        <v>45589.397557870368</v>
      </c>
    </row>
    <row r="17" spans="1:6" x14ac:dyDescent="0.3">
      <c r="A17" t="s">
        <v>131</v>
      </c>
      <c r="B17" t="s">
        <v>137</v>
      </c>
      <c r="C17">
        <v>16.68</v>
      </c>
      <c r="D17">
        <v>2400</v>
      </c>
      <c r="E17">
        <v>40032</v>
      </c>
      <c r="F17" s="12">
        <v>45588.620636574073</v>
      </c>
    </row>
    <row r="18" spans="1:6" x14ac:dyDescent="0.3">
      <c r="A18" t="s">
        <v>124</v>
      </c>
      <c r="B18" t="s">
        <v>133</v>
      </c>
      <c r="C18">
        <v>48.44</v>
      </c>
      <c r="D18">
        <v>1200</v>
      </c>
      <c r="E18">
        <v>58128</v>
      </c>
      <c r="F18" s="12">
        <v>45588.554814814815</v>
      </c>
    </row>
    <row r="19" spans="1:6" x14ac:dyDescent="0.3">
      <c r="A19" t="s">
        <v>131</v>
      </c>
      <c r="B19" t="s">
        <v>127</v>
      </c>
      <c r="C19">
        <v>12.28</v>
      </c>
      <c r="D19">
        <v>2000</v>
      </c>
      <c r="E19">
        <v>24560</v>
      </c>
      <c r="F19" s="12">
        <v>45587.576180555552</v>
      </c>
    </row>
    <row r="20" spans="1:6" x14ac:dyDescent="0.3">
      <c r="A20" t="s">
        <v>124</v>
      </c>
      <c r="B20" t="s">
        <v>138</v>
      </c>
      <c r="C20">
        <v>25.97</v>
      </c>
      <c r="D20">
        <v>3200</v>
      </c>
      <c r="E20">
        <v>83104</v>
      </c>
      <c r="F20" s="12">
        <v>45587.459594907406</v>
      </c>
    </row>
    <row r="21" spans="1:6" x14ac:dyDescent="0.3">
      <c r="A21" t="s">
        <v>124</v>
      </c>
      <c r="B21" t="s">
        <v>127</v>
      </c>
      <c r="C21">
        <v>12.57</v>
      </c>
      <c r="D21">
        <v>2100</v>
      </c>
      <c r="E21">
        <v>26397</v>
      </c>
      <c r="F21" s="12">
        <v>45586.425127314818</v>
      </c>
    </row>
    <row r="22" spans="1:6" x14ac:dyDescent="0.3">
      <c r="A22" t="s">
        <v>124</v>
      </c>
      <c r="B22" t="s">
        <v>137</v>
      </c>
      <c r="C22">
        <v>16.88</v>
      </c>
      <c r="D22">
        <v>2400</v>
      </c>
      <c r="E22">
        <v>40512</v>
      </c>
      <c r="F22" s="12">
        <v>45586.421851851854</v>
      </c>
    </row>
    <row r="23" spans="1:6" x14ac:dyDescent="0.3">
      <c r="A23" t="s">
        <v>134</v>
      </c>
      <c r="B23" t="s">
        <v>139</v>
      </c>
      <c r="C23">
        <v>25.38</v>
      </c>
      <c r="D23">
        <v>0</v>
      </c>
      <c r="E23">
        <v>4.2</v>
      </c>
      <c r="F23" s="12">
        <v>45583.708344907405</v>
      </c>
    </row>
    <row r="24" spans="1:6" x14ac:dyDescent="0.3">
      <c r="A24" t="s">
        <v>131</v>
      </c>
      <c r="B24" t="s">
        <v>132</v>
      </c>
      <c r="C24">
        <v>28.34</v>
      </c>
      <c r="D24">
        <v>800</v>
      </c>
      <c r="E24">
        <v>22672</v>
      </c>
      <c r="F24" s="12">
        <v>45583.573240740741</v>
      </c>
    </row>
    <row r="25" spans="1:6" x14ac:dyDescent="0.3">
      <c r="A25" t="s">
        <v>128</v>
      </c>
      <c r="B25" t="s">
        <v>140</v>
      </c>
      <c r="C25">
        <v>0</v>
      </c>
      <c r="D25">
        <v>13</v>
      </c>
      <c r="E25">
        <v>0</v>
      </c>
      <c r="F25" s="12">
        <v>45581.825092592589</v>
      </c>
    </row>
    <row r="26" spans="1:6" x14ac:dyDescent="0.3">
      <c r="A26" t="s">
        <v>128</v>
      </c>
      <c r="B26" t="s">
        <v>141</v>
      </c>
      <c r="C26">
        <v>0</v>
      </c>
      <c r="D26">
        <v>14</v>
      </c>
      <c r="E26">
        <v>0</v>
      </c>
      <c r="F26" s="12">
        <v>45580.850393518522</v>
      </c>
    </row>
    <row r="27" spans="1:6" x14ac:dyDescent="0.3">
      <c r="A27" t="s">
        <v>131</v>
      </c>
      <c r="B27" t="s">
        <v>138</v>
      </c>
      <c r="C27">
        <v>24.8</v>
      </c>
      <c r="D27">
        <v>1600</v>
      </c>
      <c r="E27">
        <v>39680</v>
      </c>
      <c r="F27" s="12">
        <v>45580.612986111111</v>
      </c>
    </row>
    <row r="28" spans="1:6" x14ac:dyDescent="0.3">
      <c r="A28" t="s">
        <v>131</v>
      </c>
      <c r="B28" t="s">
        <v>138</v>
      </c>
      <c r="C28">
        <v>25.02</v>
      </c>
      <c r="D28">
        <v>1600</v>
      </c>
      <c r="E28">
        <v>40032</v>
      </c>
      <c r="F28" s="12">
        <v>45580.607175925928</v>
      </c>
    </row>
    <row r="29" spans="1:6" x14ac:dyDescent="0.3">
      <c r="A29" t="s">
        <v>124</v>
      </c>
      <c r="B29" t="s">
        <v>138</v>
      </c>
      <c r="C29">
        <v>25.631</v>
      </c>
      <c r="D29">
        <v>1600</v>
      </c>
      <c r="E29">
        <v>41010</v>
      </c>
      <c r="F29" s="12">
        <v>45580.428912037038</v>
      </c>
    </row>
    <row r="30" spans="1:6" x14ac:dyDescent="0.3">
      <c r="A30" t="s">
        <v>131</v>
      </c>
      <c r="B30" t="s">
        <v>133</v>
      </c>
      <c r="C30">
        <v>45.3</v>
      </c>
      <c r="D30">
        <v>400</v>
      </c>
      <c r="E30">
        <v>36240</v>
      </c>
      <c r="F30" s="12">
        <v>45580.397291666668</v>
      </c>
    </row>
    <row r="31" spans="1:6" x14ac:dyDescent="0.3">
      <c r="A31" t="s">
        <v>124</v>
      </c>
      <c r="B31" t="s">
        <v>137</v>
      </c>
      <c r="C31">
        <v>16.12</v>
      </c>
      <c r="D31">
        <v>2400</v>
      </c>
      <c r="E31">
        <v>38688</v>
      </c>
      <c r="F31" s="12">
        <v>45579.545092592591</v>
      </c>
    </row>
    <row r="32" spans="1:6" x14ac:dyDescent="0.3">
      <c r="A32" t="s">
        <v>124</v>
      </c>
      <c r="B32" t="s">
        <v>138</v>
      </c>
      <c r="C32">
        <v>24.2</v>
      </c>
      <c r="D32">
        <v>1600</v>
      </c>
      <c r="E32">
        <v>38720</v>
      </c>
      <c r="F32" s="12">
        <v>45579.47452546296</v>
      </c>
    </row>
    <row r="33" spans="1:6" x14ac:dyDescent="0.3">
      <c r="A33" t="s">
        <v>131</v>
      </c>
      <c r="B33" t="s">
        <v>137</v>
      </c>
      <c r="C33">
        <v>15.6</v>
      </c>
      <c r="D33">
        <v>2400</v>
      </c>
      <c r="E33">
        <v>37440</v>
      </c>
      <c r="F33" s="12">
        <v>45579.423842592594</v>
      </c>
    </row>
    <row r="34" spans="1:6" x14ac:dyDescent="0.3">
      <c r="A34" t="s">
        <v>131</v>
      </c>
      <c r="B34" t="s">
        <v>138</v>
      </c>
      <c r="C34">
        <v>23.82</v>
      </c>
      <c r="D34">
        <v>1600</v>
      </c>
      <c r="E34">
        <v>38112</v>
      </c>
      <c r="F34" s="12">
        <v>45579.414074074077</v>
      </c>
    </row>
    <row r="35" spans="1:6" x14ac:dyDescent="0.3">
      <c r="A35" t="s">
        <v>131</v>
      </c>
      <c r="B35" t="s">
        <v>132</v>
      </c>
      <c r="C35">
        <v>29.13</v>
      </c>
      <c r="D35">
        <v>800</v>
      </c>
      <c r="E35">
        <v>23304</v>
      </c>
      <c r="F35" s="12">
        <v>45576.399745370371</v>
      </c>
    </row>
    <row r="36" spans="1:6" x14ac:dyDescent="0.3">
      <c r="A36" t="s">
        <v>131</v>
      </c>
      <c r="B36" t="s">
        <v>138</v>
      </c>
      <c r="C36">
        <v>25.61</v>
      </c>
      <c r="D36">
        <v>800</v>
      </c>
      <c r="E36">
        <v>20486</v>
      </c>
      <c r="F36" s="12">
        <v>45576.399328703701</v>
      </c>
    </row>
    <row r="37" spans="1:6" x14ac:dyDescent="0.3">
      <c r="A37" t="s">
        <v>131</v>
      </c>
      <c r="B37" t="s">
        <v>137</v>
      </c>
      <c r="C37">
        <v>16.37</v>
      </c>
      <c r="D37">
        <v>1200</v>
      </c>
      <c r="E37">
        <v>19644</v>
      </c>
      <c r="F37" s="12">
        <v>45576.398194444446</v>
      </c>
    </row>
    <row r="38" spans="1:6" x14ac:dyDescent="0.3">
      <c r="A38" t="s">
        <v>131</v>
      </c>
      <c r="B38" t="s">
        <v>133</v>
      </c>
      <c r="C38">
        <v>48.35</v>
      </c>
      <c r="D38">
        <v>400</v>
      </c>
      <c r="E38">
        <v>19340</v>
      </c>
      <c r="F38" s="12">
        <v>45576.397557870368</v>
      </c>
    </row>
    <row r="39" spans="1:6" x14ac:dyDescent="0.3">
      <c r="A39" t="s">
        <v>131</v>
      </c>
      <c r="B39" t="s">
        <v>126</v>
      </c>
      <c r="C39">
        <v>17.41</v>
      </c>
      <c r="D39">
        <v>1200</v>
      </c>
      <c r="E39">
        <v>20892</v>
      </c>
      <c r="F39" s="12">
        <v>45575.620289351849</v>
      </c>
    </row>
    <row r="40" spans="1:6" x14ac:dyDescent="0.3">
      <c r="A40" t="s">
        <v>131</v>
      </c>
      <c r="B40" t="s">
        <v>127</v>
      </c>
      <c r="C40">
        <v>11.93</v>
      </c>
      <c r="D40">
        <v>2000</v>
      </c>
      <c r="E40">
        <v>23860</v>
      </c>
      <c r="F40" s="12">
        <v>45575.618020833332</v>
      </c>
    </row>
    <row r="41" spans="1:6" x14ac:dyDescent="0.3">
      <c r="A41" t="s">
        <v>124</v>
      </c>
      <c r="B41" t="s">
        <v>126</v>
      </c>
      <c r="C41">
        <v>17.82</v>
      </c>
      <c r="D41">
        <v>1200</v>
      </c>
      <c r="E41">
        <v>21384</v>
      </c>
      <c r="F41" s="12">
        <v>45575.544479166667</v>
      </c>
    </row>
    <row r="42" spans="1:6" x14ac:dyDescent="0.3">
      <c r="A42" t="s">
        <v>124</v>
      </c>
      <c r="B42" t="s">
        <v>137</v>
      </c>
      <c r="C42">
        <v>17.190000000000001</v>
      </c>
      <c r="D42">
        <v>1200</v>
      </c>
      <c r="E42">
        <v>20628</v>
      </c>
      <c r="F42" s="12">
        <v>45575.472754629627</v>
      </c>
    </row>
    <row r="43" spans="1:6" x14ac:dyDescent="0.3">
      <c r="A43" t="s">
        <v>131</v>
      </c>
      <c r="B43" t="s">
        <v>137</v>
      </c>
      <c r="C43">
        <v>16.89</v>
      </c>
      <c r="D43">
        <v>1200</v>
      </c>
      <c r="E43">
        <v>20268</v>
      </c>
      <c r="F43" s="12">
        <v>45575.401365740741</v>
      </c>
    </row>
    <row r="44" spans="1:6" x14ac:dyDescent="0.3">
      <c r="A44" t="s">
        <v>131</v>
      </c>
      <c r="B44" t="s">
        <v>133</v>
      </c>
      <c r="C44">
        <v>51.5</v>
      </c>
      <c r="D44">
        <v>400</v>
      </c>
      <c r="E44">
        <v>20600</v>
      </c>
      <c r="F44" s="12">
        <v>45574.597500000003</v>
      </c>
    </row>
    <row r="45" spans="1:6" x14ac:dyDescent="0.3">
      <c r="A45" t="s">
        <v>131</v>
      </c>
      <c r="B45" t="s">
        <v>126</v>
      </c>
      <c r="C45">
        <v>17.2</v>
      </c>
      <c r="D45">
        <v>1200</v>
      </c>
      <c r="E45">
        <v>20640</v>
      </c>
      <c r="F45" s="12">
        <v>45574.59002314815</v>
      </c>
    </row>
    <row r="46" spans="1:6" x14ac:dyDescent="0.3">
      <c r="A46" t="s">
        <v>131</v>
      </c>
      <c r="B46" t="s">
        <v>137</v>
      </c>
      <c r="C46">
        <v>17.54</v>
      </c>
      <c r="D46">
        <v>1200</v>
      </c>
      <c r="E46">
        <v>21048</v>
      </c>
      <c r="F46" s="12">
        <v>45574.547662037039</v>
      </c>
    </row>
    <row r="47" spans="1:6" x14ac:dyDescent="0.3">
      <c r="A47" t="s">
        <v>131</v>
      </c>
      <c r="B47" t="s">
        <v>138</v>
      </c>
      <c r="C47">
        <v>27.15</v>
      </c>
      <c r="D47">
        <v>0</v>
      </c>
      <c r="E47">
        <v>21720</v>
      </c>
      <c r="F47" s="12">
        <v>45574.543483796297</v>
      </c>
    </row>
    <row r="48" spans="1:6" x14ac:dyDescent="0.3">
      <c r="A48" t="s">
        <v>128</v>
      </c>
      <c r="B48" t="s">
        <v>142</v>
      </c>
      <c r="C48">
        <v>0</v>
      </c>
      <c r="D48">
        <v>10</v>
      </c>
      <c r="E48">
        <v>0</v>
      </c>
      <c r="F48" s="12">
        <v>45573.982847222222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currentHolding</vt:lpstr>
      <vt:lpstr>tradingRecord</vt:lpstr>
      <vt:lpstr>tradingRecord (3)</vt:lpstr>
      <vt:lpstr>tradingRecord (2)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Huang</dc:creator>
  <cp:lastModifiedBy>Virland W</cp:lastModifiedBy>
  <dcterms:created xsi:type="dcterms:W3CDTF">2015-06-05T18:19:34Z</dcterms:created>
  <dcterms:modified xsi:type="dcterms:W3CDTF">2024-10-29T02:00:34Z</dcterms:modified>
</cp:coreProperties>
</file>