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/>
  </bookViews>
  <sheets>
    <sheet name="figure3sf2" sheetId="1" r:id="rId1"/>
  </sheets>
  <calcPr calcId="162913"/>
</workbook>
</file>

<file path=xl/calcChain.xml><?xml version="1.0" encoding="utf-8"?>
<calcChain xmlns="http://schemas.openxmlformats.org/spreadsheetml/2006/main">
  <c r="AF25" i="1" l="1"/>
  <c r="AE25" i="1"/>
  <c r="AD25" i="1"/>
  <c r="AF24" i="1"/>
  <c r="AE24" i="1"/>
  <c r="AD24" i="1"/>
  <c r="AF23" i="1"/>
  <c r="AE23" i="1"/>
  <c r="AD23" i="1"/>
  <c r="AC25" i="1"/>
  <c r="AB25" i="1"/>
  <c r="AA25" i="1"/>
  <c r="AC24" i="1"/>
  <c r="AB24" i="1"/>
  <c r="AA24" i="1"/>
  <c r="AC23" i="1"/>
  <c r="AB23" i="1"/>
  <c r="AA23" i="1"/>
  <c r="Z25" i="1"/>
  <c r="Y25" i="1"/>
  <c r="X25" i="1"/>
  <c r="Z24" i="1"/>
  <c r="Y24" i="1"/>
  <c r="X24" i="1"/>
  <c r="Z23" i="1"/>
  <c r="Y23" i="1"/>
  <c r="X23" i="1"/>
  <c r="N7" i="1"/>
  <c r="N6" i="1"/>
  <c r="N5" i="1"/>
  <c r="N4" i="1"/>
  <c r="N3" i="1"/>
  <c r="J7" i="1"/>
  <c r="J6" i="1"/>
  <c r="J5" i="1"/>
  <c r="J4" i="1"/>
  <c r="J3" i="1"/>
  <c r="F7" i="1"/>
  <c r="F6" i="1"/>
  <c r="F5" i="1"/>
  <c r="F4" i="1"/>
  <c r="F3" i="1"/>
  <c r="M20" i="1"/>
  <c r="N20" i="1" s="1"/>
  <c r="M19" i="1"/>
  <c r="N19" i="1" s="1"/>
  <c r="M18" i="1"/>
  <c r="N18" i="1" s="1"/>
  <c r="M16" i="1"/>
  <c r="N16" i="1" s="1"/>
  <c r="M15" i="1"/>
  <c r="N15" i="1" s="1"/>
  <c r="M14" i="1"/>
  <c r="N14" i="1" s="1"/>
  <c r="M12" i="1"/>
  <c r="N12" i="1" s="1"/>
  <c r="M11" i="1"/>
  <c r="N11" i="1" s="1"/>
  <c r="M10" i="1"/>
  <c r="N10" i="1" s="1"/>
  <c r="M8" i="1"/>
  <c r="M7" i="1"/>
  <c r="M6" i="1"/>
  <c r="M5" i="1"/>
  <c r="M4" i="1"/>
  <c r="M3" i="1"/>
  <c r="I20" i="1"/>
  <c r="J20" i="1" s="1"/>
  <c r="I19" i="1"/>
  <c r="J19" i="1" s="1"/>
  <c r="I18" i="1"/>
  <c r="J18" i="1" s="1"/>
  <c r="I16" i="1"/>
  <c r="J16" i="1" s="1"/>
  <c r="I15" i="1"/>
  <c r="J15" i="1" s="1"/>
  <c r="I14" i="1"/>
  <c r="J14" i="1" s="1"/>
  <c r="I12" i="1"/>
  <c r="J12" i="1" s="1"/>
  <c r="I11" i="1"/>
  <c r="J11" i="1" s="1"/>
  <c r="I10" i="1"/>
  <c r="J10" i="1" s="1"/>
  <c r="I8" i="1"/>
  <c r="I7" i="1"/>
  <c r="I6" i="1"/>
  <c r="I5" i="1"/>
  <c r="I4" i="1"/>
  <c r="I3" i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<sst xmlns="http://schemas.openxmlformats.org/spreadsheetml/2006/main" count="134" uniqueCount="92">
  <si>
    <t>IndMill</t>
  </si>
  <si>
    <t>DepMill</t>
  </si>
  <si>
    <t>GenXer</t>
  </si>
  <si>
    <t>p</t>
  </si>
  <si>
    <t>test</t>
  </si>
  <si>
    <t>n</t>
  </si>
  <si>
    <t>D1A (mean (sd))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</si>
  <si>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</si>
  <si>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</si>
  <si>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</si>
  <si>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</si>
  <si>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</si>
  <si>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</si>
  <si>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</si>
  <si>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</si>
  <si>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</si>
  <si>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</si>
  <si>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</si>
  <si>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</si>
  <si>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</si>
  <si>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</si>
  <si>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</si>
  <si>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12.981)</t>
  </si>
  <si>
    <t>24.211)</t>
  </si>
  <si>
    <t>46.962)</t>
  </si>
  <si>
    <t>25.692)</t>
  </si>
  <si>
    <t>39.225)</t>
  </si>
  <si>
    <t>32.221)</t>
  </si>
  <si>
    <t xml:space="preserve">52.851) </t>
  </si>
  <si>
    <t xml:space="preserve">23.723) </t>
  </si>
  <si>
    <t xml:space="preserve">23.426) </t>
  </si>
  <si>
    <t xml:space="preserve">45.772) </t>
  </si>
  <si>
    <t xml:space="preserve">39.521) </t>
  </si>
  <si>
    <t xml:space="preserve">14.707) </t>
  </si>
  <si>
    <t xml:space="preserve">55.368) </t>
  </si>
  <si>
    <t xml:space="preserve">28.854) </t>
  </si>
  <si>
    <t xml:space="preserve">15.778) </t>
  </si>
  <si>
    <t>4.391)</t>
  </si>
  <si>
    <t>10.381)</t>
  </si>
  <si>
    <t>5.269)</t>
  </si>
  <si>
    <t>23.437)</t>
  </si>
  <si>
    <t>30.105)</t>
  </si>
  <si>
    <t>23.980)</t>
  </si>
  <si>
    <t xml:space="preserve">58.461) </t>
  </si>
  <si>
    <t xml:space="preserve">13.961) </t>
  </si>
  <si>
    <t xml:space="preserve">27.578) </t>
  </si>
  <si>
    <t xml:space="preserve">60.119) </t>
  </si>
  <si>
    <t xml:space="preserve">31.341) </t>
  </si>
  <si>
    <t xml:space="preserve"> 8.540) </t>
  </si>
  <si>
    <t xml:space="preserve">50.606) </t>
  </si>
  <si>
    <t xml:space="preserve">29.544) </t>
  </si>
  <si>
    <t xml:space="preserve">19.850) </t>
  </si>
  <si>
    <t>12.171)</t>
  </si>
  <si>
    <t>21.507)</t>
  </si>
  <si>
    <t>14.561)</t>
  </si>
  <si>
    <t>25.693)</t>
  </si>
  <si>
    <t>34.677)</t>
  </si>
  <si>
    <t>28.865)</t>
  </si>
  <si>
    <t xml:space="preserve">67.741) </t>
  </si>
  <si>
    <t xml:space="preserve">18.256) </t>
  </si>
  <si>
    <t xml:space="preserve">14.003) </t>
  </si>
  <si>
    <t xml:space="preserve">62.122) </t>
  </si>
  <si>
    <t xml:space="preserve">30.916) </t>
  </si>
  <si>
    <t xml:space="preserve"> 6.962) </t>
  </si>
  <si>
    <t xml:space="preserve">74.401) </t>
  </si>
  <si>
    <t xml:space="preserve">15.329) </t>
  </si>
  <si>
    <t xml:space="preserve">10.270) </t>
  </si>
  <si>
    <t>Weighted count</t>
  </si>
  <si>
    <t>Housing Unit/acre</t>
  </si>
  <si>
    <t>Residents/acre</t>
  </si>
  <si>
    <t>Jobs/acre</t>
  </si>
  <si>
    <t>Walkscore</t>
  </si>
  <si>
    <t>Bikescore</t>
  </si>
  <si>
    <t>Modality for commutes</t>
  </si>
  <si>
    <t>Monomodal driver</t>
  </si>
  <si>
    <t>Multimodal driver</t>
  </si>
  <si>
    <t>Multimodal non-driver</t>
  </si>
  <si>
    <t>Modality for leisure trips</t>
  </si>
  <si>
    <t>Modality for the last commute</t>
  </si>
  <si>
    <t>Mono car</t>
  </si>
  <si>
    <t>Mono non-car</t>
  </si>
  <si>
    <t>Multimodal</t>
  </si>
  <si>
    <t>Alltransit measure</t>
  </si>
  <si>
    <t>Commute monomodal driver</t>
  </si>
  <si>
    <t>Commute multimodal driver</t>
  </si>
  <si>
    <t>Commute multimodal non-driver</t>
  </si>
  <si>
    <t>Leisure monomodal driver</t>
  </si>
  <si>
    <t>Leisure multimodal driver</t>
  </si>
  <si>
    <t>Leisure multimodal non-driver</t>
  </si>
  <si>
    <t>Last commute mono car</t>
  </si>
  <si>
    <t>Last commute mono non-car</t>
  </si>
  <si>
    <t>Last commute multimodal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</si>
</sst>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0" fontId="18" fillId="0" borderId="0" xfId="0" applyFont="1"/>
    <xf numFmtId="165" fontId="18" fillId="0" borderId="0" xfId="1" applyNumberFormat="1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1" fontId="18" fillId="0" borderId="0" xfId="0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figure3sf2!$Q$23</c:f>
              <c:strCache>
                <c:ptCount val="1"/>
                <c:pt idx="0">
                  <c:v>IndMill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figure3sf2!$R$22:$AF$22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figure3sf2!$R$23:$AF$23</c:f>
              <c:numCache>
                <c:formatCode>General</c:formatCode>
                <c:ptCount val="15"/>
                <c:pt idx="0">
                  <c:v>9.9990000000000006</c:v>
                </c:pt>
                <c:pt idx="1">
                  <c:v>22.937999999999999</c:v>
                </c:pt>
                <c:pt idx="2">
                  <c:v>16.568999999999999</c:v>
                </c:pt>
                <c:pt idx="3">
                  <c:v>62.954999999999998</c:v>
                </c:pt>
                <c:pt idx="4">
                  <c:v>31.596</c:v>
                </c:pt>
                <c:pt idx="5" formatCode="0.0">
                  <c:v>70.28</c:v>
                </c:pt>
                <c:pt idx="6">
                  <c:v>52.851000000000006</c:v>
                </c:pt>
                <c:pt idx="7">
                  <c:v>23.722999999999999</c:v>
                </c:pt>
                <c:pt idx="8">
                  <c:v>23.425999999999998</c:v>
                </c:pt>
                <c:pt idx="9">
                  <c:v>45.771999999999998</c:v>
                </c:pt>
                <c:pt idx="10">
                  <c:v>39.521000000000001</c:v>
                </c:pt>
                <c:pt idx="11">
                  <c:v>14.707000000000001</c:v>
                </c:pt>
                <c:pt idx="12">
                  <c:v>55.368000000000009</c:v>
                </c:pt>
                <c:pt idx="13">
                  <c:v>28.854000000000003</c:v>
                </c:pt>
                <c:pt idx="14">
                  <c:v>15.778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4A5-9CEE-41BFB1C5ADF8}"/>
            </c:ext>
          </c:extLst>
        </c:ser>
        <c:ser>
          <c:idx val="1"/>
          <c:order val="1"/>
          <c:tx>
            <c:strRef>
              <c:f>figure3sf2!$Q$24</c:f>
              <c:strCache>
                <c:ptCount val="1"/>
                <c:pt idx="0">
                  <c:v>DepMill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figure3sf2!$R$22:$AF$22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figure3sf2!$R$24:$AF$24</c:f>
              <c:numCache>
                <c:formatCode>General</c:formatCode>
                <c:ptCount val="15"/>
                <c:pt idx="0">
                  <c:v>5.2519999999999998</c:v>
                </c:pt>
                <c:pt idx="1">
                  <c:v>14.16</c:v>
                </c:pt>
                <c:pt idx="2">
                  <c:v>3.9929999999999999</c:v>
                </c:pt>
                <c:pt idx="3">
                  <c:v>51.49</c:v>
                </c:pt>
                <c:pt idx="4">
                  <c:v>19.507000000000001</c:v>
                </c:pt>
                <c:pt idx="5" formatCode="0.0">
                  <c:v>64.36</c:v>
                </c:pt>
                <c:pt idx="6">
                  <c:v>58.460999999999999</c:v>
                </c:pt>
                <c:pt idx="7">
                  <c:v>13.961000000000002</c:v>
                </c:pt>
                <c:pt idx="8">
                  <c:v>27.577999999999996</c:v>
                </c:pt>
                <c:pt idx="9">
                  <c:v>60.119</c:v>
                </c:pt>
                <c:pt idx="10">
                  <c:v>31.341000000000001</c:v>
                </c:pt>
                <c:pt idx="11">
                  <c:v>8.5399999999999991</c:v>
                </c:pt>
                <c:pt idx="12">
                  <c:v>50.606000000000009</c:v>
                </c:pt>
                <c:pt idx="13">
                  <c:v>29.543999999999997</c:v>
                </c:pt>
                <c:pt idx="14">
                  <c:v>19.850000000000001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4A5-9CEE-41BFB1C5ADF8}"/>
            </c:ext>
          </c:extLst>
        </c:ser>
        <c:ser>
          <c:idx val="2"/>
          <c:order val="2"/>
          <c:tx>
            <c:strRef>
              <c:f>figure3sf2!$Q$25</c:f>
              <c:strCache>
                <c:ptCount val="1"/>
                <c:pt idx="0">
                  <c:v>GenXer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figure3sf2!$R$22:$AF$22</c:f>
              <c:strCache>
                <c:ptCount val="15"/>
                <c:pt idx="0">
                  <c:v>Housing Unit/acre</c:v>
                </c:pt>
                <c:pt idx="1">
                  <c:v>Residents/acre</c:v>
                </c:pt>
                <c:pt idx="2">
                  <c:v>Jobs/acre</c:v>
                </c:pt>
                <c:pt idx="3">
                  <c:v>Walkscore</c:v>
                </c:pt>
                <c:pt idx="4">
                  <c:v>Bikescore</c:v>
                </c:pt>
                <c:pt idx="5">
                  <c:v>Alltransit measure</c:v>
                </c:pt>
                <c:pt idx="6">
                  <c:v>Commute monomodal driver</c:v>
                </c:pt>
                <c:pt idx="7">
                  <c:v>Commute multimodal driver</c:v>
                </c:pt>
                <c:pt idx="8">
                  <c:v>Commute multimodal non-driver</c:v>
                </c:pt>
                <c:pt idx="9">
                  <c:v>Leisure monomodal driver</c:v>
                </c:pt>
                <c:pt idx="10">
                  <c:v>Leisure multimodal driver</c:v>
                </c:pt>
                <c:pt idx="11">
                  <c:v>Leisure multimodal non-driver</c:v>
                </c:pt>
                <c:pt idx="12">
                  <c:v>Last commute mono car</c:v>
                </c:pt>
                <c:pt idx="13">
                  <c:v>Last commute mono non-car</c:v>
                </c:pt>
                <c:pt idx="14">
                  <c:v>Last commute multimodal</c:v>
                </c:pt>
              </c:strCache>
            </c:strRef>
          </c:cat>
          <c:val>
            <c:numRef>
              <c:f>figure3sf2!$R$25:$AF$25</c:f>
              <c:numCache>
                <c:formatCode>General</c:formatCode>
                <c:ptCount val="15"/>
                <c:pt idx="0">
                  <c:v>7.8979999999999997</c:v>
                </c:pt>
                <c:pt idx="1">
                  <c:v>18.506</c:v>
                </c:pt>
                <c:pt idx="2">
                  <c:v>7.1520000000000001</c:v>
                </c:pt>
                <c:pt idx="3">
                  <c:v>57.395000000000003</c:v>
                </c:pt>
                <c:pt idx="4">
                  <c:v>23.905999999999999</c:v>
                </c:pt>
                <c:pt idx="5" formatCode="0.0">
                  <c:v>66.760000000000005</c:v>
                </c:pt>
                <c:pt idx="6">
                  <c:v>67.741</c:v>
                </c:pt>
                <c:pt idx="7">
                  <c:v>18.256</c:v>
                </c:pt>
                <c:pt idx="8">
                  <c:v>14.002999999999998</c:v>
                </c:pt>
                <c:pt idx="9">
                  <c:v>62.122</c:v>
                </c:pt>
                <c:pt idx="10">
                  <c:v>30.916</c:v>
                </c:pt>
                <c:pt idx="11">
                  <c:v>6.9599999999999991</c:v>
                </c:pt>
                <c:pt idx="12">
                  <c:v>74.400999999999996</c:v>
                </c:pt>
                <c:pt idx="13">
                  <c:v>15.329000000000001</c:v>
                </c:pt>
                <c:pt idx="14">
                  <c:v>10.27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0-44A5-9CEE-41BFB1C5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69080"/>
        <c:axId val="598376296"/>
      </c:barChart>
      <c:catAx>
        <c:axId val="5983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76296"/>
        <c:crosses val="autoZero"/>
        <c:auto val="1"/>
        <c:lblAlgn val="ctr"/>
        <c:lblOffset val="100"/>
        <c:noMultiLvlLbl val="0"/>
      </c:catAx>
      <c:valAx>
        <c:axId val="598376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3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29</xdr:row>
      <xdr:rowOff>104775</xdr:rowOff>
    </xdr:from>
    <xdr:to>
      <xdr:col>33</xdr:col>
      <xdr:colOff>457200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B7" workbookViewId="0">
      <selection activeCell="O32" sqref="O32"/>
    </sheetView>
  </sheetViews>
  <sheetFormatPr defaultRowHeight="12.75" x14ac:dyDescent="0.2"/>
  <cols>
    <col min="1" max="1" width="23" style="2" hidden="1" customWidth="1"/>
    <col min="2" max="2" width="23" style="2" customWidth="1"/>
    <col min="3" max="5" width="0" style="2" hidden="1" customWidth="1"/>
    <col min="6" max="6" width="9.140625" style="2"/>
    <col min="7" max="9" width="0" style="2" hidden="1" customWidth="1"/>
    <col min="10" max="10" width="9.140625" style="2"/>
    <col min="11" max="13" width="0" style="2" hidden="1" customWidth="1"/>
    <col min="14" max="16384" width="9.140625" style="2"/>
  </cols>
  <sheetData>
    <row r="1" spans="1:20" x14ac:dyDescent="0.2">
      <c r="F1" s="2" t="s">
        <v>0</v>
      </c>
      <c r="J1" s="2" t="s">
        <v>1</v>
      </c>
      <c r="N1" s="2" t="s">
        <v>2</v>
      </c>
      <c r="O1" s="2" t="s">
        <v>3</v>
      </c>
      <c r="P1" s="2" t="s">
        <v>4</v>
      </c>
      <c r="R1" s="2" t="s">
        <v>0</v>
      </c>
      <c r="S1" s="2" t="s">
        <v>1</v>
      </c>
      <c r="T1" s="2" t="s">
        <v>2</v>
      </c>
    </row>
    <row r="2" spans="1:20" x14ac:dyDescent="0.2">
      <c r="A2" s="2" t="s">
        <v>5</v>
      </c>
      <c r="B2" s="4" t="s">
        <v>67</v>
      </c>
      <c r="F2" s="7">
        <v>128.76900000000001</v>
      </c>
      <c r="G2" s="7"/>
      <c r="H2" s="7"/>
      <c r="I2" s="7"/>
      <c r="J2" s="7">
        <v>61.606999999999999</v>
      </c>
      <c r="K2" s="7"/>
      <c r="L2" s="7"/>
      <c r="M2" s="7"/>
      <c r="N2" s="7">
        <v>230.49199999999999</v>
      </c>
      <c r="Q2" s="2" t="s">
        <v>67</v>
      </c>
      <c r="R2" s="2">
        <v>128.76900000000001</v>
      </c>
      <c r="S2" s="2">
        <v>61.606999999999999</v>
      </c>
      <c r="T2" s="2">
        <v>230.49199999999999</v>
      </c>
    </row>
    <row r="3" spans="1:20" x14ac:dyDescent="0.2">
      <c r="A3" s="2" t="s">
        <v>6</v>
      </c>
      <c r="B3" s="4" t="s">
        <v>68</v>
      </c>
      <c r="C3" s="2">
        <v>9.9990000000000006</v>
      </c>
      <c r="D3" s="2" t="s">
        <v>22</v>
      </c>
      <c r="E3" s="2">
        <f>LEFT(D3, LEN(TRIM(D3))-1)*1</f>
        <v>12.981</v>
      </c>
      <c r="F3" s="1">
        <f>C3</f>
        <v>9.9990000000000006</v>
      </c>
      <c r="G3" s="2">
        <v>5.2519999999999998</v>
      </c>
      <c r="H3" s="2" t="s">
        <v>37</v>
      </c>
      <c r="I3" s="2">
        <f>LEFT(H3, LEN(TRIM(H3))-1)*1</f>
        <v>4.391</v>
      </c>
      <c r="J3" s="1">
        <f>G3</f>
        <v>5.2519999999999998</v>
      </c>
      <c r="K3" s="2">
        <v>7.8979999999999997</v>
      </c>
      <c r="L3" s="2" t="s">
        <v>52</v>
      </c>
      <c r="M3" s="2">
        <f>LEFT(L3, LEN(TRIM(L3))-1)*1</f>
        <v>12.170999999999999</v>
      </c>
      <c r="N3" s="1">
        <f>K3</f>
        <v>7.8979999999999997</v>
      </c>
      <c r="O3" s="2">
        <v>1E-3</v>
      </c>
      <c r="Q3" s="2" t="s">
        <v>68</v>
      </c>
      <c r="R3" s="2">
        <v>9.9990000000000006</v>
      </c>
      <c r="S3" s="2">
        <v>5.2519999999999998</v>
      </c>
      <c r="T3" s="2">
        <v>7.8979999999999997</v>
      </c>
    </row>
    <row r="4" spans="1:20" x14ac:dyDescent="0.2">
      <c r="A4" s="2" t="s">
        <v>7</v>
      </c>
      <c r="B4" s="4" t="s">
        <v>69</v>
      </c>
      <c r="C4" s="2">
        <v>22.937999999999999</v>
      </c>
      <c r="D4" s="2" t="s">
        <v>23</v>
      </c>
      <c r="E4" s="2">
        <f t="shared" ref="E4:E8" si="0">LEFT(D4, LEN(TRIM(D4))-1)*1</f>
        <v>24.210999999999999</v>
      </c>
      <c r="F4" s="1">
        <f t="shared" ref="F4:F7" si="1">C4</f>
        <v>22.937999999999999</v>
      </c>
      <c r="G4" s="2">
        <v>14.16</v>
      </c>
      <c r="H4" s="2" t="s">
        <v>38</v>
      </c>
      <c r="I4" s="2">
        <f t="shared" ref="I4:I8" si="2">LEFT(H4, LEN(TRIM(H4))-1)*1</f>
        <v>10.381</v>
      </c>
      <c r="J4" s="1">
        <f t="shared" ref="J4:J7" si="3">G4</f>
        <v>14.16</v>
      </c>
      <c r="K4" s="2">
        <v>18.506</v>
      </c>
      <c r="L4" s="2" t="s">
        <v>53</v>
      </c>
      <c r="M4" s="2">
        <f t="shared" ref="M4:M8" si="4">LEFT(L4, LEN(TRIM(L4))-1)*1</f>
        <v>21.507000000000001</v>
      </c>
      <c r="N4" s="1">
        <f t="shared" ref="N4:N7" si="5">K4</f>
        <v>18.506</v>
      </c>
      <c r="O4" s="2">
        <v>3.0000000000000001E-3</v>
      </c>
      <c r="Q4" s="2" t="s">
        <v>69</v>
      </c>
      <c r="R4" s="2">
        <v>22.937999999999999</v>
      </c>
      <c r="S4" s="2">
        <v>14.16</v>
      </c>
      <c r="T4" s="2">
        <v>18.506</v>
      </c>
    </row>
    <row r="5" spans="1:20" x14ac:dyDescent="0.2">
      <c r="A5" s="2" t="s">
        <v>8</v>
      </c>
      <c r="B5" s="4" t="s">
        <v>70</v>
      </c>
      <c r="C5" s="2">
        <v>16.568999999999999</v>
      </c>
      <c r="D5" s="2" t="s">
        <v>24</v>
      </c>
      <c r="E5" s="2">
        <f t="shared" si="0"/>
        <v>46.962000000000003</v>
      </c>
      <c r="F5" s="1">
        <f t="shared" si="1"/>
        <v>16.568999999999999</v>
      </c>
      <c r="G5" s="2">
        <v>3.9929999999999999</v>
      </c>
      <c r="H5" s="2" t="s">
        <v>39</v>
      </c>
      <c r="I5" s="2">
        <f t="shared" si="2"/>
        <v>5.2690000000000001</v>
      </c>
      <c r="J5" s="1">
        <f t="shared" si="3"/>
        <v>3.9929999999999999</v>
      </c>
      <c r="K5" s="2">
        <v>7.1520000000000001</v>
      </c>
      <c r="L5" s="2" t="s">
        <v>54</v>
      </c>
      <c r="M5" s="2">
        <f t="shared" si="4"/>
        <v>14.561</v>
      </c>
      <c r="N5" s="1">
        <f t="shared" si="5"/>
        <v>7.1520000000000001</v>
      </c>
      <c r="O5" s="2">
        <v>8.0000000000000002E-3</v>
      </c>
      <c r="Q5" s="2" t="s">
        <v>70</v>
      </c>
      <c r="R5" s="2">
        <v>16.568999999999999</v>
      </c>
      <c r="S5" s="2">
        <v>3.9929999999999999</v>
      </c>
      <c r="T5" s="2">
        <v>7.1520000000000001</v>
      </c>
    </row>
    <row r="6" spans="1:20" x14ac:dyDescent="0.2">
      <c r="A6" s="2" t="s">
        <v>9</v>
      </c>
      <c r="B6" s="4" t="s">
        <v>71</v>
      </c>
      <c r="C6" s="2">
        <v>62.954999999999998</v>
      </c>
      <c r="D6" s="2" t="s">
        <v>25</v>
      </c>
      <c r="E6" s="2">
        <f t="shared" si="0"/>
        <v>25.692</v>
      </c>
      <c r="F6" s="1">
        <f t="shared" si="1"/>
        <v>62.954999999999998</v>
      </c>
      <c r="G6" s="2">
        <v>51.49</v>
      </c>
      <c r="H6" s="2" t="s">
        <v>40</v>
      </c>
      <c r="I6" s="2">
        <f t="shared" si="2"/>
        <v>23.437000000000001</v>
      </c>
      <c r="J6" s="1">
        <f t="shared" si="3"/>
        <v>51.49</v>
      </c>
      <c r="K6" s="2">
        <v>57.395000000000003</v>
      </c>
      <c r="L6" s="2" t="s">
        <v>55</v>
      </c>
      <c r="M6" s="2">
        <f t="shared" si="4"/>
        <v>25.693000000000001</v>
      </c>
      <c r="N6" s="1">
        <f t="shared" si="5"/>
        <v>57.395000000000003</v>
      </c>
      <c r="O6" s="2">
        <v>1.7999999999999999E-2</v>
      </c>
      <c r="Q6" s="2" t="s">
        <v>71</v>
      </c>
      <c r="R6" s="2">
        <v>62.954999999999998</v>
      </c>
      <c r="S6" s="2">
        <v>51.49</v>
      </c>
      <c r="T6" s="2">
        <v>57.395000000000003</v>
      </c>
    </row>
    <row r="7" spans="1:20" x14ac:dyDescent="0.2">
      <c r="A7" s="2" t="s">
        <v>10</v>
      </c>
      <c r="B7" s="4" t="s">
        <v>72</v>
      </c>
      <c r="C7" s="2">
        <v>31.596</v>
      </c>
      <c r="D7" s="2" t="s">
        <v>26</v>
      </c>
      <c r="E7" s="2">
        <f t="shared" si="0"/>
        <v>39.225000000000001</v>
      </c>
      <c r="F7" s="1">
        <f t="shared" si="1"/>
        <v>31.596</v>
      </c>
      <c r="G7" s="2">
        <v>19.507000000000001</v>
      </c>
      <c r="H7" s="2" t="s">
        <v>41</v>
      </c>
      <c r="I7" s="2">
        <f t="shared" si="2"/>
        <v>30.105</v>
      </c>
      <c r="J7" s="1">
        <f t="shared" si="3"/>
        <v>19.507000000000001</v>
      </c>
      <c r="K7" s="2">
        <v>23.905999999999999</v>
      </c>
      <c r="L7" s="2" t="s">
        <v>56</v>
      </c>
      <c r="M7" s="2">
        <f t="shared" si="4"/>
        <v>34.677</v>
      </c>
      <c r="N7" s="1">
        <f t="shared" si="5"/>
        <v>23.905999999999999</v>
      </c>
      <c r="O7" s="2">
        <v>6.5000000000000002E-2</v>
      </c>
      <c r="Q7" s="2" t="s">
        <v>72</v>
      </c>
      <c r="R7" s="2">
        <v>31.596</v>
      </c>
      <c r="S7" s="2">
        <v>19.507000000000001</v>
      </c>
      <c r="T7" s="2">
        <v>23.905999999999999</v>
      </c>
    </row>
    <row r="8" spans="1:20" x14ac:dyDescent="0.2">
      <c r="A8" s="2" t="s">
        <v>11</v>
      </c>
      <c r="B8" s="4" t="s">
        <v>82</v>
      </c>
      <c r="C8" s="2">
        <v>33.249000000000002</v>
      </c>
      <c r="D8" s="2" t="s">
        <v>27</v>
      </c>
      <c r="E8" s="2">
        <f t="shared" si="0"/>
        <v>32.220999999999997</v>
      </c>
      <c r="F8" s="1">
        <v>70.28</v>
      </c>
      <c r="G8" s="2">
        <v>18.024000000000001</v>
      </c>
      <c r="H8" s="2" t="s">
        <v>42</v>
      </c>
      <c r="I8" s="2">
        <f t="shared" si="2"/>
        <v>23.98</v>
      </c>
      <c r="J8" s="1">
        <v>64.36</v>
      </c>
      <c r="K8" s="2">
        <v>27.149000000000001</v>
      </c>
      <c r="L8" s="2" t="s">
        <v>57</v>
      </c>
      <c r="M8" s="2">
        <f t="shared" si="4"/>
        <v>28.864999999999998</v>
      </c>
      <c r="N8" s="1">
        <v>66.760000000000005</v>
      </c>
      <c r="O8" s="2">
        <v>0.35299999999999998</v>
      </c>
      <c r="Q8" s="2" t="s">
        <v>82</v>
      </c>
      <c r="R8" s="1">
        <v>70.28</v>
      </c>
      <c r="S8" s="1">
        <v>64.36</v>
      </c>
      <c r="T8" s="1">
        <v>66.760000000000005</v>
      </c>
    </row>
    <row r="9" spans="1:20" x14ac:dyDescent="0.2">
      <c r="A9" s="2" t="s">
        <v>12</v>
      </c>
      <c r="B9" s="4" t="s">
        <v>73</v>
      </c>
      <c r="C9" s="2" t="s">
        <v>13</v>
      </c>
      <c r="O9" s="2">
        <v>9.6000000000000002E-2</v>
      </c>
      <c r="Q9" s="2" t="s">
        <v>73</v>
      </c>
    </row>
    <row r="10" spans="1:20" x14ac:dyDescent="0.2">
      <c r="A10" s="2" t="s">
        <v>14</v>
      </c>
      <c r="B10" s="5" t="s">
        <v>74</v>
      </c>
      <c r="C10" s="2">
        <v>60.42</v>
      </c>
      <c r="D10" s="2" t="s">
        <v>28</v>
      </c>
      <c r="E10" s="2">
        <f>LEFT(D10, LEN(TRIM(D10))-1)/100</f>
        <v>0.52851000000000004</v>
      </c>
      <c r="F10" s="3">
        <f>E10</f>
        <v>0.52851000000000004</v>
      </c>
      <c r="G10" s="2">
        <v>31.300999999999998</v>
      </c>
      <c r="H10" s="2" t="s">
        <v>43</v>
      </c>
      <c r="I10" s="2">
        <f>LEFT(H10, LEN(TRIM(H10))-1)/100</f>
        <v>0.58460999999999996</v>
      </c>
      <c r="J10" s="3">
        <f>I10</f>
        <v>0.58460999999999996</v>
      </c>
      <c r="K10" s="2">
        <v>130.01499999999999</v>
      </c>
      <c r="L10" s="2" t="s">
        <v>58</v>
      </c>
      <c r="M10" s="2">
        <f>LEFT(L10, LEN(TRIM(L10))-1)/100</f>
        <v>0.67740999999999996</v>
      </c>
      <c r="N10" s="3">
        <f>M10</f>
        <v>0.67740999999999996</v>
      </c>
      <c r="Q10" s="2" t="s">
        <v>74</v>
      </c>
      <c r="R10" s="2">
        <v>0.52851000000000004</v>
      </c>
      <c r="S10" s="2">
        <v>0.58460999999999996</v>
      </c>
      <c r="T10" s="2">
        <v>0.67740999999999996</v>
      </c>
    </row>
    <row r="11" spans="1:20" x14ac:dyDescent="0.2">
      <c r="A11" s="2" t="s">
        <v>15</v>
      </c>
      <c r="B11" s="5" t="s">
        <v>75</v>
      </c>
      <c r="C11" s="2">
        <v>27.120999999999999</v>
      </c>
      <c r="D11" s="2" t="s">
        <v>29</v>
      </c>
      <c r="E11" s="2">
        <f t="shared" ref="E11:E20" si="6">LEFT(D11, LEN(TRIM(D11))-1)/100</f>
        <v>0.23723</v>
      </c>
      <c r="F11" s="3">
        <f t="shared" ref="F11:F20" si="7">E11</f>
        <v>0.23723</v>
      </c>
      <c r="G11" s="2">
        <v>7.4749999999999996</v>
      </c>
      <c r="H11" s="2" t="s">
        <v>44</v>
      </c>
      <c r="I11" s="2">
        <f t="shared" ref="I11:I20" si="8">LEFT(H11, LEN(TRIM(H11))-1)/100</f>
        <v>0.13961000000000001</v>
      </c>
      <c r="J11" s="3">
        <f t="shared" ref="J11:J20" si="9">I11</f>
        <v>0.13961000000000001</v>
      </c>
      <c r="K11" s="2">
        <v>35.039000000000001</v>
      </c>
      <c r="L11" s="2" t="s">
        <v>59</v>
      </c>
      <c r="M11" s="2">
        <f t="shared" ref="M11:M20" si="10">LEFT(L11, LEN(TRIM(L11))-1)/100</f>
        <v>0.18256</v>
      </c>
      <c r="N11" s="3">
        <f t="shared" ref="N11:N20" si="11">M11</f>
        <v>0.18256</v>
      </c>
      <c r="Q11" s="2" t="s">
        <v>75</v>
      </c>
      <c r="R11" s="2">
        <v>0.23723</v>
      </c>
      <c r="S11" s="2">
        <v>0.13961000000000001</v>
      </c>
      <c r="T11" s="2">
        <v>0.18256</v>
      </c>
    </row>
    <row r="12" spans="1:20" x14ac:dyDescent="0.2">
      <c r="A12" s="2" t="s">
        <v>16</v>
      </c>
      <c r="B12" s="5" t="s">
        <v>76</v>
      </c>
      <c r="C12" s="2">
        <v>26.782</v>
      </c>
      <c r="D12" s="2" t="s">
        <v>30</v>
      </c>
      <c r="E12" s="2">
        <f t="shared" si="6"/>
        <v>0.23426</v>
      </c>
      <c r="F12" s="3">
        <f t="shared" si="7"/>
        <v>0.23426</v>
      </c>
      <c r="G12" s="2">
        <v>14.766</v>
      </c>
      <c r="H12" s="2" t="s">
        <v>45</v>
      </c>
      <c r="I12" s="2">
        <f t="shared" si="8"/>
        <v>0.27577999999999997</v>
      </c>
      <c r="J12" s="3">
        <f t="shared" si="9"/>
        <v>0.27577999999999997</v>
      </c>
      <c r="K12" s="2">
        <v>26.876000000000001</v>
      </c>
      <c r="L12" s="2" t="s">
        <v>60</v>
      </c>
      <c r="M12" s="2">
        <f t="shared" si="10"/>
        <v>0.14002999999999999</v>
      </c>
      <c r="N12" s="3">
        <f t="shared" si="11"/>
        <v>0.14002999999999999</v>
      </c>
      <c r="Q12" s="2" t="s">
        <v>76</v>
      </c>
      <c r="R12" s="2">
        <v>0.23426</v>
      </c>
      <c r="S12" s="2">
        <v>0.27577999999999997</v>
      </c>
      <c r="T12" s="2">
        <v>0.14002999999999999</v>
      </c>
    </row>
    <row r="13" spans="1:20" x14ac:dyDescent="0.2">
      <c r="A13" s="2" t="s">
        <v>17</v>
      </c>
      <c r="B13" s="4" t="s">
        <v>77</v>
      </c>
      <c r="C13" s="2" t="s">
        <v>13</v>
      </c>
      <c r="F13" s="3"/>
      <c r="J13" s="3"/>
      <c r="N13" s="3"/>
      <c r="O13" s="2">
        <v>5.2999999999999999E-2</v>
      </c>
      <c r="Q13" s="2" t="s">
        <v>77</v>
      </c>
    </row>
    <row r="14" spans="1:20" x14ac:dyDescent="0.2">
      <c r="A14" s="2" t="s">
        <v>14</v>
      </c>
      <c r="B14" s="5" t="s">
        <v>74</v>
      </c>
      <c r="C14" s="2">
        <v>56.935000000000002</v>
      </c>
      <c r="D14" s="2" t="s">
        <v>31</v>
      </c>
      <c r="E14" s="2">
        <f t="shared" si="6"/>
        <v>0.45771999999999996</v>
      </c>
      <c r="F14" s="3">
        <f t="shared" si="7"/>
        <v>0.45771999999999996</v>
      </c>
      <c r="G14" s="2">
        <v>36.613999999999997</v>
      </c>
      <c r="H14" s="2" t="s">
        <v>46</v>
      </c>
      <c r="I14" s="2">
        <f t="shared" si="8"/>
        <v>0.60119</v>
      </c>
      <c r="J14" s="3">
        <f t="shared" si="9"/>
        <v>0.60119</v>
      </c>
      <c r="K14" s="2">
        <v>138.65600000000001</v>
      </c>
      <c r="L14" s="2" t="s">
        <v>61</v>
      </c>
      <c r="M14" s="2">
        <f t="shared" si="10"/>
        <v>0.62121999999999999</v>
      </c>
      <c r="N14" s="3">
        <f t="shared" si="11"/>
        <v>0.62121999999999999</v>
      </c>
      <c r="Q14" s="2" t="s">
        <v>74</v>
      </c>
      <c r="R14" s="2">
        <v>0.45771999999999996</v>
      </c>
      <c r="S14" s="2">
        <v>0.60119</v>
      </c>
      <c r="T14" s="2">
        <v>0.62121999999999999</v>
      </c>
    </row>
    <row r="15" spans="1:20" x14ac:dyDescent="0.2">
      <c r="A15" s="2" t="s">
        <v>15</v>
      </c>
      <c r="B15" s="5" t="s">
        <v>75</v>
      </c>
      <c r="C15" s="2">
        <v>49.158999999999999</v>
      </c>
      <c r="D15" s="2" t="s">
        <v>32</v>
      </c>
      <c r="E15" s="2">
        <f t="shared" si="6"/>
        <v>0.39521000000000001</v>
      </c>
      <c r="F15" s="3">
        <f t="shared" si="7"/>
        <v>0.39521000000000001</v>
      </c>
      <c r="G15" s="2">
        <v>19.088000000000001</v>
      </c>
      <c r="H15" s="2" t="s">
        <v>47</v>
      </c>
      <c r="I15" s="2">
        <f t="shared" si="8"/>
        <v>0.31341000000000002</v>
      </c>
      <c r="J15" s="3">
        <f t="shared" si="9"/>
        <v>0.31341000000000002</v>
      </c>
      <c r="K15" s="2">
        <v>69.003</v>
      </c>
      <c r="L15" s="2" t="s">
        <v>62</v>
      </c>
      <c r="M15" s="2">
        <f t="shared" si="10"/>
        <v>0.30915999999999999</v>
      </c>
      <c r="N15" s="3">
        <f t="shared" si="11"/>
        <v>0.30915999999999999</v>
      </c>
      <c r="Q15" s="2" t="s">
        <v>75</v>
      </c>
      <c r="R15" s="2">
        <v>0.39521000000000001</v>
      </c>
      <c r="S15" s="2">
        <v>0.31341000000000002</v>
      </c>
      <c r="T15" s="2">
        <v>0.30915999999999999</v>
      </c>
    </row>
    <row r="16" spans="1:20" x14ac:dyDescent="0.2">
      <c r="A16" s="2" t="s">
        <v>16</v>
      </c>
      <c r="B16" s="5" t="s">
        <v>76</v>
      </c>
      <c r="C16" s="2">
        <v>18.294</v>
      </c>
      <c r="D16" s="2" t="s">
        <v>33</v>
      </c>
      <c r="E16" s="2">
        <f t="shared" si="6"/>
        <v>0.14707000000000001</v>
      </c>
      <c r="F16" s="3">
        <f t="shared" si="7"/>
        <v>0.14707000000000001</v>
      </c>
      <c r="G16" s="2">
        <v>5.2009999999999996</v>
      </c>
      <c r="H16" s="2" t="s">
        <v>48</v>
      </c>
      <c r="I16" s="2">
        <f t="shared" si="8"/>
        <v>8.539999999999999E-2</v>
      </c>
      <c r="J16" s="3">
        <f t="shared" si="9"/>
        <v>8.539999999999999E-2</v>
      </c>
      <c r="K16" s="2">
        <v>15.54</v>
      </c>
      <c r="L16" s="2" t="s">
        <v>63</v>
      </c>
      <c r="M16" s="2">
        <f t="shared" si="10"/>
        <v>6.9599999999999995E-2</v>
      </c>
      <c r="N16" s="3">
        <f t="shared" si="11"/>
        <v>6.9599999999999995E-2</v>
      </c>
      <c r="Q16" s="2" t="s">
        <v>76</v>
      </c>
      <c r="R16" s="2">
        <v>0.14707000000000001</v>
      </c>
      <c r="S16" s="2">
        <v>8.539999999999999E-2</v>
      </c>
      <c r="T16" s="2">
        <v>6.9599999999999995E-2</v>
      </c>
    </row>
    <row r="17" spans="1:32" x14ac:dyDescent="0.2">
      <c r="A17" s="2" t="s">
        <v>18</v>
      </c>
      <c r="B17" s="4" t="s">
        <v>78</v>
      </c>
      <c r="C17" s="2" t="s">
        <v>13</v>
      </c>
      <c r="F17" s="3"/>
      <c r="J17" s="3"/>
      <c r="N17" s="3"/>
      <c r="O17" s="2">
        <v>1.2E-2</v>
      </c>
      <c r="Q17" s="2" t="s">
        <v>78</v>
      </c>
    </row>
    <row r="18" spans="1:32" x14ac:dyDescent="0.2">
      <c r="A18" s="2" t="s">
        <v>19</v>
      </c>
      <c r="B18" s="6" t="s">
        <v>79</v>
      </c>
      <c r="C18" s="2">
        <v>64.486000000000004</v>
      </c>
      <c r="D18" s="2" t="s">
        <v>34</v>
      </c>
      <c r="E18" s="2">
        <f t="shared" si="6"/>
        <v>0.55368000000000006</v>
      </c>
      <c r="F18" s="3">
        <f t="shared" si="7"/>
        <v>0.55368000000000006</v>
      </c>
      <c r="G18" s="2">
        <v>27.094999999999999</v>
      </c>
      <c r="H18" s="2" t="s">
        <v>49</v>
      </c>
      <c r="I18" s="2">
        <f t="shared" si="8"/>
        <v>0.50606000000000007</v>
      </c>
      <c r="J18" s="3">
        <f t="shared" si="9"/>
        <v>0.50606000000000007</v>
      </c>
      <c r="K18" s="2">
        <v>141.715</v>
      </c>
      <c r="L18" s="2" t="s">
        <v>64</v>
      </c>
      <c r="M18" s="2">
        <f t="shared" si="10"/>
        <v>0.74400999999999995</v>
      </c>
      <c r="N18" s="3">
        <f t="shared" si="11"/>
        <v>0.74400999999999995</v>
      </c>
      <c r="Q18" s="2" t="s">
        <v>79</v>
      </c>
      <c r="R18" s="2">
        <v>0.55368000000000006</v>
      </c>
      <c r="S18" s="2">
        <v>0.50606000000000007</v>
      </c>
      <c r="T18" s="2">
        <v>0.74400999999999995</v>
      </c>
    </row>
    <row r="19" spans="1:32" x14ac:dyDescent="0.2">
      <c r="A19" s="2" t="s">
        <v>20</v>
      </c>
      <c r="B19" s="6" t="s">
        <v>80</v>
      </c>
      <c r="C19" s="2">
        <v>33.606000000000002</v>
      </c>
      <c r="D19" s="2" t="s">
        <v>35</v>
      </c>
      <c r="E19" s="2">
        <f t="shared" si="6"/>
        <v>0.28854000000000002</v>
      </c>
      <c r="F19" s="3">
        <f t="shared" si="7"/>
        <v>0.28854000000000002</v>
      </c>
      <c r="G19" s="2">
        <v>15.818</v>
      </c>
      <c r="H19" s="2" t="s">
        <v>50</v>
      </c>
      <c r="I19" s="2">
        <f t="shared" si="8"/>
        <v>0.29543999999999998</v>
      </c>
      <c r="J19" s="3">
        <f t="shared" si="9"/>
        <v>0.29543999999999998</v>
      </c>
      <c r="K19" s="2">
        <v>29.199000000000002</v>
      </c>
      <c r="L19" s="2" t="s">
        <v>65</v>
      </c>
      <c r="M19" s="2">
        <f t="shared" si="10"/>
        <v>0.15329000000000001</v>
      </c>
      <c r="N19" s="3">
        <f t="shared" si="11"/>
        <v>0.15329000000000001</v>
      </c>
      <c r="Q19" s="2" t="s">
        <v>80</v>
      </c>
      <c r="R19" s="2">
        <v>0.28854000000000002</v>
      </c>
      <c r="S19" s="2">
        <v>0.29543999999999998</v>
      </c>
      <c r="T19" s="2">
        <v>0.15329000000000001</v>
      </c>
    </row>
    <row r="20" spans="1:32" x14ac:dyDescent="0.2">
      <c r="A20" s="2" t="s">
        <v>21</v>
      </c>
      <c r="B20" s="6" t="s">
        <v>81</v>
      </c>
      <c r="C20" s="2">
        <v>18.376000000000001</v>
      </c>
      <c r="D20" s="2" t="s">
        <v>36</v>
      </c>
      <c r="E20" s="2">
        <f t="shared" si="6"/>
        <v>0.15778</v>
      </c>
      <c r="F20" s="3">
        <f t="shared" si="7"/>
        <v>0.15778</v>
      </c>
      <c r="G20" s="2">
        <v>10.628</v>
      </c>
      <c r="H20" s="2" t="s">
        <v>51</v>
      </c>
      <c r="I20" s="2">
        <f t="shared" si="8"/>
        <v>0.19850000000000001</v>
      </c>
      <c r="J20" s="3">
        <f t="shared" si="9"/>
        <v>0.19850000000000001</v>
      </c>
      <c r="K20" s="2">
        <v>19.562000000000001</v>
      </c>
      <c r="L20" s="2" t="s">
        <v>66</v>
      </c>
      <c r="M20" s="2">
        <f t="shared" si="10"/>
        <v>0.1027</v>
      </c>
      <c r="N20" s="3">
        <f t="shared" si="11"/>
        <v>0.1027</v>
      </c>
      <c r="Q20" s="2" t="s">
        <v>81</v>
      </c>
      <c r="R20" s="2">
        <v>0.15778</v>
      </c>
      <c r="S20" s="2">
        <v>0.19850000000000001</v>
      </c>
      <c r="T20" s="2">
        <v>0.1027</v>
      </c>
    </row>
    <row r="21" spans="1:32" x14ac:dyDescent="0.2">
      <c r="X21" s="2" t="s">
        <v>73</v>
      </c>
      <c r="AA21" s="2" t="s">
        <v>77</v>
      </c>
      <c r="AD21" s="2" t="s">
        <v>78</v>
      </c>
    </row>
    <row r="22" spans="1:32" x14ac:dyDescent="0.2">
      <c r="R22" s="2" t="s">
        <v>68</v>
      </c>
      <c r="S22" s="2" t="s">
        <v>69</v>
      </c>
      <c r="T22" s="2" t="s">
        <v>70</v>
      </c>
      <c r="U22" s="2" t="s">
        <v>71</v>
      </c>
      <c r="V22" s="2" t="s">
        <v>72</v>
      </c>
      <c r="W22" s="2" t="s">
        <v>82</v>
      </c>
      <c r="X22" s="2" t="s">
        <v>83</v>
      </c>
      <c r="Y22" s="2" t="s">
        <v>84</v>
      </c>
      <c r="Z22" s="2" t="s">
        <v>85</v>
      </c>
      <c r="AA22" s="2" t="s">
        <v>86</v>
      </c>
      <c r="AB22" s="2" t="s">
        <v>87</v>
      </c>
      <c r="AC22" s="2" t="s">
        <v>88</v>
      </c>
      <c r="AD22" s="2" t="s">
        <v>89</v>
      </c>
      <c r="AE22" s="2" t="s">
        <v>90</v>
      </c>
      <c r="AF22" s="2" t="s">
        <v>91</v>
      </c>
    </row>
    <row r="23" spans="1:32" x14ac:dyDescent="0.2">
      <c r="Q23" s="2" t="s">
        <v>0</v>
      </c>
      <c r="R23" s="2">
        <v>9.9990000000000006</v>
      </c>
      <c r="S23" s="2">
        <v>22.937999999999999</v>
      </c>
      <c r="T23" s="2">
        <v>16.568999999999999</v>
      </c>
      <c r="U23" s="2">
        <v>62.954999999999998</v>
      </c>
      <c r="V23" s="2">
        <v>31.596</v>
      </c>
      <c r="W23" s="1">
        <v>70.28</v>
      </c>
      <c r="X23" s="2">
        <f t="shared" ref="X23:AF23" si="12">X26*100</f>
        <v>52.851000000000006</v>
      </c>
      <c r="Y23" s="2">
        <f t="shared" si="12"/>
        <v>23.722999999999999</v>
      </c>
      <c r="Z23" s="2">
        <f t="shared" si="12"/>
        <v>23.425999999999998</v>
      </c>
      <c r="AA23" s="2">
        <f t="shared" si="12"/>
        <v>45.771999999999998</v>
      </c>
      <c r="AB23" s="2">
        <f t="shared" si="12"/>
        <v>39.521000000000001</v>
      </c>
      <c r="AC23" s="2">
        <f t="shared" si="12"/>
        <v>14.707000000000001</v>
      </c>
      <c r="AD23" s="2">
        <f t="shared" si="12"/>
        <v>55.368000000000009</v>
      </c>
      <c r="AE23" s="2">
        <f t="shared" si="12"/>
        <v>28.854000000000003</v>
      </c>
      <c r="AF23" s="2">
        <f t="shared" si="12"/>
        <v>15.778</v>
      </c>
    </row>
    <row r="24" spans="1:32" x14ac:dyDescent="0.2">
      <c r="Q24" s="2" t="s">
        <v>1</v>
      </c>
      <c r="R24" s="2">
        <v>5.2519999999999998</v>
      </c>
      <c r="S24" s="2">
        <v>14.16</v>
      </c>
      <c r="T24" s="2">
        <v>3.9929999999999999</v>
      </c>
      <c r="U24" s="2">
        <v>51.49</v>
      </c>
      <c r="V24" s="2">
        <v>19.507000000000001</v>
      </c>
      <c r="W24" s="1">
        <v>64.36</v>
      </c>
      <c r="X24" s="2">
        <f t="shared" ref="X24:AF24" si="13">X27*100</f>
        <v>58.460999999999999</v>
      </c>
      <c r="Y24" s="2">
        <f t="shared" si="13"/>
        <v>13.961000000000002</v>
      </c>
      <c r="Z24" s="2">
        <f t="shared" si="13"/>
        <v>27.577999999999996</v>
      </c>
      <c r="AA24" s="2">
        <f t="shared" si="13"/>
        <v>60.119</v>
      </c>
      <c r="AB24" s="2">
        <f t="shared" si="13"/>
        <v>31.341000000000001</v>
      </c>
      <c r="AC24" s="2">
        <f t="shared" si="13"/>
        <v>8.5399999999999991</v>
      </c>
      <c r="AD24" s="2">
        <f t="shared" si="13"/>
        <v>50.606000000000009</v>
      </c>
      <c r="AE24" s="2">
        <f t="shared" si="13"/>
        <v>29.543999999999997</v>
      </c>
      <c r="AF24" s="2">
        <f t="shared" si="13"/>
        <v>19.850000000000001</v>
      </c>
    </row>
    <row r="25" spans="1:32" x14ac:dyDescent="0.2">
      <c r="Q25" s="2" t="s">
        <v>2</v>
      </c>
      <c r="R25" s="2">
        <v>7.8979999999999997</v>
      </c>
      <c r="S25" s="2">
        <v>18.506</v>
      </c>
      <c r="T25" s="2">
        <v>7.1520000000000001</v>
      </c>
      <c r="U25" s="2">
        <v>57.395000000000003</v>
      </c>
      <c r="V25" s="2">
        <v>23.905999999999999</v>
      </c>
      <c r="W25" s="1">
        <v>66.760000000000005</v>
      </c>
      <c r="X25" s="2">
        <f t="shared" ref="X25:AF25" si="14">X28*100</f>
        <v>67.741</v>
      </c>
      <c r="Y25" s="2">
        <f t="shared" si="14"/>
        <v>18.256</v>
      </c>
      <c r="Z25" s="2">
        <f t="shared" si="14"/>
        <v>14.002999999999998</v>
      </c>
      <c r="AA25" s="2">
        <f t="shared" si="14"/>
        <v>62.122</v>
      </c>
      <c r="AB25" s="2">
        <f t="shared" si="14"/>
        <v>30.916</v>
      </c>
      <c r="AC25" s="2">
        <f t="shared" si="14"/>
        <v>6.9599999999999991</v>
      </c>
      <c r="AD25" s="2">
        <f t="shared" si="14"/>
        <v>74.400999999999996</v>
      </c>
      <c r="AE25" s="2">
        <f t="shared" si="14"/>
        <v>15.329000000000001</v>
      </c>
      <c r="AF25" s="2">
        <f t="shared" si="14"/>
        <v>10.27</v>
      </c>
    </row>
    <row r="26" spans="1:32" x14ac:dyDescent="0.2">
      <c r="X26" s="2">
        <v>0.52851000000000004</v>
      </c>
      <c r="Y26" s="2">
        <v>0.23723</v>
      </c>
      <c r="Z26" s="2">
        <v>0.23426</v>
      </c>
      <c r="AA26" s="2">
        <v>0.45771999999999996</v>
      </c>
      <c r="AB26" s="2">
        <v>0.39521000000000001</v>
      </c>
      <c r="AC26" s="2">
        <v>0.14707000000000001</v>
      </c>
      <c r="AD26" s="2">
        <v>0.55368000000000006</v>
      </c>
      <c r="AE26" s="2">
        <v>0.28854000000000002</v>
      </c>
      <c r="AF26" s="2">
        <v>0.15778</v>
      </c>
    </row>
    <row r="27" spans="1:32" x14ac:dyDescent="0.2">
      <c r="X27" s="2">
        <v>0.58460999999999996</v>
      </c>
      <c r="Y27" s="2">
        <v>0.13961000000000001</v>
      </c>
      <c r="Z27" s="2">
        <v>0.27577999999999997</v>
      </c>
      <c r="AA27" s="2">
        <v>0.60119</v>
      </c>
      <c r="AB27" s="2">
        <v>0.31341000000000002</v>
      </c>
      <c r="AC27" s="2">
        <v>8.539999999999999E-2</v>
      </c>
      <c r="AD27" s="2">
        <v>0.50606000000000007</v>
      </c>
      <c r="AE27" s="2">
        <v>0.29543999999999998</v>
      </c>
      <c r="AF27" s="2">
        <v>0.19850000000000001</v>
      </c>
    </row>
    <row r="28" spans="1:32" x14ac:dyDescent="0.2">
      <c r="X28" s="2">
        <v>0.67740999999999996</v>
      </c>
      <c r="Y28" s="2">
        <v>0.18256</v>
      </c>
      <c r="Z28" s="2">
        <v>0.14002999999999999</v>
      </c>
      <c r="AA28" s="2">
        <v>0.62121999999999999</v>
      </c>
      <c r="AB28" s="2">
        <v>0.30915999999999999</v>
      </c>
      <c r="AC28" s="2">
        <v>6.9599999999999995E-2</v>
      </c>
      <c r="AD28" s="2">
        <v>0.74400999999999995</v>
      </c>
      <c r="AE28" s="2">
        <v>0.15329000000000001</v>
      </c>
      <c r="AF28" s="2">
        <v>0.1027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figure3sf2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2018-11-12T22:10:56Z</dcterms:created>
  <dcterms:modified xsi:type="dcterms:W3CDTF">2018-11-13T11:20:51Z</dcterms:modified>
</cp:coreProperties>
</file>