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Revised\"/>
    </mc:Choice>
  </mc:AlternateContent>
  <bookViews>
    <workbookView xWindow="0" yWindow="0" windowWidth="18720" windowHeight="10005"/>
  </bookViews>
  <sheets>
    <sheet name="figure3la2" sheetId="1" r:id="rId1"/>
  </sheets>
  <calcPr calcId="162913"/>
</workbook>
</file>

<file path=xl/calcChain.xml><?xml version="1.0" encoding="utf-8"?>
<calcChain xmlns="http://schemas.openxmlformats.org/spreadsheetml/2006/main">
  <c r="AW29" i="1" l="1"/>
  <c r="AV29" i="1"/>
  <c r="AU29" i="1"/>
  <c r="AT29" i="1"/>
  <c r="AS29" i="1"/>
  <c r="AR29" i="1"/>
  <c r="AQ29" i="1"/>
  <c r="AP29" i="1"/>
  <c r="AO29" i="1"/>
  <c r="AW28" i="1"/>
  <c r="AV28" i="1"/>
  <c r="AU28" i="1"/>
  <c r="AT28" i="1"/>
  <c r="AS28" i="1"/>
  <c r="AR28" i="1"/>
  <c r="AQ28" i="1"/>
  <c r="AP28" i="1"/>
  <c r="AO28" i="1"/>
  <c r="AW27" i="1"/>
  <c r="AV27" i="1"/>
  <c r="AU27" i="1"/>
  <c r="AT27" i="1"/>
  <c r="AS27" i="1"/>
  <c r="AR27" i="1"/>
  <c r="AQ27" i="1"/>
  <c r="AP27" i="1"/>
  <c r="AO27" i="1"/>
  <c r="AF26" i="1" l="1"/>
  <c r="AE26" i="1"/>
  <c r="AD26" i="1"/>
  <c r="AC26" i="1"/>
  <c r="AB26" i="1"/>
  <c r="AA26" i="1"/>
  <c r="Z26" i="1"/>
  <c r="Y26" i="1"/>
  <c r="X26" i="1"/>
  <c r="AF25" i="1"/>
  <c r="AE25" i="1"/>
  <c r="AD25" i="1"/>
  <c r="AC25" i="1"/>
  <c r="AB25" i="1"/>
  <c r="AA25" i="1"/>
  <c r="Z25" i="1"/>
  <c r="Y25" i="1"/>
  <c r="X25" i="1"/>
  <c r="AF24" i="1"/>
  <c r="AE24" i="1"/>
  <c r="AD24" i="1"/>
  <c r="AC24" i="1"/>
  <c r="AB24" i="1"/>
  <c r="AA24" i="1"/>
  <c r="Z24" i="1"/>
  <c r="Y24" i="1"/>
  <c r="X24" i="1"/>
  <c r="F3" i="1" l="1"/>
  <c r="F4" i="1"/>
  <c r="F5" i="1"/>
  <c r="F6" i="1"/>
  <c r="F7" i="1"/>
  <c r="N7" i="1"/>
  <c r="N6" i="1"/>
  <c r="N5" i="1"/>
  <c r="N4" i="1"/>
  <c r="N3" i="1"/>
  <c r="J7" i="1"/>
  <c r="J6" i="1"/>
  <c r="J5" i="1"/>
  <c r="J4" i="1"/>
  <c r="J3" i="1"/>
  <c r="M20" i="1"/>
  <c r="N20" i="1" s="1"/>
  <c r="M19" i="1"/>
  <c r="N19" i="1" s="1"/>
  <c r="M18" i="1"/>
  <c r="N18" i="1" s="1"/>
  <c r="M16" i="1"/>
  <c r="N16" i="1" s="1"/>
  <c r="M15" i="1"/>
  <c r="N15" i="1" s="1"/>
  <c r="M14" i="1"/>
  <c r="N14" i="1" s="1"/>
  <c r="M12" i="1"/>
  <c r="N12" i="1" s="1"/>
  <c r="M11" i="1"/>
  <c r="N11" i="1" s="1"/>
  <c r="M10" i="1"/>
  <c r="N10" i="1" s="1"/>
  <c r="M8" i="1"/>
  <c r="M7" i="1"/>
  <c r="M6" i="1"/>
  <c r="M5" i="1"/>
  <c r="M4" i="1"/>
  <c r="M3" i="1"/>
  <c r="I20" i="1"/>
  <c r="J20" i="1" s="1"/>
  <c r="I19" i="1"/>
  <c r="J19" i="1" s="1"/>
  <c r="I18" i="1"/>
  <c r="J18" i="1" s="1"/>
  <c r="I16" i="1"/>
  <c r="J16" i="1" s="1"/>
  <c r="I15" i="1"/>
  <c r="J15" i="1" s="1"/>
  <c r="I14" i="1"/>
  <c r="J14" i="1" s="1"/>
  <c r="I12" i="1"/>
  <c r="J12" i="1" s="1"/>
  <c r="I11" i="1"/>
  <c r="J11" i="1" s="1"/>
  <c r="I10" i="1"/>
  <c r="J10" i="1" s="1"/>
  <c r="I8" i="1"/>
  <c r="I7" i="1"/>
  <c r="I6" i="1"/>
  <c r="I5" i="1"/>
  <c r="I4" i="1"/>
  <c r="I3" i="1"/>
  <c r="E20" i="1"/>
  <c r="F20" i="1" s="1"/>
  <c r="E19" i="1"/>
  <c r="F19" i="1" s="1"/>
  <c r="E18" i="1"/>
  <c r="F18" i="1" s="1"/>
  <c r="E16" i="1"/>
  <c r="F16" i="1" s="1"/>
  <c r="E15" i="1"/>
  <c r="F15" i="1" s="1"/>
  <c r="E14" i="1"/>
  <c r="F14" i="1" s="1"/>
  <c r="E12" i="1"/>
  <c r="F12" i="1" s="1"/>
  <c r="E11" i="1"/>
  <c r="F11" i="1" s="1"/>
  <c r="E10" i="1"/>
  <c r="F10" i="1" s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<sst xmlns="http://schemas.openxmlformats.org/spreadsheetml/2006/main" count="150" uniqueCount="96">
  <si>
    <t>IndMill</t>
  </si>
  <si>
    <t>DepMill</t>
  </si>
  <si>
    <t>GenXer</t>
  </si>
  <si>
    <t>p</t>
  </si>
  <si>
    <t>test</t>
  </si>
  <si>
    <t>n</t>
  </si>
  <si>
    <t>D1A (mean (sd))</t>
  </si>
  <si>
    <t>D1B (mean (sd))</t>
  </si>
  <si>
    <t>D1C (mean (sd))</t>
  </si>
  <si>
    <t>&lt;0.001</t>
  </si>
  <si>
    <t>walkscore (mean (sd))</t>
  </si>
  <si>
    <t>bikescore (mean (sd))</t>
  </si>
  <si>
    <t>transitscore (mean (sd))</t>
  </si>
  <si>
    <t>modality_commutes (%)</t>
  </si>
  <si>
    <t xml:space="preserve"> </t>
  </si>
  <si>
    <t xml:space="preserve">   Monomodal driver</t>
  </si>
  <si>
    <t xml:space="preserve">   Multimodal driver</t>
  </si>
  <si>
    <t xml:space="preserve">   Multimodal non-driver</t>
  </si>
  <si>
    <t>modality_leisure (%)</t>
  </si>
  <si>
    <t>modality_last (%)</t>
  </si>
  <si>
    <t xml:space="preserve">   Mono car</t>
  </si>
  <si>
    <t xml:space="preserve">   Mono non-car</t>
  </si>
  <si>
    <t xml:space="preserve">   Multimodal</t>
  </si>
  <si>
    <t>7.960)</t>
  </si>
  <si>
    <t>15.383)</t>
  </si>
  <si>
    <t>27.118)</t>
  </si>
  <si>
    <t>24.924)</t>
  </si>
  <si>
    <t>31.653)</t>
  </si>
  <si>
    <t>29.098)</t>
  </si>
  <si>
    <t xml:space="preserve">65.130) </t>
  </si>
  <si>
    <t xml:space="preserve">19.920) </t>
  </si>
  <si>
    <t xml:space="preserve">14.950) </t>
  </si>
  <si>
    <t xml:space="preserve">53.485) </t>
  </si>
  <si>
    <t xml:space="preserve">41.139) </t>
  </si>
  <si>
    <t xml:space="preserve"> 5.376) </t>
  </si>
  <si>
    <t xml:space="preserve">66.176) </t>
  </si>
  <si>
    <t xml:space="preserve">15.224) </t>
  </si>
  <si>
    <t xml:space="preserve">18.600) </t>
  </si>
  <si>
    <t>5.622)</t>
  </si>
  <si>
    <t>14.195)</t>
  </si>
  <si>
    <t>3.621)</t>
  </si>
  <si>
    <t>25.387)</t>
  </si>
  <si>
    <t>25.189)</t>
  </si>
  <si>
    <t>20.791)</t>
  </si>
  <si>
    <t xml:space="preserve">62.545) </t>
  </si>
  <si>
    <t xml:space="preserve">23.353) </t>
  </si>
  <si>
    <t xml:space="preserve">14.102) </t>
  </si>
  <si>
    <t xml:space="preserve">53.925) </t>
  </si>
  <si>
    <t xml:space="preserve">38.222) </t>
  </si>
  <si>
    <t xml:space="preserve"> 7.853) </t>
  </si>
  <si>
    <t xml:space="preserve">65.394) </t>
  </si>
  <si>
    <t xml:space="preserve">12.699) </t>
  </si>
  <si>
    <t xml:space="preserve">21.907) </t>
  </si>
  <si>
    <t>6.440)</t>
  </si>
  <si>
    <t>13.267)</t>
  </si>
  <si>
    <t>11.986)</t>
  </si>
  <si>
    <t>24.697)</t>
  </si>
  <si>
    <t>32.124)</t>
  </si>
  <si>
    <t>24.137)</t>
  </si>
  <si>
    <t xml:space="preserve">84.886) </t>
  </si>
  <si>
    <t xml:space="preserve"> 6.827) </t>
  </si>
  <si>
    <t xml:space="preserve"> 8.286) </t>
  </si>
  <si>
    <t xml:space="preserve">69.440) </t>
  </si>
  <si>
    <t xml:space="preserve">22.182) </t>
  </si>
  <si>
    <t xml:space="preserve"> 8.378) </t>
  </si>
  <si>
    <t xml:space="preserve">86.085) </t>
  </si>
  <si>
    <t xml:space="preserve"> 8.021) </t>
  </si>
  <si>
    <t xml:space="preserve"> 5.894) </t>
  </si>
  <si>
    <t>Weighted count</t>
  </si>
  <si>
    <t>Housing Unit/acre</t>
  </si>
  <si>
    <t>Residents/acre</t>
  </si>
  <si>
    <t>Jobs/acre</t>
  </si>
  <si>
    <t>Walkscore</t>
  </si>
  <si>
    <t>Bikescore</t>
  </si>
  <si>
    <t>Modality for commutes</t>
  </si>
  <si>
    <t>Monomodal driver</t>
  </si>
  <si>
    <t>Multimodal driver</t>
  </si>
  <si>
    <t>Multimodal non-driver</t>
  </si>
  <si>
    <t>Modality for leisure trips</t>
  </si>
  <si>
    <t>Modality for the last commute</t>
  </si>
  <si>
    <t>Mono car</t>
  </si>
  <si>
    <t>Mono non-car</t>
  </si>
  <si>
    <t>Multimodal</t>
  </si>
  <si>
    <t>Alltransit measure</t>
  </si>
  <si>
    <t>Commute monomodal driver</t>
  </si>
  <si>
    <t>Commute multimodal driver</t>
  </si>
  <si>
    <t>Commute multimodal non-driver</t>
  </si>
  <si>
    <t>Leisure monomodal driver</t>
  </si>
  <si>
    <t>Leisure multimodal driver</t>
  </si>
  <si>
    <t>Leisure multimodal non-driver</t>
  </si>
  <si>
    <t>Last commute mono car</t>
  </si>
  <si>
    <t>Last commute mono non-car</t>
  </si>
  <si>
    <t>Last commute multimodal</t>
  </si>
  <si>
    <t>Independent millennials</t>
  </si>
  <si>
    <t>Dependent millennials</t>
  </si>
  <si>
    <t>Generation 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</si>
</sst>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%"/>
    <numFmt numFmtId="166" formatCode="_(* #,##0.0_);_(* \(#,##0.0\);_(* &quot;-&quot;??_);_(@_)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indent="3"/>
    </xf>
    <xf numFmtId="164" fontId="18" fillId="0" borderId="0" xfId="0" applyNumberFormat="1" applyFont="1"/>
    <xf numFmtId="165" fontId="18" fillId="0" borderId="0" xfId="1" applyNumberFormat="1" applyFont="1"/>
    <xf numFmtId="166" fontId="18" fillId="0" borderId="0" xfId="43" applyNumberFormat="1" applyFont="1"/>
    <xf numFmtId="167" fontId="18" fillId="0" borderId="0" xfId="43" applyNumberFormat="1" applyFont="1"/>
    <xf numFmtId="0" fontId="18" fillId="0" borderId="0" xfId="0" applyFont="1" applyAlignment="1">
      <alignment horizontal="left"/>
    </xf>
    <xf numFmtId="167" fontId="18" fillId="0" borderId="0" xfId="0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figure3la2!$Q$24</c:f>
              <c:strCache>
                <c:ptCount val="1"/>
                <c:pt idx="0">
                  <c:v>Independent millennials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figure3la2!$R$24:$AF$24</c:f>
              <c:numCache>
                <c:formatCode>_(* #,##0_);_(* \(#,##0\);_(* "-"??_);_(@_)</c:formatCode>
                <c:ptCount val="15"/>
                <c:pt idx="0">
                  <c:v>7.3890000000000002</c:v>
                </c:pt>
                <c:pt idx="1">
                  <c:v>18.106999999999999</c:v>
                </c:pt>
                <c:pt idx="2">
                  <c:v>10.682</c:v>
                </c:pt>
                <c:pt idx="3">
                  <c:v>61.808</c:v>
                </c:pt>
                <c:pt idx="4">
                  <c:v>26.722999999999999</c:v>
                </c:pt>
                <c:pt idx="5">
                  <c:v>65.349999999999994</c:v>
                </c:pt>
                <c:pt idx="6">
                  <c:v>65.13</c:v>
                </c:pt>
                <c:pt idx="7">
                  <c:v>19.920000000000002</c:v>
                </c:pt>
                <c:pt idx="8">
                  <c:v>14.95</c:v>
                </c:pt>
                <c:pt idx="9">
                  <c:v>53.485000000000007</c:v>
                </c:pt>
                <c:pt idx="10">
                  <c:v>41.139000000000003</c:v>
                </c:pt>
                <c:pt idx="11">
                  <c:v>5.37</c:v>
                </c:pt>
                <c:pt idx="12">
                  <c:v>66.176000000000002</c:v>
                </c:pt>
                <c:pt idx="13">
                  <c:v>15.224000000000002</c:v>
                </c:pt>
                <c:pt idx="14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9-460A-AEA3-A0BE0FC2AF77}"/>
            </c:ext>
          </c:extLst>
        </c:ser>
        <c:ser>
          <c:idx val="1"/>
          <c:order val="1"/>
          <c:tx>
            <c:strRef>
              <c:f>figure3la2!$Q$25</c:f>
              <c:strCache>
                <c:ptCount val="1"/>
                <c:pt idx="0">
                  <c:v>Dependent millennials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figure3la2!$R$25:$AF$25</c:f>
              <c:numCache>
                <c:formatCode>_(* #,##0_);_(* \(#,##0\);_(* "-"??_);_(@_)</c:formatCode>
                <c:ptCount val="15"/>
                <c:pt idx="0">
                  <c:v>4.8890000000000002</c:v>
                </c:pt>
                <c:pt idx="1">
                  <c:v>15.276999999999999</c:v>
                </c:pt>
                <c:pt idx="2">
                  <c:v>2.6709999999999998</c:v>
                </c:pt>
                <c:pt idx="3">
                  <c:v>48.732999999999997</c:v>
                </c:pt>
                <c:pt idx="4">
                  <c:v>14.295999999999999</c:v>
                </c:pt>
                <c:pt idx="5">
                  <c:v>52.09</c:v>
                </c:pt>
                <c:pt idx="6">
                  <c:v>62.545000000000009</c:v>
                </c:pt>
                <c:pt idx="7">
                  <c:v>23.353000000000002</c:v>
                </c:pt>
                <c:pt idx="8">
                  <c:v>14.102</c:v>
                </c:pt>
                <c:pt idx="9">
                  <c:v>53.924999999999997</c:v>
                </c:pt>
                <c:pt idx="10">
                  <c:v>38.222000000000001</c:v>
                </c:pt>
                <c:pt idx="11">
                  <c:v>7.85</c:v>
                </c:pt>
                <c:pt idx="12">
                  <c:v>65.394000000000005</c:v>
                </c:pt>
                <c:pt idx="13">
                  <c:v>12.699</c:v>
                </c:pt>
                <c:pt idx="14">
                  <c:v>21.907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9-460A-AEA3-A0BE0FC2AF77}"/>
            </c:ext>
          </c:extLst>
        </c:ser>
        <c:ser>
          <c:idx val="2"/>
          <c:order val="2"/>
          <c:tx>
            <c:strRef>
              <c:f>figure3la2!$Q$26</c:f>
              <c:strCache>
                <c:ptCount val="1"/>
                <c:pt idx="0">
                  <c:v>Generation Xers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figure3la2!$R$23:$AF$23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figure3la2!$R$26:$AF$26</c:f>
              <c:numCache>
                <c:formatCode>_(* #,##0_);_(* \(#,##0\);_(* "-"??_);_(@_)</c:formatCode>
                <c:ptCount val="15"/>
                <c:pt idx="0">
                  <c:v>6.3559999999999999</c:v>
                </c:pt>
                <c:pt idx="1">
                  <c:v>15.991</c:v>
                </c:pt>
                <c:pt idx="2">
                  <c:v>5.7</c:v>
                </c:pt>
                <c:pt idx="3">
                  <c:v>57.353000000000002</c:v>
                </c:pt>
                <c:pt idx="4">
                  <c:v>23.78</c:v>
                </c:pt>
                <c:pt idx="5">
                  <c:v>58.55</c:v>
                </c:pt>
                <c:pt idx="6">
                  <c:v>84.885999999999996</c:v>
                </c:pt>
                <c:pt idx="7">
                  <c:v>6.8199999999999994</c:v>
                </c:pt>
                <c:pt idx="8">
                  <c:v>8.2799999999999994</c:v>
                </c:pt>
                <c:pt idx="9">
                  <c:v>69.44</c:v>
                </c:pt>
                <c:pt idx="10">
                  <c:v>22.181999999999999</c:v>
                </c:pt>
                <c:pt idx="11">
                  <c:v>8.3699999999999992</c:v>
                </c:pt>
                <c:pt idx="12">
                  <c:v>86.084999999999994</c:v>
                </c:pt>
                <c:pt idx="13">
                  <c:v>8.02</c:v>
                </c:pt>
                <c:pt idx="14">
                  <c:v>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9-460A-AEA3-A0BE0FC2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039912"/>
        <c:axId val="604038928"/>
      </c:barChart>
      <c:catAx>
        <c:axId val="60403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604038928"/>
        <c:crosses val="autoZero"/>
        <c:auto val="1"/>
        <c:lblAlgn val="ctr"/>
        <c:lblOffset val="100"/>
        <c:noMultiLvlLbl val="0"/>
      </c:catAx>
      <c:valAx>
        <c:axId val="6040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403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figure3la2!$Q$24</c:f>
              <c:strCache>
                <c:ptCount val="1"/>
                <c:pt idx="0">
                  <c:v>Independent millennials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figure3la2!$AI$23:$AW$23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figure3la2!$AI$24:$AW$24</c:f>
              <c:numCache>
                <c:formatCode>_(* #,##0_);_(* \(#,##0\);_(* "-"??_);_(@_)</c:formatCode>
                <c:ptCount val="15"/>
                <c:pt idx="0">
                  <c:v>7.3890000000000002</c:v>
                </c:pt>
                <c:pt idx="1">
                  <c:v>18.106999999999999</c:v>
                </c:pt>
                <c:pt idx="2">
                  <c:v>10.682</c:v>
                </c:pt>
                <c:pt idx="3">
                  <c:v>61.808</c:v>
                </c:pt>
                <c:pt idx="4">
                  <c:v>26.722999999999999</c:v>
                </c:pt>
                <c:pt idx="5">
                  <c:v>65.349999999999994</c:v>
                </c:pt>
                <c:pt idx="6">
                  <c:v>68.7</c:v>
                </c:pt>
                <c:pt idx="7">
                  <c:v>12.6</c:v>
                </c:pt>
                <c:pt idx="8">
                  <c:v>18.7</c:v>
                </c:pt>
                <c:pt idx="9">
                  <c:v>68.3</c:v>
                </c:pt>
                <c:pt idx="10">
                  <c:v>21.3</c:v>
                </c:pt>
                <c:pt idx="11">
                  <c:v>10.4</c:v>
                </c:pt>
                <c:pt idx="12">
                  <c:v>66.2</c:v>
                </c:pt>
                <c:pt idx="13">
                  <c:v>15.2</c:v>
                </c:pt>
                <c:pt idx="14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D-4CBB-B212-2AC1D68D74A9}"/>
            </c:ext>
          </c:extLst>
        </c:ser>
        <c:ser>
          <c:idx val="1"/>
          <c:order val="1"/>
          <c:tx>
            <c:strRef>
              <c:f>figure3la2!$Q$25</c:f>
              <c:strCache>
                <c:ptCount val="1"/>
                <c:pt idx="0">
                  <c:v>Dependent millennials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figure3la2!$AI$23:$AW$23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figure3la2!$AI$25:$AW$25</c:f>
              <c:numCache>
                <c:formatCode>_(* #,##0_);_(* \(#,##0\);_(* "-"??_);_(@_)</c:formatCode>
                <c:ptCount val="15"/>
                <c:pt idx="0">
                  <c:v>4.8890000000000002</c:v>
                </c:pt>
                <c:pt idx="1">
                  <c:v>15.276999999999999</c:v>
                </c:pt>
                <c:pt idx="2">
                  <c:v>2.6709999999999998</c:v>
                </c:pt>
                <c:pt idx="3">
                  <c:v>48.732999999999997</c:v>
                </c:pt>
                <c:pt idx="4">
                  <c:v>14.295999999999999</c:v>
                </c:pt>
                <c:pt idx="5">
                  <c:v>52.09</c:v>
                </c:pt>
                <c:pt idx="6">
                  <c:v>67.599999999999994</c:v>
                </c:pt>
                <c:pt idx="7">
                  <c:v>12.3</c:v>
                </c:pt>
                <c:pt idx="8">
                  <c:v>20.100000000000001</c:v>
                </c:pt>
                <c:pt idx="9">
                  <c:v>70.2</c:v>
                </c:pt>
                <c:pt idx="10">
                  <c:v>16.2</c:v>
                </c:pt>
                <c:pt idx="11">
                  <c:v>13.6</c:v>
                </c:pt>
                <c:pt idx="12">
                  <c:v>65.400000000000006</c:v>
                </c:pt>
                <c:pt idx="13">
                  <c:v>12.7</c:v>
                </c:pt>
                <c:pt idx="14">
                  <c:v>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D-4CBB-B212-2AC1D68D74A9}"/>
            </c:ext>
          </c:extLst>
        </c:ser>
        <c:ser>
          <c:idx val="2"/>
          <c:order val="2"/>
          <c:tx>
            <c:strRef>
              <c:f>figure3la2!$Q$26</c:f>
              <c:strCache>
                <c:ptCount val="1"/>
                <c:pt idx="0">
                  <c:v>Generation Xers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figure3la2!$AI$23:$AW$23</c:f>
              <c:strCache>
                <c:ptCount val="15"/>
                <c:pt idx="0">
                  <c:v>Housing Unit/acre</c:v>
                </c:pt>
                <c:pt idx="1">
                  <c:v>Residents/acre</c:v>
                </c:pt>
                <c:pt idx="2">
                  <c:v>Jobs/acre</c:v>
                </c:pt>
                <c:pt idx="3">
                  <c:v>Walkscore</c:v>
                </c:pt>
                <c:pt idx="4">
                  <c:v>Bikescore</c:v>
                </c:pt>
                <c:pt idx="5">
                  <c:v>Alltransit measure</c:v>
                </c:pt>
                <c:pt idx="6">
                  <c:v>Commute monomodal driver</c:v>
                </c:pt>
                <c:pt idx="7">
                  <c:v>Commute multimodal driver</c:v>
                </c:pt>
                <c:pt idx="8">
                  <c:v>Commute multimodal non-driver</c:v>
                </c:pt>
                <c:pt idx="9">
                  <c:v>Leisure monomodal driver</c:v>
                </c:pt>
                <c:pt idx="10">
                  <c:v>Leisure multimodal driver</c:v>
                </c:pt>
                <c:pt idx="11">
                  <c:v>Leisure multimodal non-driver</c:v>
                </c:pt>
                <c:pt idx="12">
                  <c:v>Last commute mono car</c:v>
                </c:pt>
                <c:pt idx="13">
                  <c:v>Last commute mono non-car</c:v>
                </c:pt>
                <c:pt idx="14">
                  <c:v>Last commute multimodal</c:v>
                </c:pt>
              </c:strCache>
            </c:strRef>
          </c:cat>
          <c:val>
            <c:numRef>
              <c:f>figure3la2!$AI$26:$AW$26</c:f>
              <c:numCache>
                <c:formatCode>_(* #,##0_);_(* \(#,##0\);_(* "-"??_);_(@_)</c:formatCode>
                <c:ptCount val="15"/>
                <c:pt idx="0">
                  <c:v>6.3559999999999999</c:v>
                </c:pt>
                <c:pt idx="1">
                  <c:v>15.991</c:v>
                </c:pt>
                <c:pt idx="2">
                  <c:v>5.7</c:v>
                </c:pt>
                <c:pt idx="3">
                  <c:v>57.353000000000002</c:v>
                </c:pt>
                <c:pt idx="4">
                  <c:v>23.78</c:v>
                </c:pt>
                <c:pt idx="5">
                  <c:v>58.55</c:v>
                </c:pt>
                <c:pt idx="6">
                  <c:v>87.7</c:v>
                </c:pt>
                <c:pt idx="7">
                  <c:v>4.0999999999999996</c:v>
                </c:pt>
                <c:pt idx="8">
                  <c:v>8.3000000000000007</c:v>
                </c:pt>
                <c:pt idx="9">
                  <c:v>78.099999999999994</c:v>
                </c:pt>
                <c:pt idx="10">
                  <c:v>10.9</c:v>
                </c:pt>
                <c:pt idx="11">
                  <c:v>11.1</c:v>
                </c:pt>
                <c:pt idx="12">
                  <c:v>86.1</c:v>
                </c:pt>
                <c:pt idx="13">
                  <c:v>8</c:v>
                </c:pt>
                <c:pt idx="14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D-4CBB-B212-2AC1D68D7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039912"/>
        <c:axId val="604038928"/>
      </c:barChart>
      <c:catAx>
        <c:axId val="60403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604038928"/>
        <c:crosses val="autoZero"/>
        <c:auto val="1"/>
        <c:lblAlgn val="ctr"/>
        <c:lblOffset val="100"/>
        <c:noMultiLvlLbl val="0"/>
      </c:catAx>
      <c:valAx>
        <c:axId val="6040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403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238124</xdr:colOff>
      <xdr:row>30</xdr:row>
      <xdr:rowOff>19050</xdr:rowOff>
    </xdr:from>
    <xdr:to>
      <xdr:col>32</xdr:col>
      <xdr:colOff>95249</xdr:colOff>
      <xdr:row>53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38100</xdr:colOff>
      <xdr:row>29</xdr:row>
      <xdr:rowOff>66675</xdr:rowOff>
    </xdr:from>
    <xdr:to>
      <xdr:col>50</xdr:col>
      <xdr:colOff>504825</xdr:colOff>
      <xdr:row>53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tabSelected="1" topLeftCell="T13" zoomScale="90" zoomScaleNormal="90" workbookViewId="0">
      <selection activeCell="AD16" sqref="AD16"/>
    </sheetView>
  </sheetViews>
  <sheetFormatPr defaultRowHeight="12.75" x14ac:dyDescent="0.2"/>
  <cols>
    <col min="1" max="1" width="23" style="1" hidden="1" customWidth="1"/>
    <col min="2" max="2" width="23" style="1" customWidth="1"/>
    <col min="3" max="5" width="0" style="1" hidden="1" customWidth="1"/>
    <col min="6" max="6" width="9.140625" style="1"/>
    <col min="7" max="9" width="0" style="1" hidden="1" customWidth="1"/>
    <col min="10" max="10" width="9.140625" style="1"/>
    <col min="11" max="13" width="0" style="1" hidden="1" customWidth="1"/>
    <col min="14" max="16384" width="9.140625" style="1"/>
  </cols>
  <sheetData>
    <row r="1" spans="1:20" x14ac:dyDescent="0.2">
      <c r="F1" s="1" t="s">
        <v>0</v>
      </c>
      <c r="J1" s="1" t="s">
        <v>1</v>
      </c>
      <c r="N1" s="1" t="s">
        <v>2</v>
      </c>
      <c r="O1" s="1" t="s">
        <v>3</v>
      </c>
      <c r="P1" s="1" t="s">
        <v>4</v>
      </c>
      <c r="R1" s="1" t="s">
        <v>0</v>
      </c>
      <c r="S1" s="1" t="s">
        <v>1</v>
      </c>
      <c r="T1" s="1" t="s">
        <v>2</v>
      </c>
    </row>
    <row r="2" spans="1:20" x14ac:dyDescent="0.2">
      <c r="A2" s="1" t="s">
        <v>5</v>
      </c>
      <c r="B2" s="3" t="s">
        <v>68</v>
      </c>
      <c r="F2" s="2">
        <v>334.91399999999999</v>
      </c>
      <c r="G2" s="2"/>
      <c r="H2" s="2"/>
      <c r="I2" s="2"/>
      <c r="J2" s="2">
        <v>158.15</v>
      </c>
      <c r="K2" s="2"/>
      <c r="L2" s="2"/>
      <c r="M2" s="2"/>
      <c r="N2" s="2">
        <v>430.29</v>
      </c>
      <c r="Q2" s="1" t="s">
        <v>68</v>
      </c>
      <c r="R2" s="9">
        <v>334.91399999999999</v>
      </c>
      <c r="S2" s="9">
        <v>158.15</v>
      </c>
      <c r="T2" s="9">
        <v>430.29</v>
      </c>
    </row>
    <row r="3" spans="1:20" x14ac:dyDescent="0.2">
      <c r="A3" s="1" t="s">
        <v>6</v>
      </c>
      <c r="B3" s="3" t="s">
        <v>69</v>
      </c>
      <c r="C3" s="1">
        <v>7.3890000000000002</v>
      </c>
      <c r="D3" s="1" t="s">
        <v>23</v>
      </c>
      <c r="E3" s="1">
        <f>LEFT(D3, LEN(TRIM(D3))-1)*1</f>
        <v>7.96</v>
      </c>
      <c r="F3" s="6">
        <f>C3</f>
        <v>7.3890000000000002</v>
      </c>
      <c r="G3" s="1">
        <v>4.8890000000000002</v>
      </c>
      <c r="H3" s="1" t="s">
        <v>38</v>
      </c>
      <c r="I3" s="1">
        <f>LEFT(H3, LEN(TRIM(H3))-1)*1</f>
        <v>5.6219999999999999</v>
      </c>
      <c r="J3" s="6">
        <f>G3</f>
        <v>4.8890000000000002</v>
      </c>
      <c r="K3" s="1">
        <v>6.3559999999999999</v>
      </c>
      <c r="L3" s="1" t="s">
        <v>53</v>
      </c>
      <c r="M3" s="1">
        <f>LEFT(L3, LEN(TRIM(L3))-1)*1</f>
        <v>6.44</v>
      </c>
      <c r="N3" s="6">
        <f>K3</f>
        <v>6.3559999999999999</v>
      </c>
      <c r="O3" s="1">
        <v>5.2999999999999999E-2</v>
      </c>
      <c r="Q3" s="1" t="s">
        <v>69</v>
      </c>
      <c r="R3" s="8">
        <v>7.3890000000000002</v>
      </c>
      <c r="S3" s="8">
        <v>4.8890000000000002</v>
      </c>
      <c r="T3" s="8">
        <v>6.3559999999999999</v>
      </c>
    </row>
    <row r="4" spans="1:20" x14ac:dyDescent="0.2">
      <c r="A4" s="1" t="s">
        <v>7</v>
      </c>
      <c r="B4" s="3" t="s">
        <v>70</v>
      </c>
      <c r="C4" s="1">
        <v>18.106999999999999</v>
      </c>
      <c r="D4" s="1" t="s">
        <v>24</v>
      </c>
      <c r="E4" s="1">
        <f t="shared" ref="E4:E8" si="0">LEFT(D4, LEN(TRIM(D4))-1)*1</f>
        <v>15.382999999999999</v>
      </c>
      <c r="F4" s="6">
        <f t="shared" ref="F4:F7" si="1">C4</f>
        <v>18.106999999999999</v>
      </c>
      <c r="G4" s="1">
        <v>15.276999999999999</v>
      </c>
      <c r="H4" s="1" t="s">
        <v>39</v>
      </c>
      <c r="I4" s="1">
        <f t="shared" ref="I4:I8" si="2">LEFT(H4, LEN(TRIM(H4))-1)*1</f>
        <v>14.195</v>
      </c>
      <c r="J4" s="6">
        <f t="shared" ref="J4:J7" si="3">G4</f>
        <v>15.276999999999999</v>
      </c>
      <c r="K4" s="1">
        <v>15.991</v>
      </c>
      <c r="L4" s="1" t="s">
        <v>54</v>
      </c>
      <c r="M4" s="1">
        <f t="shared" ref="M4:M8" si="4">LEFT(L4, LEN(TRIM(L4))-1)*1</f>
        <v>13.266999999999999</v>
      </c>
      <c r="N4" s="6">
        <f t="shared" ref="N4:N7" si="5">K4</f>
        <v>15.991</v>
      </c>
      <c r="O4" s="1">
        <v>0.32800000000000001</v>
      </c>
      <c r="Q4" s="1" t="s">
        <v>70</v>
      </c>
      <c r="R4" s="8">
        <v>18.106999999999999</v>
      </c>
      <c r="S4" s="8">
        <v>15.276999999999999</v>
      </c>
      <c r="T4" s="8">
        <v>15.991</v>
      </c>
    </row>
    <row r="5" spans="1:20" x14ac:dyDescent="0.2">
      <c r="A5" s="1" t="s">
        <v>8</v>
      </c>
      <c r="B5" s="3" t="s">
        <v>71</v>
      </c>
      <c r="C5" s="1">
        <v>10.682</v>
      </c>
      <c r="D5" s="1" t="s">
        <v>25</v>
      </c>
      <c r="E5" s="1">
        <f t="shared" si="0"/>
        <v>27.117999999999999</v>
      </c>
      <c r="F5" s="6">
        <f t="shared" si="1"/>
        <v>10.682</v>
      </c>
      <c r="G5" s="1">
        <v>2.6709999999999998</v>
      </c>
      <c r="H5" s="1" t="s">
        <v>40</v>
      </c>
      <c r="I5" s="1">
        <f t="shared" si="2"/>
        <v>3.621</v>
      </c>
      <c r="J5" s="6">
        <f t="shared" si="3"/>
        <v>2.6709999999999998</v>
      </c>
      <c r="K5" s="1">
        <v>5.7</v>
      </c>
      <c r="L5" s="1" t="s">
        <v>55</v>
      </c>
      <c r="M5" s="1">
        <f t="shared" si="4"/>
        <v>11.986000000000001</v>
      </c>
      <c r="N5" s="6">
        <f t="shared" si="5"/>
        <v>5.7</v>
      </c>
      <c r="O5" s="1" t="s">
        <v>9</v>
      </c>
      <c r="Q5" s="1" t="s">
        <v>71</v>
      </c>
      <c r="R5" s="8">
        <v>10.682</v>
      </c>
      <c r="S5" s="8">
        <v>2.6709999999999998</v>
      </c>
      <c r="T5" s="8">
        <v>5.7</v>
      </c>
    </row>
    <row r="6" spans="1:20" x14ac:dyDescent="0.2">
      <c r="A6" s="1" t="s">
        <v>10</v>
      </c>
      <c r="B6" s="3" t="s">
        <v>72</v>
      </c>
      <c r="C6" s="1">
        <v>61.808</v>
      </c>
      <c r="D6" s="1" t="s">
        <v>26</v>
      </c>
      <c r="E6" s="1">
        <f t="shared" si="0"/>
        <v>24.923999999999999</v>
      </c>
      <c r="F6" s="6">
        <f t="shared" si="1"/>
        <v>61.808</v>
      </c>
      <c r="G6" s="1">
        <v>48.732999999999997</v>
      </c>
      <c r="H6" s="1" t="s">
        <v>41</v>
      </c>
      <c r="I6" s="1">
        <f t="shared" si="2"/>
        <v>25.387</v>
      </c>
      <c r="J6" s="6">
        <f t="shared" si="3"/>
        <v>48.732999999999997</v>
      </c>
      <c r="K6" s="1">
        <v>57.353000000000002</v>
      </c>
      <c r="L6" s="1" t="s">
        <v>56</v>
      </c>
      <c r="M6" s="1">
        <f t="shared" si="4"/>
        <v>24.696999999999999</v>
      </c>
      <c r="N6" s="6">
        <f t="shared" si="5"/>
        <v>57.353000000000002</v>
      </c>
      <c r="O6" s="1">
        <v>3.0000000000000001E-3</v>
      </c>
      <c r="Q6" s="1" t="s">
        <v>72</v>
      </c>
      <c r="R6" s="8">
        <v>61.808</v>
      </c>
      <c r="S6" s="8">
        <v>48.732999999999997</v>
      </c>
      <c r="T6" s="8">
        <v>57.353000000000002</v>
      </c>
    </row>
    <row r="7" spans="1:20" x14ac:dyDescent="0.2">
      <c r="A7" s="1" t="s">
        <v>11</v>
      </c>
      <c r="B7" s="3" t="s">
        <v>73</v>
      </c>
      <c r="C7" s="1">
        <v>26.722999999999999</v>
      </c>
      <c r="D7" s="1" t="s">
        <v>27</v>
      </c>
      <c r="E7" s="1">
        <f t="shared" si="0"/>
        <v>31.652999999999999</v>
      </c>
      <c r="F7" s="6">
        <f t="shared" si="1"/>
        <v>26.722999999999999</v>
      </c>
      <c r="G7" s="1">
        <v>14.295999999999999</v>
      </c>
      <c r="H7" s="1" t="s">
        <v>42</v>
      </c>
      <c r="I7" s="1">
        <f t="shared" si="2"/>
        <v>25.189</v>
      </c>
      <c r="J7" s="6">
        <f t="shared" si="3"/>
        <v>14.295999999999999</v>
      </c>
      <c r="K7" s="1">
        <v>23.78</v>
      </c>
      <c r="L7" s="1" t="s">
        <v>57</v>
      </c>
      <c r="M7" s="1">
        <f t="shared" si="4"/>
        <v>32.124000000000002</v>
      </c>
      <c r="N7" s="6">
        <f t="shared" si="5"/>
        <v>23.78</v>
      </c>
      <c r="O7" s="1">
        <v>0.01</v>
      </c>
      <c r="Q7" s="1" t="s">
        <v>73</v>
      </c>
      <c r="R7" s="8">
        <v>26.722999999999999</v>
      </c>
      <c r="S7" s="8">
        <v>14.295999999999999</v>
      </c>
      <c r="T7" s="8">
        <v>23.78</v>
      </c>
    </row>
    <row r="8" spans="1:20" x14ac:dyDescent="0.2">
      <c r="A8" s="1" t="s">
        <v>12</v>
      </c>
      <c r="B8" s="3" t="s">
        <v>83</v>
      </c>
      <c r="C8" s="1">
        <v>29.707999999999998</v>
      </c>
      <c r="D8" s="1" t="s">
        <v>28</v>
      </c>
      <c r="E8" s="1">
        <f t="shared" si="0"/>
        <v>29.097999999999999</v>
      </c>
      <c r="F8" s="6">
        <v>65.349999999999994</v>
      </c>
      <c r="G8" s="1">
        <v>14.395</v>
      </c>
      <c r="H8" s="1" t="s">
        <v>43</v>
      </c>
      <c r="I8" s="1">
        <f t="shared" si="2"/>
        <v>20.791</v>
      </c>
      <c r="J8" s="6">
        <v>52.09</v>
      </c>
      <c r="K8" s="1">
        <v>22.05</v>
      </c>
      <c r="L8" s="1" t="s">
        <v>58</v>
      </c>
      <c r="M8" s="1">
        <f t="shared" si="4"/>
        <v>24.137</v>
      </c>
      <c r="N8" s="6">
        <v>58.55</v>
      </c>
      <c r="O8" s="1">
        <v>4.0000000000000001E-3</v>
      </c>
      <c r="Q8" s="10" t="s">
        <v>83</v>
      </c>
      <c r="R8" s="8">
        <v>65.349999999999994</v>
      </c>
      <c r="S8" s="8">
        <v>52.09</v>
      </c>
      <c r="T8" s="8">
        <v>58.55</v>
      </c>
    </row>
    <row r="9" spans="1:20" x14ac:dyDescent="0.2">
      <c r="A9" s="1" t="s">
        <v>13</v>
      </c>
      <c r="B9" s="3" t="s">
        <v>74</v>
      </c>
      <c r="G9" s="1" t="s">
        <v>14</v>
      </c>
      <c r="O9" s="1">
        <v>6.0000000000000001E-3</v>
      </c>
      <c r="Q9" s="1" t="s">
        <v>74</v>
      </c>
    </row>
    <row r="10" spans="1:20" x14ac:dyDescent="0.2">
      <c r="A10" s="1" t="s">
        <v>15</v>
      </c>
      <c r="B10" s="4" t="s">
        <v>75</v>
      </c>
      <c r="C10" s="1">
        <v>190.62700000000001</v>
      </c>
      <c r="D10" s="1" t="s">
        <v>29</v>
      </c>
      <c r="E10" s="1">
        <f>LEFT(D10, LEN(TRIM(D10))-1)/100</f>
        <v>0.65129999999999999</v>
      </c>
      <c r="F10" s="7">
        <f>E10</f>
        <v>0.65129999999999999</v>
      </c>
      <c r="G10" s="1">
        <v>79.025999999999996</v>
      </c>
      <c r="H10" s="1" t="s">
        <v>44</v>
      </c>
      <c r="I10" s="1">
        <f>LEFT(H10, LEN(TRIM(H10))-1)/100</f>
        <v>0.62545000000000006</v>
      </c>
      <c r="J10" s="7">
        <f>I10</f>
        <v>0.62545000000000006</v>
      </c>
      <c r="K10" s="1">
        <v>265.75299999999999</v>
      </c>
      <c r="L10" s="1" t="s">
        <v>59</v>
      </c>
      <c r="M10" s="1">
        <f>LEFT(L10, LEN(TRIM(L10))-1)/100</f>
        <v>0.84885999999999995</v>
      </c>
      <c r="N10" s="7">
        <f>M10</f>
        <v>0.84885999999999995</v>
      </c>
      <c r="Q10" s="1" t="s">
        <v>75</v>
      </c>
      <c r="R10" s="7">
        <v>0.65129999999999999</v>
      </c>
      <c r="S10" s="7">
        <v>0.62545000000000006</v>
      </c>
      <c r="T10" s="7">
        <v>0.84885999999999995</v>
      </c>
    </row>
    <row r="11" spans="1:20" x14ac:dyDescent="0.2">
      <c r="A11" s="1" t="s">
        <v>16</v>
      </c>
      <c r="B11" s="4" t="s">
        <v>76</v>
      </c>
      <c r="C11" s="1">
        <v>58.302</v>
      </c>
      <c r="D11" s="1" t="s">
        <v>30</v>
      </c>
      <c r="E11" s="1">
        <f t="shared" ref="E11:E20" si="6">LEFT(D11, LEN(TRIM(D11))-1)/100</f>
        <v>0.19920000000000002</v>
      </c>
      <c r="F11" s="7">
        <f t="shared" ref="F11:F20" si="7">E11</f>
        <v>0.19920000000000002</v>
      </c>
      <c r="G11" s="1">
        <v>29.506</v>
      </c>
      <c r="H11" s="1" t="s">
        <v>45</v>
      </c>
      <c r="I11" s="1">
        <f t="shared" ref="I11:I20" si="8">LEFT(H11, LEN(TRIM(H11))-1)/100</f>
        <v>0.23353000000000002</v>
      </c>
      <c r="J11" s="7">
        <f t="shared" ref="J11:J20" si="9">I11</f>
        <v>0.23353000000000002</v>
      </c>
      <c r="K11" s="1">
        <v>21.373999999999999</v>
      </c>
      <c r="L11" s="1" t="s">
        <v>60</v>
      </c>
      <c r="M11" s="1">
        <f t="shared" ref="M11:M20" si="10">LEFT(L11, LEN(TRIM(L11))-1)/100</f>
        <v>6.8199999999999997E-2</v>
      </c>
      <c r="N11" s="7">
        <f t="shared" ref="N11:N20" si="11">M11</f>
        <v>6.8199999999999997E-2</v>
      </c>
      <c r="Q11" s="1" t="s">
        <v>76</v>
      </c>
      <c r="R11" s="7">
        <v>0.19920000000000002</v>
      </c>
      <c r="S11" s="7">
        <v>0.23353000000000002</v>
      </c>
      <c r="T11" s="7">
        <v>6.8199999999999997E-2</v>
      </c>
    </row>
    <row r="12" spans="1:20" x14ac:dyDescent="0.2">
      <c r="A12" s="1" t="s">
        <v>17</v>
      </c>
      <c r="B12" s="4" t="s">
        <v>77</v>
      </c>
      <c r="C12" s="1">
        <v>43.756999999999998</v>
      </c>
      <c r="D12" s="1" t="s">
        <v>31</v>
      </c>
      <c r="E12" s="1">
        <f t="shared" si="6"/>
        <v>0.14949999999999999</v>
      </c>
      <c r="F12" s="7">
        <f t="shared" si="7"/>
        <v>0.14949999999999999</v>
      </c>
      <c r="G12" s="1">
        <v>17.817</v>
      </c>
      <c r="H12" s="1" t="s">
        <v>46</v>
      </c>
      <c r="I12" s="1">
        <f t="shared" si="8"/>
        <v>0.14102000000000001</v>
      </c>
      <c r="J12" s="7">
        <f t="shared" si="9"/>
        <v>0.14102000000000001</v>
      </c>
      <c r="K12" s="1">
        <v>25.942</v>
      </c>
      <c r="L12" s="1" t="s">
        <v>61</v>
      </c>
      <c r="M12" s="1">
        <f t="shared" si="10"/>
        <v>8.2799999999999999E-2</v>
      </c>
      <c r="N12" s="7">
        <f t="shared" si="11"/>
        <v>8.2799999999999999E-2</v>
      </c>
      <c r="Q12" s="1" t="s">
        <v>77</v>
      </c>
      <c r="R12" s="7">
        <v>0.14949999999999999</v>
      </c>
      <c r="S12" s="7">
        <v>0.14102000000000001</v>
      </c>
      <c r="T12" s="7">
        <v>8.2799999999999999E-2</v>
      </c>
    </row>
    <row r="13" spans="1:20" x14ac:dyDescent="0.2">
      <c r="A13" s="1" t="s">
        <v>18</v>
      </c>
      <c r="B13" s="3" t="s">
        <v>78</v>
      </c>
      <c r="F13" s="7"/>
      <c r="G13" s="1" t="s">
        <v>14</v>
      </c>
      <c r="J13" s="7"/>
      <c r="N13" s="7"/>
      <c r="O13" s="1">
        <v>8.9999999999999993E-3</v>
      </c>
      <c r="Q13" s="1" t="s">
        <v>78</v>
      </c>
      <c r="R13" s="7"/>
      <c r="S13" s="7"/>
      <c r="T13" s="7"/>
    </row>
    <row r="14" spans="1:20" x14ac:dyDescent="0.2">
      <c r="A14" s="1" t="s">
        <v>15</v>
      </c>
      <c r="B14" s="4" t="s">
        <v>75</v>
      </c>
      <c r="C14" s="1">
        <v>175.803</v>
      </c>
      <c r="D14" s="1" t="s">
        <v>32</v>
      </c>
      <c r="E14" s="1">
        <f t="shared" si="6"/>
        <v>0.53485000000000005</v>
      </c>
      <c r="F14" s="7">
        <f t="shared" si="7"/>
        <v>0.53485000000000005</v>
      </c>
      <c r="G14" s="1">
        <v>85.281999999999996</v>
      </c>
      <c r="H14" s="1" t="s">
        <v>47</v>
      </c>
      <c r="I14" s="1">
        <f t="shared" si="8"/>
        <v>0.53925000000000001</v>
      </c>
      <c r="J14" s="7">
        <f t="shared" si="9"/>
        <v>0.53925000000000001</v>
      </c>
      <c r="K14" s="1">
        <v>286.02499999999998</v>
      </c>
      <c r="L14" s="1" t="s">
        <v>62</v>
      </c>
      <c r="M14" s="1">
        <f t="shared" si="10"/>
        <v>0.69440000000000002</v>
      </c>
      <c r="N14" s="7">
        <f t="shared" si="11"/>
        <v>0.69440000000000002</v>
      </c>
      <c r="Q14" s="1" t="s">
        <v>75</v>
      </c>
      <c r="R14" s="7">
        <v>0.53485000000000005</v>
      </c>
      <c r="S14" s="7">
        <v>0.53925000000000001</v>
      </c>
      <c r="T14" s="7">
        <v>0.69440000000000002</v>
      </c>
    </row>
    <row r="15" spans="1:20" x14ac:dyDescent="0.2">
      <c r="A15" s="1" t="s">
        <v>16</v>
      </c>
      <c r="B15" s="4" t="s">
        <v>76</v>
      </c>
      <c r="C15" s="1">
        <v>135.22399999999999</v>
      </c>
      <c r="D15" s="1" t="s">
        <v>33</v>
      </c>
      <c r="E15" s="1">
        <f t="shared" si="6"/>
        <v>0.41139000000000003</v>
      </c>
      <c r="F15" s="7">
        <f t="shared" si="7"/>
        <v>0.41139000000000003</v>
      </c>
      <c r="G15" s="1">
        <v>60.448</v>
      </c>
      <c r="H15" s="1" t="s">
        <v>48</v>
      </c>
      <c r="I15" s="1">
        <f t="shared" si="8"/>
        <v>0.38222</v>
      </c>
      <c r="J15" s="7">
        <f t="shared" si="9"/>
        <v>0.38222</v>
      </c>
      <c r="K15" s="1">
        <v>91.367999999999995</v>
      </c>
      <c r="L15" s="1" t="s">
        <v>63</v>
      </c>
      <c r="M15" s="1">
        <f t="shared" si="10"/>
        <v>0.22181999999999999</v>
      </c>
      <c r="N15" s="7">
        <f t="shared" si="11"/>
        <v>0.22181999999999999</v>
      </c>
      <c r="Q15" s="1" t="s">
        <v>76</v>
      </c>
      <c r="R15" s="7">
        <v>0.41139000000000003</v>
      </c>
      <c r="S15" s="7">
        <v>0.38222</v>
      </c>
      <c r="T15" s="7">
        <v>0.22181999999999999</v>
      </c>
    </row>
    <row r="16" spans="1:20" x14ac:dyDescent="0.2">
      <c r="A16" s="1" t="s">
        <v>17</v>
      </c>
      <c r="B16" s="4" t="s">
        <v>77</v>
      </c>
      <c r="C16" s="1">
        <v>17.670000000000002</v>
      </c>
      <c r="D16" s="1" t="s">
        <v>34</v>
      </c>
      <c r="E16" s="1">
        <f t="shared" si="6"/>
        <v>5.3699999999999998E-2</v>
      </c>
      <c r="F16" s="7">
        <f t="shared" si="7"/>
        <v>5.3699999999999998E-2</v>
      </c>
      <c r="G16" s="1">
        <v>12.42</v>
      </c>
      <c r="H16" s="1" t="s">
        <v>49</v>
      </c>
      <c r="I16" s="1">
        <f t="shared" si="8"/>
        <v>7.85E-2</v>
      </c>
      <c r="J16" s="7">
        <f t="shared" si="9"/>
        <v>7.85E-2</v>
      </c>
      <c r="K16" s="1">
        <v>34.51</v>
      </c>
      <c r="L16" s="1" t="s">
        <v>64</v>
      </c>
      <c r="M16" s="1">
        <f t="shared" si="10"/>
        <v>8.3699999999999997E-2</v>
      </c>
      <c r="N16" s="7">
        <f t="shared" si="11"/>
        <v>8.3699999999999997E-2</v>
      </c>
      <c r="Q16" s="1" t="s">
        <v>77</v>
      </c>
      <c r="R16" s="7">
        <v>5.3699999999999998E-2</v>
      </c>
      <c r="S16" s="7">
        <v>7.85E-2</v>
      </c>
      <c r="T16" s="7">
        <v>8.3699999999999997E-2</v>
      </c>
    </row>
    <row r="17" spans="1:49" x14ac:dyDescent="0.2">
      <c r="A17" s="1" t="s">
        <v>19</v>
      </c>
      <c r="B17" s="3" t="s">
        <v>79</v>
      </c>
      <c r="F17" s="7"/>
      <c r="G17" s="1" t="s">
        <v>14</v>
      </c>
      <c r="J17" s="7"/>
      <c r="N17" s="7"/>
      <c r="O17" s="1">
        <v>4.0000000000000001E-3</v>
      </c>
      <c r="Q17" s="1" t="s">
        <v>79</v>
      </c>
      <c r="R17" s="7"/>
      <c r="S17" s="7"/>
      <c r="T17" s="7"/>
    </row>
    <row r="18" spans="1:49" x14ac:dyDescent="0.2">
      <c r="A18" s="1" t="s">
        <v>20</v>
      </c>
      <c r="B18" s="5" t="s">
        <v>80</v>
      </c>
      <c r="C18" s="1">
        <v>194.881</v>
      </c>
      <c r="D18" s="1" t="s">
        <v>35</v>
      </c>
      <c r="E18" s="1">
        <f t="shared" si="6"/>
        <v>0.66176000000000001</v>
      </c>
      <c r="F18" s="7">
        <f t="shared" si="7"/>
        <v>0.66176000000000001</v>
      </c>
      <c r="G18" s="1">
        <v>82.625</v>
      </c>
      <c r="H18" s="1" t="s">
        <v>50</v>
      </c>
      <c r="I18" s="1">
        <f t="shared" si="8"/>
        <v>0.65394000000000008</v>
      </c>
      <c r="J18" s="7">
        <f t="shared" si="9"/>
        <v>0.65394000000000008</v>
      </c>
      <c r="K18" s="1">
        <v>274.74400000000003</v>
      </c>
      <c r="L18" s="1" t="s">
        <v>65</v>
      </c>
      <c r="M18" s="1">
        <f t="shared" si="10"/>
        <v>0.86084999999999989</v>
      </c>
      <c r="N18" s="7">
        <f t="shared" si="11"/>
        <v>0.86084999999999989</v>
      </c>
      <c r="Q18" s="1" t="s">
        <v>80</v>
      </c>
      <c r="R18" s="7">
        <v>0.66176000000000001</v>
      </c>
      <c r="S18" s="7">
        <v>0.65394000000000008</v>
      </c>
      <c r="T18" s="7">
        <v>0.86084999999999989</v>
      </c>
    </row>
    <row r="19" spans="1:49" x14ac:dyDescent="0.2">
      <c r="A19" s="1" t="s">
        <v>21</v>
      </c>
      <c r="B19" s="5" t="s">
        <v>81</v>
      </c>
      <c r="C19" s="1">
        <v>44.832000000000001</v>
      </c>
      <c r="D19" s="1" t="s">
        <v>36</v>
      </c>
      <c r="E19" s="1">
        <f t="shared" si="6"/>
        <v>0.15224000000000001</v>
      </c>
      <c r="F19" s="7">
        <f t="shared" si="7"/>
        <v>0.15224000000000001</v>
      </c>
      <c r="G19" s="1">
        <v>16.045000000000002</v>
      </c>
      <c r="H19" s="1" t="s">
        <v>51</v>
      </c>
      <c r="I19" s="1">
        <f t="shared" si="8"/>
        <v>0.12698999999999999</v>
      </c>
      <c r="J19" s="7">
        <f t="shared" si="9"/>
        <v>0.12698999999999999</v>
      </c>
      <c r="K19" s="1">
        <v>25.599</v>
      </c>
      <c r="L19" s="1" t="s">
        <v>66</v>
      </c>
      <c r="M19" s="1">
        <f t="shared" si="10"/>
        <v>8.0199999999999994E-2</v>
      </c>
      <c r="N19" s="7">
        <f t="shared" si="11"/>
        <v>8.0199999999999994E-2</v>
      </c>
      <c r="Q19" s="1" t="s">
        <v>81</v>
      </c>
      <c r="R19" s="7">
        <v>0.15224000000000001</v>
      </c>
      <c r="S19" s="7">
        <v>0.12698999999999999</v>
      </c>
      <c r="T19" s="7">
        <v>8.0199999999999994E-2</v>
      </c>
    </row>
    <row r="20" spans="1:49" x14ac:dyDescent="0.2">
      <c r="A20" s="1" t="s">
        <v>22</v>
      </c>
      <c r="B20" s="5" t="s">
        <v>82</v>
      </c>
      <c r="C20" s="1">
        <v>54.774000000000001</v>
      </c>
      <c r="D20" s="1" t="s">
        <v>37</v>
      </c>
      <c r="E20" s="1">
        <f t="shared" si="6"/>
        <v>0.18600000000000003</v>
      </c>
      <c r="F20" s="7">
        <f t="shared" si="7"/>
        <v>0.18600000000000003</v>
      </c>
      <c r="G20" s="1">
        <v>27.678999999999998</v>
      </c>
      <c r="H20" s="1" t="s">
        <v>52</v>
      </c>
      <c r="I20" s="1">
        <f t="shared" si="8"/>
        <v>0.21906999999999999</v>
      </c>
      <c r="J20" s="7">
        <f t="shared" si="9"/>
        <v>0.21906999999999999</v>
      </c>
      <c r="K20" s="1">
        <v>18.809999999999999</v>
      </c>
      <c r="L20" s="1" t="s">
        <v>67</v>
      </c>
      <c r="M20" s="1">
        <f t="shared" si="10"/>
        <v>5.8899999999999994E-2</v>
      </c>
      <c r="N20" s="7">
        <f t="shared" si="11"/>
        <v>5.8899999999999994E-2</v>
      </c>
      <c r="Q20" s="1" t="s">
        <v>82</v>
      </c>
      <c r="R20" s="7">
        <v>0.18600000000000003</v>
      </c>
      <c r="S20" s="7">
        <v>0.21906999999999999</v>
      </c>
      <c r="T20" s="7">
        <v>5.8899999999999994E-2</v>
      </c>
    </row>
    <row r="23" spans="1:49" x14ac:dyDescent="0.2">
      <c r="R23" s="1" t="s">
        <v>69</v>
      </c>
      <c r="S23" s="1" t="s">
        <v>70</v>
      </c>
      <c r="T23" s="1" t="s">
        <v>71</v>
      </c>
      <c r="U23" s="1" t="s">
        <v>72</v>
      </c>
      <c r="V23" s="1" t="s">
        <v>73</v>
      </c>
      <c r="W23" s="10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90</v>
      </c>
      <c r="AE23" s="1" t="s">
        <v>91</v>
      </c>
      <c r="AF23" s="1" t="s">
        <v>92</v>
      </c>
      <c r="AI23" s="1" t="s">
        <v>69</v>
      </c>
      <c r="AJ23" s="1" t="s">
        <v>70</v>
      </c>
      <c r="AK23" s="1" t="s">
        <v>71</v>
      </c>
      <c r="AL23" s="1" t="s">
        <v>72</v>
      </c>
      <c r="AM23" s="1" t="s">
        <v>73</v>
      </c>
      <c r="AN23" s="10" t="s">
        <v>83</v>
      </c>
      <c r="AO23" s="1" t="s">
        <v>84</v>
      </c>
      <c r="AP23" s="1" t="s">
        <v>85</v>
      </c>
      <c r="AQ23" s="1" t="s">
        <v>86</v>
      </c>
      <c r="AR23" s="1" t="s">
        <v>87</v>
      </c>
      <c r="AS23" s="1" t="s">
        <v>88</v>
      </c>
      <c r="AT23" s="1" t="s">
        <v>89</v>
      </c>
      <c r="AU23" s="1" t="s">
        <v>90</v>
      </c>
      <c r="AV23" s="1" t="s">
        <v>91</v>
      </c>
      <c r="AW23" s="1" t="s">
        <v>92</v>
      </c>
    </row>
    <row r="24" spans="1:49" x14ac:dyDescent="0.2">
      <c r="Q24" s="1" t="s">
        <v>93</v>
      </c>
      <c r="R24" s="9">
        <v>7.3890000000000002</v>
      </c>
      <c r="S24" s="9">
        <v>18.106999999999999</v>
      </c>
      <c r="T24" s="9">
        <v>10.682</v>
      </c>
      <c r="U24" s="9">
        <v>61.808</v>
      </c>
      <c r="V24" s="9">
        <v>26.722999999999999</v>
      </c>
      <c r="W24" s="9">
        <v>65.349999999999994</v>
      </c>
      <c r="X24" s="11">
        <f>X27*100</f>
        <v>65.13</v>
      </c>
      <c r="Y24" s="11">
        <f t="shared" ref="Y24:AF24" si="12">Y27*100</f>
        <v>19.920000000000002</v>
      </c>
      <c r="Z24" s="11">
        <f t="shared" si="12"/>
        <v>14.95</v>
      </c>
      <c r="AA24" s="11">
        <f t="shared" si="12"/>
        <v>53.485000000000007</v>
      </c>
      <c r="AB24" s="11">
        <f t="shared" si="12"/>
        <v>41.139000000000003</v>
      </c>
      <c r="AC24" s="11">
        <f t="shared" si="12"/>
        <v>5.37</v>
      </c>
      <c r="AD24" s="11">
        <f t="shared" si="12"/>
        <v>66.176000000000002</v>
      </c>
      <c r="AE24" s="11">
        <f t="shared" si="12"/>
        <v>15.224000000000002</v>
      </c>
      <c r="AF24" s="11">
        <f t="shared" si="12"/>
        <v>18.600000000000001</v>
      </c>
      <c r="AH24" s="1" t="s">
        <v>93</v>
      </c>
      <c r="AI24" s="9">
        <v>7.3890000000000002</v>
      </c>
      <c r="AJ24" s="9">
        <v>18.106999999999999</v>
      </c>
      <c r="AK24" s="9">
        <v>10.682</v>
      </c>
      <c r="AL24" s="9">
        <v>61.808</v>
      </c>
      <c r="AM24" s="9">
        <v>26.722999999999999</v>
      </c>
      <c r="AN24" s="9">
        <v>65.349999999999994</v>
      </c>
      <c r="AO24" s="9">
        <v>68.7</v>
      </c>
      <c r="AP24" s="9">
        <v>12.6</v>
      </c>
      <c r="AQ24" s="9">
        <v>18.7</v>
      </c>
      <c r="AR24" s="9">
        <v>68.3</v>
      </c>
      <c r="AS24" s="9">
        <v>21.3</v>
      </c>
      <c r="AT24" s="9">
        <v>10.4</v>
      </c>
      <c r="AU24" s="9">
        <v>66.2</v>
      </c>
      <c r="AV24" s="9">
        <v>15.2</v>
      </c>
      <c r="AW24" s="9">
        <v>18.600000000000001</v>
      </c>
    </row>
    <row r="25" spans="1:49" x14ac:dyDescent="0.2">
      <c r="Q25" s="1" t="s">
        <v>94</v>
      </c>
      <c r="R25" s="9">
        <v>4.8890000000000002</v>
      </c>
      <c r="S25" s="9">
        <v>15.276999999999999</v>
      </c>
      <c r="T25" s="9">
        <v>2.6709999999999998</v>
      </c>
      <c r="U25" s="9">
        <v>48.732999999999997</v>
      </c>
      <c r="V25" s="9">
        <v>14.295999999999999</v>
      </c>
      <c r="W25" s="9">
        <v>52.09</v>
      </c>
      <c r="X25" s="11">
        <f t="shared" ref="X25:AF25" si="13">X28*100</f>
        <v>62.545000000000009</v>
      </c>
      <c r="Y25" s="11">
        <f t="shared" si="13"/>
        <v>23.353000000000002</v>
      </c>
      <c r="Z25" s="11">
        <f t="shared" si="13"/>
        <v>14.102</v>
      </c>
      <c r="AA25" s="11">
        <f t="shared" si="13"/>
        <v>53.924999999999997</v>
      </c>
      <c r="AB25" s="11">
        <f t="shared" si="13"/>
        <v>38.222000000000001</v>
      </c>
      <c r="AC25" s="11">
        <f t="shared" si="13"/>
        <v>7.85</v>
      </c>
      <c r="AD25" s="11">
        <f t="shared" si="13"/>
        <v>65.394000000000005</v>
      </c>
      <c r="AE25" s="11">
        <f t="shared" si="13"/>
        <v>12.699</v>
      </c>
      <c r="AF25" s="11">
        <f t="shared" si="13"/>
        <v>21.907</v>
      </c>
      <c r="AH25" s="1" t="s">
        <v>94</v>
      </c>
      <c r="AI25" s="9">
        <v>4.8890000000000002</v>
      </c>
      <c r="AJ25" s="9">
        <v>15.276999999999999</v>
      </c>
      <c r="AK25" s="9">
        <v>2.6709999999999998</v>
      </c>
      <c r="AL25" s="9">
        <v>48.732999999999997</v>
      </c>
      <c r="AM25" s="9">
        <v>14.295999999999999</v>
      </c>
      <c r="AN25" s="9">
        <v>52.09</v>
      </c>
      <c r="AO25" s="9">
        <v>67.599999999999994</v>
      </c>
      <c r="AP25" s="9">
        <v>12.3</v>
      </c>
      <c r="AQ25" s="9">
        <v>20.100000000000001</v>
      </c>
      <c r="AR25" s="9">
        <v>70.2</v>
      </c>
      <c r="AS25" s="9">
        <v>16.2</v>
      </c>
      <c r="AT25" s="9">
        <v>13.6</v>
      </c>
      <c r="AU25" s="9">
        <v>65.400000000000006</v>
      </c>
      <c r="AV25" s="9">
        <v>12.7</v>
      </c>
      <c r="AW25" s="9">
        <v>21.9</v>
      </c>
    </row>
    <row r="26" spans="1:49" x14ac:dyDescent="0.2">
      <c r="Q26" s="1" t="s">
        <v>95</v>
      </c>
      <c r="R26" s="9">
        <v>6.3559999999999999</v>
      </c>
      <c r="S26" s="9">
        <v>15.991</v>
      </c>
      <c r="T26" s="9">
        <v>5.7</v>
      </c>
      <c r="U26" s="9">
        <v>57.353000000000002</v>
      </c>
      <c r="V26" s="9">
        <v>23.78</v>
      </c>
      <c r="W26" s="9">
        <v>58.55</v>
      </c>
      <c r="X26" s="11">
        <f t="shared" ref="X26:AF26" si="14">X29*100</f>
        <v>84.885999999999996</v>
      </c>
      <c r="Y26" s="11">
        <f t="shared" si="14"/>
        <v>6.8199999999999994</v>
      </c>
      <c r="Z26" s="11">
        <f t="shared" si="14"/>
        <v>8.2799999999999994</v>
      </c>
      <c r="AA26" s="11">
        <f t="shared" si="14"/>
        <v>69.44</v>
      </c>
      <c r="AB26" s="11">
        <f t="shared" si="14"/>
        <v>22.181999999999999</v>
      </c>
      <c r="AC26" s="11">
        <f t="shared" si="14"/>
        <v>8.3699999999999992</v>
      </c>
      <c r="AD26" s="11">
        <f t="shared" si="14"/>
        <v>86.084999999999994</v>
      </c>
      <c r="AE26" s="11">
        <f t="shared" si="14"/>
        <v>8.02</v>
      </c>
      <c r="AF26" s="11">
        <f t="shared" si="14"/>
        <v>5.89</v>
      </c>
      <c r="AH26" s="1" t="s">
        <v>95</v>
      </c>
      <c r="AI26" s="9">
        <v>6.3559999999999999</v>
      </c>
      <c r="AJ26" s="9">
        <v>15.991</v>
      </c>
      <c r="AK26" s="9">
        <v>5.7</v>
      </c>
      <c r="AL26" s="9">
        <v>57.353000000000002</v>
      </c>
      <c r="AM26" s="9">
        <v>23.78</v>
      </c>
      <c r="AN26" s="9">
        <v>58.55</v>
      </c>
      <c r="AO26" s="9">
        <v>87.7</v>
      </c>
      <c r="AP26" s="9">
        <v>4.0999999999999996</v>
      </c>
      <c r="AQ26" s="9">
        <v>8.3000000000000007</v>
      </c>
      <c r="AR26" s="9">
        <v>78.099999999999994</v>
      </c>
      <c r="AS26" s="9">
        <v>10.9</v>
      </c>
      <c r="AT26" s="9">
        <v>11.1</v>
      </c>
      <c r="AU26" s="9">
        <v>86.1</v>
      </c>
      <c r="AV26" s="9">
        <v>8</v>
      </c>
      <c r="AW26" s="9">
        <v>5.9</v>
      </c>
    </row>
    <row r="27" spans="1:49" x14ac:dyDescent="0.2">
      <c r="X27" s="7">
        <v>0.65129999999999999</v>
      </c>
      <c r="Y27" s="7">
        <v>0.19920000000000002</v>
      </c>
      <c r="Z27" s="7">
        <v>0.14949999999999999</v>
      </c>
      <c r="AA27" s="7">
        <v>0.53485000000000005</v>
      </c>
      <c r="AB27" s="7">
        <v>0.41139000000000003</v>
      </c>
      <c r="AC27" s="7">
        <v>5.3699999999999998E-2</v>
      </c>
      <c r="AD27" s="7">
        <v>0.66176000000000001</v>
      </c>
      <c r="AE27" s="7">
        <v>0.15224000000000001</v>
      </c>
      <c r="AF27" s="7">
        <v>0.18600000000000003</v>
      </c>
      <c r="AO27" s="7">
        <f>AO24/100</f>
        <v>0.68700000000000006</v>
      </c>
      <c r="AP27" s="7">
        <f t="shared" ref="AP27:AW27" si="15">AP24/100</f>
        <v>0.126</v>
      </c>
      <c r="AQ27" s="7">
        <f t="shared" si="15"/>
        <v>0.187</v>
      </c>
      <c r="AR27" s="7">
        <f t="shared" si="15"/>
        <v>0.68299999999999994</v>
      </c>
      <c r="AS27" s="7">
        <f t="shared" si="15"/>
        <v>0.21299999999999999</v>
      </c>
      <c r="AT27" s="7">
        <f t="shared" si="15"/>
        <v>0.10400000000000001</v>
      </c>
      <c r="AU27" s="7">
        <f t="shared" si="15"/>
        <v>0.66200000000000003</v>
      </c>
      <c r="AV27" s="7">
        <f t="shared" si="15"/>
        <v>0.152</v>
      </c>
      <c r="AW27" s="7">
        <f t="shared" si="15"/>
        <v>0.18600000000000003</v>
      </c>
    </row>
    <row r="28" spans="1:49" x14ac:dyDescent="0.2">
      <c r="X28" s="7">
        <v>0.62545000000000006</v>
      </c>
      <c r="Y28" s="7">
        <v>0.23353000000000002</v>
      </c>
      <c r="Z28" s="7">
        <v>0.14102000000000001</v>
      </c>
      <c r="AA28" s="7">
        <v>0.53925000000000001</v>
      </c>
      <c r="AB28" s="7">
        <v>0.38222</v>
      </c>
      <c r="AC28" s="7">
        <v>7.85E-2</v>
      </c>
      <c r="AD28" s="7">
        <v>0.65394000000000008</v>
      </c>
      <c r="AE28" s="7">
        <v>0.12698999999999999</v>
      </c>
      <c r="AF28" s="7">
        <v>0.21906999999999999</v>
      </c>
      <c r="AO28" s="7">
        <f t="shared" ref="AO28:AW28" si="16">AO25/100</f>
        <v>0.67599999999999993</v>
      </c>
      <c r="AP28" s="7">
        <f t="shared" si="16"/>
        <v>0.12300000000000001</v>
      </c>
      <c r="AQ28" s="7">
        <f t="shared" si="16"/>
        <v>0.20100000000000001</v>
      </c>
      <c r="AR28" s="7">
        <f t="shared" si="16"/>
        <v>0.70200000000000007</v>
      </c>
      <c r="AS28" s="7">
        <f t="shared" si="16"/>
        <v>0.16200000000000001</v>
      </c>
      <c r="AT28" s="7">
        <f t="shared" si="16"/>
        <v>0.13600000000000001</v>
      </c>
      <c r="AU28" s="7">
        <f t="shared" si="16"/>
        <v>0.65400000000000003</v>
      </c>
      <c r="AV28" s="7">
        <f t="shared" si="16"/>
        <v>0.127</v>
      </c>
      <c r="AW28" s="7">
        <f t="shared" si="16"/>
        <v>0.21899999999999997</v>
      </c>
    </row>
    <row r="29" spans="1:49" x14ac:dyDescent="0.2">
      <c r="X29" s="7">
        <v>0.84885999999999995</v>
      </c>
      <c r="Y29" s="7">
        <v>6.8199999999999997E-2</v>
      </c>
      <c r="Z29" s="7">
        <v>8.2799999999999999E-2</v>
      </c>
      <c r="AA29" s="7">
        <v>0.69440000000000002</v>
      </c>
      <c r="AB29" s="7">
        <v>0.22181999999999999</v>
      </c>
      <c r="AC29" s="7">
        <v>8.3699999999999997E-2</v>
      </c>
      <c r="AD29" s="7">
        <v>0.86084999999999989</v>
      </c>
      <c r="AE29" s="7">
        <v>8.0199999999999994E-2</v>
      </c>
      <c r="AF29" s="7">
        <v>5.8899999999999994E-2</v>
      </c>
      <c r="AO29" s="7">
        <f t="shared" ref="AO29:AW29" si="17">AO26/100</f>
        <v>0.877</v>
      </c>
      <c r="AP29" s="7">
        <f t="shared" si="17"/>
        <v>4.0999999999999995E-2</v>
      </c>
      <c r="AQ29" s="7">
        <f t="shared" si="17"/>
        <v>8.3000000000000004E-2</v>
      </c>
      <c r="AR29" s="7">
        <f t="shared" si="17"/>
        <v>0.78099999999999992</v>
      </c>
      <c r="AS29" s="7">
        <f t="shared" si="17"/>
        <v>0.109</v>
      </c>
      <c r="AT29" s="7">
        <f t="shared" si="17"/>
        <v>0.111</v>
      </c>
      <c r="AU29" s="7">
        <f t="shared" si="17"/>
        <v>0.86099999999999999</v>
      </c>
      <c r="AV29" s="7">
        <f t="shared" si="17"/>
        <v>0.08</v>
      </c>
      <c r="AW29" s="7">
        <f t="shared" si="17"/>
        <v>5.9000000000000004E-2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2018-11-12T22:11:06Z</dcterms:created>
  <dcterms:modified xsi:type="dcterms:W3CDTF">2018-11-13T19:40:37Z</dcterms:modified>
</cp:coreProperties>
</file>