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llennial_CA\17_JTRG_multimodal\JTRG_Multimodal\Revised\"/>
    </mc:Choice>
  </mc:AlternateContent>
  <bookViews>
    <workbookView xWindow="0" yWindow="0" windowWidth="18720" windowHeight="10005" activeTab="1"/>
  </bookViews>
  <sheets>
    <sheet name="rawdata" sheetId="1" r:id="rId1"/>
    <sheet name="table5" sheetId="2" r:id="rId2"/>
  </sheets>
  <calcPr calcId="162913"/>
</workbook>
</file>

<file path=xl/calcChain.xml><?xml version="1.0" encoding="utf-8"?>
<calcChain xmlns="http://schemas.openxmlformats.org/spreadsheetml/2006/main">
  <c r="I47" i="2" l="1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J47" i="2"/>
  <c r="K47" i="2"/>
  <c r="K44" i="2"/>
  <c r="J44" i="2"/>
  <c r="I44" i="2"/>
  <c r="H44" i="2"/>
  <c r="G44" i="2"/>
  <c r="F44" i="2"/>
  <c r="E44" i="2"/>
  <c r="D44" i="2"/>
  <c r="C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I37" i="2"/>
  <c r="J37" i="2"/>
  <c r="K37" i="2"/>
  <c r="D37" i="2"/>
  <c r="E37" i="2"/>
  <c r="F37" i="2"/>
  <c r="G37" i="2"/>
  <c r="H37" i="2"/>
  <c r="C37" i="2"/>
  <c r="T20" i="1" l="1"/>
  <c r="T19" i="1"/>
  <c r="T18" i="1"/>
  <c r="T16" i="1"/>
  <c r="T15" i="1"/>
  <c r="T14" i="1"/>
  <c r="T12" i="1"/>
  <c r="T11" i="1"/>
  <c r="T10" i="1"/>
  <c r="T8" i="1"/>
  <c r="T7" i="1"/>
  <c r="T6" i="1"/>
  <c r="T5" i="1"/>
  <c r="T4" i="1"/>
  <c r="T3" i="1"/>
  <c r="Q20" i="1"/>
  <c r="Q19" i="1"/>
  <c r="Q18" i="1"/>
  <c r="Q16" i="1"/>
  <c r="Q15" i="1"/>
  <c r="Q14" i="1"/>
  <c r="Q12" i="1"/>
  <c r="Q11" i="1"/>
  <c r="Q10" i="1"/>
  <c r="Q8" i="1"/>
  <c r="Q7" i="1"/>
  <c r="Q6" i="1"/>
  <c r="Q5" i="1"/>
  <c r="Q4" i="1"/>
  <c r="Q3" i="1"/>
  <c r="N20" i="1"/>
  <c r="N19" i="1"/>
  <c r="N18" i="1"/>
  <c r="N16" i="1"/>
  <c r="N15" i="1"/>
  <c r="N14" i="1"/>
  <c r="N12" i="1"/>
  <c r="N11" i="1"/>
  <c r="N10" i="1"/>
  <c r="N8" i="1"/>
  <c r="N7" i="1"/>
  <c r="N6" i="1"/>
  <c r="N5" i="1"/>
  <c r="N4" i="1"/>
  <c r="N3" i="1"/>
  <c r="K20" i="1"/>
  <c r="K19" i="1"/>
  <c r="K18" i="1"/>
  <c r="K16" i="1"/>
  <c r="K15" i="1"/>
  <c r="K14" i="1"/>
  <c r="K12" i="1"/>
  <c r="K11" i="1"/>
  <c r="K10" i="1"/>
  <c r="K8" i="1"/>
  <c r="K7" i="1"/>
  <c r="K6" i="1"/>
  <c r="K5" i="1"/>
  <c r="K4" i="1"/>
  <c r="K3" i="1"/>
  <c r="H20" i="1"/>
  <c r="H19" i="1"/>
  <c r="H18" i="1"/>
  <c r="H16" i="1"/>
  <c r="H15" i="1"/>
  <c r="H14" i="1"/>
  <c r="H12" i="1"/>
  <c r="H11" i="1"/>
  <c r="H10" i="1"/>
  <c r="H8" i="1"/>
  <c r="H7" i="1"/>
  <c r="H6" i="1"/>
  <c r="H5" i="1"/>
  <c r="H4" i="1"/>
  <c r="H3" i="1"/>
  <c r="E20" i="1"/>
  <c r="E19" i="1"/>
  <c r="E18" i="1"/>
  <c r="E16" i="1"/>
  <c r="E15" i="1"/>
  <c r="E14" i="1"/>
  <c r="E12" i="1"/>
  <c r="E11" i="1"/>
  <c r="E10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<sst xmlns="http://schemas.openxmlformats.org/spreadsheetml/2006/main" count="314" uniqueCount="144">
  <si>
    <t>Central Valley</t>
  </si>
  <si>
    <t>MTC</t>
  </si>
  <si>
    <t>NorCal and Others</t>
  </si>
  <si>
    <t>SACOG</t>
  </si>
  <si>
    <t>SANDAG</t>
  </si>
  <si>
    <t>SCAG</t>
  </si>
  <si>
    <t>p</t>
  </si>
  <si>
    <t>test</t>
  </si>
  <si>
    <t>n</t>
  </si>
  <si>
    <t>D1A (mean (sd))</t>
  </si>
  <si>
    <t>&lt;0.001</t>
  </si>
  <si>
    <t>D1B (mean (sd))</t>
  </si>
  <si>
    <t>D1C (mean (sd))</t>
  </si>
  <si>
    <t>walkscore (mean (sd))</t>
  </si>
  <si>
    <t>bikescore (mean (sd))</t>
  </si>
  <si>
    <t>transitscore (mean (sd))</t>
  </si>
  <si>
    <t>modality_commutes (%)</t>
  </si>
  <si>
    <t xml:space="preserve"> </t>
  </si>
  <si>
    <t xml:space="preserve">   Monomodal driver</t>
  </si>
  <si>
    <t xml:space="preserve">   Multimodal driver</t>
  </si>
  <si>
    <t xml:space="preserve">   Multimodal non-driver</t>
  </si>
  <si>
    <t>modality_leisure (%)</t>
  </si>
  <si>
    <t>modality_last (%)</t>
  </si>
  <si>
    <t xml:space="preserve">   Mono car</t>
  </si>
  <si>
    <t xml:space="preserve">   Mono non-car</t>
  </si>
  <si>
    <t xml:space="preserve">   Multimodal</t>
  </si>
  <si>
    <t>1.958)</t>
  </si>
  <si>
    <t>5.451)</t>
  </si>
  <si>
    <t>3.610)</t>
  </si>
  <si>
    <t>23.175)</t>
  </si>
  <si>
    <t>29.156)</t>
  </si>
  <si>
    <t>16.999)</t>
  </si>
  <si>
    <t xml:space="preserve">75.688) </t>
  </si>
  <si>
    <t xml:space="preserve">15.122) </t>
  </si>
  <si>
    <t xml:space="preserve"> 9.191) </t>
  </si>
  <si>
    <t xml:space="preserve">64.847) </t>
  </si>
  <si>
    <t xml:space="preserve">26.035) </t>
  </si>
  <si>
    <t xml:space="preserve"> 9.118) </t>
  </si>
  <si>
    <t xml:space="preserve">74.161) </t>
  </si>
  <si>
    <t xml:space="preserve">10.355) </t>
  </si>
  <si>
    <t xml:space="preserve">15.484) </t>
  </si>
  <si>
    <t>11.721)</t>
  </si>
  <si>
    <t>21.335)</t>
  </si>
  <si>
    <t>28.541)</t>
  </si>
  <si>
    <t>25.595)</t>
  </si>
  <si>
    <t>35.706)</t>
  </si>
  <si>
    <t>29.632)</t>
  </si>
  <si>
    <t xml:space="preserve">61.629) </t>
  </si>
  <si>
    <t xml:space="preserve">19.354) </t>
  </si>
  <si>
    <t xml:space="preserve">19.017) </t>
  </si>
  <si>
    <t xml:space="preserve">56.845) </t>
  </si>
  <si>
    <t xml:space="preserve">33.599) </t>
  </si>
  <si>
    <t xml:space="preserve"> 9.556) </t>
  </si>
  <si>
    <t xml:space="preserve">64.717) </t>
  </si>
  <si>
    <t xml:space="preserve">21.810) </t>
  </si>
  <si>
    <t xml:space="preserve">13.472) </t>
  </si>
  <si>
    <t>3.797)</t>
  </si>
  <si>
    <t>9.860)</t>
  </si>
  <si>
    <t>4.804)</t>
  </si>
  <si>
    <t>28.693)</t>
  </si>
  <si>
    <t>23.586)</t>
  </si>
  <si>
    <t>9.165)</t>
  </si>
  <si>
    <t xml:space="preserve">66.692) </t>
  </si>
  <si>
    <t xml:space="preserve">20.169) </t>
  </si>
  <si>
    <t xml:space="preserve">13.139) </t>
  </si>
  <si>
    <t xml:space="preserve">59.092) </t>
  </si>
  <si>
    <t xml:space="preserve">29.304) </t>
  </si>
  <si>
    <t xml:space="preserve">11.604) </t>
  </si>
  <si>
    <t xml:space="preserve">74.095) </t>
  </si>
  <si>
    <t xml:space="preserve">15.725) </t>
  </si>
  <si>
    <t xml:space="preserve">10.180) </t>
  </si>
  <si>
    <t>2.530)</t>
  </si>
  <si>
    <t>5.374)</t>
  </si>
  <si>
    <t>16.070)</t>
  </si>
  <si>
    <t>21.859)</t>
  </si>
  <si>
    <t>32.950)</t>
  </si>
  <si>
    <t>17.482)</t>
  </si>
  <si>
    <t xml:space="preserve">76.363) </t>
  </si>
  <si>
    <t xml:space="preserve">12.062) </t>
  </si>
  <si>
    <t xml:space="preserve">11.576) </t>
  </si>
  <si>
    <t xml:space="preserve">61.805) </t>
  </si>
  <si>
    <t xml:space="preserve">31.484) </t>
  </si>
  <si>
    <t xml:space="preserve"> 6.711) </t>
  </si>
  <si>
    <t xml:space="preserve">81.054) </t>
  </si>
  <si>
    <t xml:space="preserve">11.400) </t>
  </si>
  <si>
    <t xml:space="preserve"> 7.547) </t>
  </si>
  <si>
    <t>5.564)</t>
  </si>
  <si>
    <t>10.406)</t>
  </si>
  <si>
    <t>10.544)</t>
  </si>
  <si>
    <t>25.952)</t>
  </si>
  <si>
    <t>27.658)</t>
  </si>
  <si>
    <t>20.385)</t>
  </si>
  <si>
    <t xml:space="preserve">70.883) </t>
  </si>
  <si>
    <t xml:space="preserve">19.026) </t>
  </si>
  <si>
    <t xml:space="preserve">10.091) </t>
  </si>
  <si>
    <t xml:space="preserve">55.141) </t>
  </si>
  <si>
    <t xml:space="preserve">38.276) </t>
  </si>
  <si>
    <t xml:space="preserve"> 6.583) </t>
  </si>
  <si>
    <t xml:space="preserve">77.608) </t>
  </si>
  <si>
    <t xml:space="preserve"> 9.693) </t>
  </si>
  <si>
    <t xml:space="preserve">12.699) </t>
  </si>
  <si>
    <t>6.949)</t>
  </si>
  <si>
    <t>14.241)</t>
  </si>
  <si>
    <t>18.543)</t>
  </si>
  <si>
    <t>25.244)</t>
  </si>
  <si>
    <t>31.108)</t>
  </si>
  <si>
    <t>26.065)</t>
  </si>
  <si>
    <t xml:space="preserve">73.132) </t>
  </si>
  <si>
    <t xml:space="preserve">14.913) </t>
  </si>
  <si>
    <t xml:space="preserve">11.954) </t>
  </si>
  <si>
    <t xml:space="preserve">60.875) </t>
  </si>
  <si>
    <t xml:space="preserve">31.938) </t>
  </si>
  <si>
    <t xml:space="preserve"> 7.188) </t>
  </si>
  <si>
    <t xml:space="preserve">74.629) </t>
  </si>
  <si>
    <t xml:space="preserve">11.686) </t>
  </si>
  <si>
    <t xml:space="preserve">13.684) </t>
  </si>
  <si>
    <t>Weighted count</t>
  </si>
  <si>
    <t>Housing Unit/acre</t>
  </si>
  <si>
    <t>Residents/acre</t>
  </si>
  <si>
    <t>Jobs/acre</t>
  </si>
  <si>
    <t>Walkscore</t>
  </si>
  <si>
    <t>Bikescore</t>
  </si>
  <si>
    <t>Transitscore</t>
  </si>
  <si>
    <t>Modality for commutes</t>
  </si>
  <si>
    <t>Monomodal driver</t>
  </si>
  <si>
    <t>Multimodal driver</t>
  </si>
  <si>
    <t>Multimodal non-driver</t>
  </si>
  <si>
    <t>Modality for leisure trips</t>
  </si>
  <si>
    <t>Modality for the last commute</t>
  </si>
  <si>
    <t>Mono car</t>
  </si>
  <si>
    <t>Mono non-car</t>
  </si>
  <si>
    <t>Multimodal</t>
  </si>
  <si>
    <t>***</t>
  </si>
  <si>
    <t>Significance</t>
  </si>
  <si>
    <t>Significance*</t>
  </si>
  <si>
    <t>By gemographic group</t>
  </si>
  <si>
    <t>Independent millennials</t>
  </si>
  <si>
    <t>Dependent millennials</t>
  </si>
  <si>
    <t xml:space="preserve">Gen Xers </t>
  </si>
  <si>
    <t>By region</t>
  </si>
  <si>
    <t>Weighted 
count</t>
  </si>
  <si>
    <t xml:space="preserve">* Significance test at p=0.05 level. Weighted chi-square is conducted for each variable. "IM-DM" indicates independent millennials differ significantly from dependent millennails, "IM-GX" indicates independent millennials differ significantly from Generation Xers, and "DM-GX" indicates dependent millennials differ significantly from Generation Xers. </t>
  </si>
  <si>
    <t>IM-GX, DM-GX</t>
  </si>
  <si>
    <t>IM-GX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</si>
</sst>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0" tint="-0.499984740745262"/>
      <name val="Arial"/>
      <family val="2"/>
    </font>
    <font>
      <sz val="9"/>
      <color theme="1"/>
      <name val="Arial"/>
      <family val="2"/>
    </font>
    <font>
      <sz val="9"/>
      <color theme="0" tint="-0.49998474074526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18" fillId="0" borderId="0" xfId="0" applyFont="1"/>
    <xf numFmtId="164" fontId="18" fillId="0" borderId="0" xfId="0" applyNumberFormat="1" applyFont="1"/>
    <xf numFmtId="165" fontId="18" fillId="0" borderId="0" xfId="1" applyNumberFormat="1" applyFont="1"/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165" fontId="20" fillId="0" borderId="0" xfId="1" applyNumberFormat="1" applyFont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opLeftCell="E1" zoomScale="85" zoomScaleNormal="85" workbookViewId="0">
      <selection activeCell="Y23" sqref="Y23:AR30"/>
    </sheetView>
  </sheetViews>
  <sheetFormatPr defaultRowHeight="12.75" x14ac:dyDescent="0.2"/>
  <cols>
    <col min="1" max="1" width="23" style="4" hidden="1" customWidth="1"/>
    <col min="2" max="2" width="23" style="4" customWidth="1"/>
    <col min="3" max="4" width="15.5703125" style="4" hidden="1" customWidth="1"/>
    <col min="5" max="5" width="15.5703125" style="4" customWidth="1"/>
    <col min="6" max="7" width="15.5703125" style="4" hidden="1" customWidth="1"/>
    <col min="8" max="8" width="15.5703125" style="4" customWidth="1"/>
    <col min="9" max="10" width="17.42578125" style="4" hidden="1" customWidth="1"/>
    <col min="11" max="11" width="15.5703125" style="4" customWidth="1"/>
    <col min="12" max="13" width="15" style="4" hidden="1" customWidth="1"/>
    <col min="14" max="14" width="15.5703125" style="4" customWidth="1"/>
    <col min="15" max="16" width="15.5703125" style="4" hidden="1" customWidth="1"/>
    <col min="17" max="17" width="15.5703125" style="4" customWidth="1"/>
    <col min="18" max="19" width="15.5703125" style="4" hidden="1" customWidth="1"/>
    <col min="20" max="20" width="15.5703125" style="4" customWidth="1"/>
    <col min="21" max="21" width="6.5703125" style="4" hidden="1" customWidth="1"/>
    <col min="22" max="22" width="4.42578125" style="4" hidden="1" customWidth="1"/>
    <col min="23" max="16384" width="9.140625" style="4"/>
  </cols>
  <sheetData>
    <row r="1" spans="1:32" x14ac:dyDescent="0.2">
      <c r="E1" s="4" t="s">
        <v>0</v>
      </c>
      <c r="H1" s="4" t="s">
        <v>1</v>
      </c>
      <c r="K1" s="4" t="s">
        <v>2</v>
      </c>
      <c r="N1" s="4" t="s">
        <v>3</v>
      </c>
      <c r="Q1" s="4" t="s">
        <v>4</v>
      </c>
      <c r="T1" s="4" t="s">
        <v>5</v>
      </c>
      <c r="U1" s="4" t="s">
        <v>6</v>
      </c>
      <c r="V1" s="4" t="s">
        <v>7</v>
      </c>
      <c r="W1" s="4" t="s">
        <v>133</v>
      </c>
      <c r="Z1" s="4" t="s">
        <v>0</v>
      </c>
      <c r="AA1" s="4" t="s">
        <v>1</v>
      </c>
      <c r="AB1" s="4" t="s">
        <v>2</v>
      </c>
      <c r="AC1" s="4" t="s">
        <v>3</v>
      </c>
      <c r="AD1" s="4" t="s">
        <v>4</v>
      </c>
      <c r="AE1" s="4" t="s">
        <v>5</v>
      </c>
      <c r="AF1" s="4" t="s">
        <v>133</v>
      </c>
    </row>
    <row r="2" spans="1:32" x14ac:dyDescent="0.2">
      <c r="A2" s="4" t="s">
        <v>8</v>
      </c>
      <c r="B2" s="1" t="s">
        <v>116</v>
      </c>
      <c r="C2" s="4">
        <v>302.202</v>
      </c>
      <c r="F2" s="4">
        <v>420.86799999999999</v>
      </c>
      <c r="I2" s="4">
        <v>42.860999999999997</v>
      </c>
      <c r="L2" s="4">
        <v>110.05</v>
      </c>
      <c r="O2" s="4">
        <v>175.66399999999999</v>
      </c>
      <c r="R2" s="4">
        <v>923.35400000000004</v>
      </c>
      <c r="Y2" s="4" t="s">
        <v>116</v>
      </c>
    </row>
    <row r="3" spans="1:32" x14ac:dyDescent="0.2">
      <c r="A3" s="4" t="s">
        <v>9</v>
      </c>
      <c r="B3" s="1" t="s">
        <v>117</v>
      </c>
      <c r="C3" s="4">
        <v>2.7290000000000001</v>
      </c>
      <c r="D3" s="4" t="s">
        <v>26</v>
      </c>
      <c r="E3" s="5">
        <f>LEFT(D3, LEN(TRIM(D3))-1)*1</f>
        <v>1.958</v>
      </c>
      <c r="F3" s="5">
        <v>8.1530000000000005</v>
      </c>
      <c r="G3" s="5" t="s">
        <v>41</v>
      </c>
      <c r="H3" s="5">
        <f>LEFT(G3, LEN(TRIM(G3))-1)*1</f>
        <v>11.721</v>
      </c>
      <c r="I3" s="5">
        <v>2.8109999999999999</v>
      </c>
      <c r="J3" s="5" t="s">
        <v>56</v>
      </c>
      <c r="K3" s="5">
        <f>LEFT(J3, LEN(TRIM(J3))-1)*1</f>
        <v>3.7970000000000002</v>
      </c>
      <c r="L3" s="5">
        <v>3.3490000000000002</v>
      </c>
      <c r="M3" s="5" t="s">
        <v>71</v>
      </c>
      <c r="N3" s="5">
        <f>LEFT(M3, LEN(TRIM(M3))-1)*1</f>
        <v>2.5299999999999998</v>
      </c>
      <c r="O3" s="5">
        <v>5.37</v>
      </c>
      <c r="P3" s="5" t="s">
        <v>86</v>
      </c>
      <c r="Q3" s="5">
        <f>LEFT(P3, LEN(TRIM(P3))-1)*1</f>
        <v>5.5640000000000001</v>
      </c>
      <c r="R3" s="5">
        <v>6.4790000000000001</v>
      </c>
      <c r="S3" s="5" t="s">
        <v>101</v>
      </c>
      <c r="T3" s="5">
        <f>LEFT(S3, LEN(TRIM(S3))-1)*1</f>
        <v>6.9489999999999998</v>
      </c>
      <c r="U3" s="4" t="s">
        <v>10</v>
      </c>
      <c r="V3" s="4" t="s">
        <v>132</v>
      </c>
      <c r="W3" s="4" t="s">
        <v>132</v>
      </c>
      <c r="Y3" s="4" t="s">
        <v>117</v>
      </c>
      <c r="Z3" s="4">
        <v>1.958</v>
      </c>
      <c r="AA3" s="4">
        <v>11.721</v>
      </c>
      <c r="AB3" s="4">
        <v>3.7970000000000002</v>
      </c>
      <c r="AC3" s="4">
        <v>2.5299999999999998</v>
      </c>
      <c r="AD3" s="4">
        <v>5.5640000000000001</v>
      </c>
      <c r="AE3" s="4">
        <v>6.9489999999999998</v>
      </c>
      <c r="AF3" s="4" t="s">
        <v>132</v>
      </c>
    </row>
    <row r="4" spans="1:32" x14ac:dyDescent="0.2">
      <c r="A4" s="4" t="s">
        <v>11</v>
      </c>
      <c r="B4" s="1" t="s">
        <v>118</v>
      </c>
      <c r="C4" s="4">
        <v>7.7480000000000002</v>
      </c>
      <c r="D4" s="4" t="s">
        <v>27</v>
      </c>
      <c r="E4" s="5">
        <f t="shared" ref="E4:E8" si="0">LEFT(D4, LEN(TRIM(D4))-1)*1</f>
        <v>5.4509999999999996</v>
      </c>
      <c r="F4" s="5">
        <v>19.225999999999999</v>
      </c>
      <c r="G4" s="5" t="s">
        <v>42</v>
      </c>
      <c r="H4" s="5">
        <f t="shared" ref="H4:H8" si="1">LEFT(G4, LEN(TRIM(G4))-1)*1</f>
        <v>21.335000000000001</v>
      </c>
      <c r="I4" s="5">
        <v>7.2569999999999997</v>
      </c>
      <c r="J4" s="5" t="s">
        <v>57</v>
      </c>
      <c r="K4" s="5">
        <f t="shared" ref="K4:K8" si="2">LEFT(J4, LEN(TRIM(J4))-1)*1</f>
        <v>9.86</v>
      </c>
      <c r="L4" s="5">
        <v>8.3360000000000003</v>
      </c>
      <c r="M4" s="5" t="s">
        <v>72</v>
      </c>
      <c r="N4" s="5">
        <f t="shared" ref="N4:N8" si="3">LEFT(M4, LEN(TRIM(M4))-1)*1</f>
        <v>5.3739999999999997</v>
      </c>
      <c r="O4" s="5">
        <v>12.762</v>
      </c>
      <c r="P4" s="5" t="s">
        <v>87</v>
      </c>
      <c r="Q4" s="5">
        <f t="shared" ref="Q4:Q8" si="4">LEFT(P4, LEN(TRIM(P4))-1)*1</f>
        <v>10.406000000000001</v>
      </c>
      <c r="R4" s="5">
        <v>16.635999999999999</v>
      </c>
      <c r="S4" s="5" t="s">
        <v>102</v>
      </c>
      <c r="T4" s="5">
        <f t="shared" ref="T4:T8" si="5">LEFT(S4, LEN(TRIM(S4))-1)*1</f>
        <v>14.241</v>
      </c>
      <c r="U4" s="4" t="s">
        <v>10</v>
      </c>
      <c r="V4" s="4" t="s">
        <v>132</v>
      </c>
      <c r="W4" s="4" t="s">
        <v>132</v>
      </c>
      <c r="Y4" s="4" t="s">
        <v>118</v>
      </c>
      <c r="Z4" s="4">
        <v>5.4509999999999996</v>
      </c>
      <c r="AA4" s="4">
        <v>21.335000000000001</v>
      </c>
      <c r="AB4" s="4">
        <v>9.86</v>
      </c>
      <c r="AC4" s="4">
        <v>5.3739999999999997</v>
      </c>
      <c r="AD4" s="4">
        <v>10.406000000000001</v>
      </c>
      <c r="AE4" s="4">
        <v>14.241</v>
      </c>
      <c r="AF4" s="4" t="s">
        <v>132</v>
      </c>
    </row>
    <row r="5" spans="1:32" x14ac:dyDescent="0.2">
      <c r="A5" s="4" t="s">
        <v>12</v>
      </c>
      <c r="B5" s="1" t="s">
        <v>119</v>
      </c>
      <c r="C5" s="4">
        <v>2.1040000000000001</v>
      </c>
      <c r="D5" s="4" t="s">
        <v>28</v>
      </c>
      <c r="E5" s="5">
        <f t="shared" si="0"/>
        <v>3.61</v>
      </c>
      <c r="F5" s="5">
        <v>9.5709999999999997</v>
      </c>
      <c r="G5" s="5" t="s">
        <v>43</v>
      </c>
      <c r="H5" s="5">
        <f t="shared" si="1"/>
        <v>28.541</v>
      </c>
      <c r="I5" s="5">
        <v>2.39</v>
      </c>
      <c r="J5" s="5" t="s">
        <v>58</v>
      </c>
      <c r="K5" s="5">
        <f t="shared" si="2"/>
        <v>4.8040000000000003</v>
      </c>
      <c r="L5" s="5">
        <v>3.778</v>
      </c>
      <c r="M5" s="5" t="s">
        <v>73</v>
      </c>
      <c r="N5" s="5">
        <f t="shared" si="3"/>
        <v>16.07</v>
      </c>
      <c r="O5" s="5">
        <v>5.1100000000000003</v>
      </c>
      <c r="P5" s="5" t="s">
        <v>88</v>
      </c>
      <c r="Q5" s="5">
        <f t="shared" si="4"/>
        <v>10.544</v>
      </c>
      <c r="R5" s="5">
        <v>6.9880000000000004</v>
      </c>
      <c r="S5" s="5" t="s">
        <v>103</v>
      </c>
      <c r="T5" s="5">
        <f t="shared" si="5"/>
        <v>18.542999999999999</v>
      </c>
      <c r="U5" s="4" t="s">
        <v>10</v>
      </c>
      <c r="V5" s="4" t="s">
        <v>132</v>
      </c>
      <c r="W5" s="4" t="s">
        <v>132</v>
      </c>
      <c r="Y5" s="4" t="s">
        <v>119</v>
      </c>
      <c r="Z5" s="4">
        <v>3.61</v>
      </c>
      <c r="AA5" s="4">
        <v>28.541</v>
      </c>
      <c r="AB5" s="4">
        <v>4.8040000000000003</v>
      </c>
      <c r="AC5" s="4">
        <v>16.07</v>
      </c>
      <c r="AD5" s="4">
        <v>10.544</v>
      </c>
      <c r="AE5" s="4">
        <v>18.542999999999999</v>
      </c>
      <c r="AF5" s="4" t="s">
        <v>132</v>
      </c>
    </row>
    <row r="6" spans="1:32" x14ac:dyDescent="0.2">
      <c r="A6" s="4" t="s">
        <v>13</v>
      </c>
      <c r="B6" s="1" t="s">
        <v>120</v>
      </c>
      <c r="C6" s="4">
        <v>41.978000000000002</v>
      </c>
      <c r="D6" s="4" t="s">
        <v>29</v>
      </c>
      <c r="E6" s="5">
        <f t="shared" si="0"/>
        <v>23.175000000000001</v>
      </c>
      <c r="F6" s="5">
        <v>58.231999999999999</v>
      </c>
      <c r="G6" s="5" t="s">
        <v>44</v>
      </c>
      <c r="H6" s="5">
        <f t="shared" si="1"/>
        <v>25.594999999999999</v>
      </c>
      <c r="I6" s="5">
        <v>39.64</v>
      </c>
      <c r="J6" s="5" t="s">
        <v>59</v>
      </c>
      <c r="K6" s="5">
        <f t="shared" si="2"/>
        <v>28.693000000000001</v>
      </c>
      <c r="L6" s="5">
        <v>42.061</v>
      </c>
      <c r="M6" s="5" t="s">
        <v>74</v>
      </c>
      <c r="N6" s="5">
        <f t="shared" si="3"/>
        <v>21.859000000000002</v>
      </c>
      <c r="O6" s="5">
        <v>48.52</v>
      </c>
      <c r="P6" s="5" t="s">
        <v>89</v>
      </c>
      <c r="Q6" s="5">
        <f t="shared" si="4"/>
        <v>25.952000000000002</v>
      </c>
      <c r="R6" s="5">
        <v>57.493000000000002</v>
      </c>
      <c r="S6" s="5" t="s">
        <v>104</v>
      </c>
      <c r="T6" s="5">
        <f t="shared" si="5"/>
        <v>25.244</v>
      </c>
      <c r="U6" s="4" t="s">
        <v>10</v>
      </c>
      <c r="V6" s="4" t="s">
        <v>132</v>
      </c>
      <c r="W6" s="4" t="s">
        <v>132</v>
      </c>
      <c r="Y6" s="4" t="s">
        <v>120</v>
      </c>
      <c r="Z6" s="4">
        <v>23.175000000000001</v>
      </c>
      <c r="AA6" s="4">
        <v>25.594999999999999</v>
      </c>
      <c r="AB6" s="4">
        <v>28.693000000000001</v>
      </c>
      <c r="AC6" s="4">
        <v>21.859000000000002</v>
      </c>
      <c r="AD6" s="4">
        <v>25.952000000000002</v>
      </c>
      <c r="AE6" s="4">
        <v>25.244</v>
      </c>
      <c r="AF6" s="4" t="s">
        <v>132</v>
      </c>
    </row>
    <row r="7" spans="1:32" x14ac:dyDescent="0.2">
      <c r="A7" s="4" t="s">
        <v>14</v>
      </c>
      <c r="B7" s="1" t="s">
        <v>121</v>
      </c>
      <c r="C7" s="4">
        <v>23.649000000000001</v>
      </c>
      <c r="D7" s="4" t="s">
        <v>30</v>
      </c>
      <c r="E7" s="5">
        <f t="shared" si="0"/>
        <v>29.155999999999999</v>
      </c>
      <c r="F7" s="5">
        <v>25.614999999999998</v>
      </c>
      <c r="G7" s="5" t="s">
        <v>45</v>
      </c>
      <c r="H7" s="5">
        <f t="shared" si="1"/>
        <v>35.706000000000003</v>
      </c>
      <c r="I7" s="5">
        <v>7.1289999999999996</v>
      </c>
      <c r="J7" s="5" t="s">
        <v>60</v>
      </c>
      <c r="K7" s="5">
        <f t="shared" si="2"/>
        <v>23.585999999999999</v>
      </c>
      <c r="L7" s="5">
        <v>19.045000000000002</v>
      </c>
      <c r="M7" s="5" t="s">
        <v>75</v>
      </c>
      <c r="N7" s="5">
        <f t="shared" si="3"/>
        <v>32.950000000000003</v>
      </c>
      <c r="O7" s="5">
        <v>31.216999999999999</v>
      </c>
      <c r="P7" s="5" t="s">
        <v>90</v>
      </c>
      <c r="Q7" s="5">
        <f t="shared" si="4"/>
        <v>27.658000000000001</v>
      </c>
      <c r="R7" s="5">
        <v>23.222999999999999</v>
      </c>
      <c r="S7" s="5" t="s">
        <v>105</v>
      </c>
      <c r="T7" s="5">
        <f t="shared" si="5"/>
        <v>31.108000000000001</v>
      </c>
      <c r="U7" s="4" t="s">
        <v>10</v>
      </c>
      <c r="V7" s="4" t="s">
        <v>132</v>
      </c>
      <c r="W7" s="4" t="s">
        <v>132</v>
      </c>
      <c r="Y7" s="4" t="s">
        <v>121</v>
      </c>
      <c r="Z7" s="4">
        <v>29.155999999999999</v>
      </c>
      <c r="AA7" s="4">
        <v>35.706000000000003</v>
      </c>
      <c r="AB7" s="4">
        <v>23.585999999999999</v>
      </c>
      <c r="AC7" s="4">
        <v>32.950000000000003</v>
      </c>
      <c r="AD7" s="4">
        <v>27.658000000000001</v>
      </c>
      <c r="AE7" s="4">
        <v>31.108000000000001</v>
      </c>
      <c r="AF7" s="4" t="s">
        <v>132</v>
      </c>
    </row>
    <row r="8" spans="1:32" x14ac:dyDescent="0.2">
      <c r="A8" s="4" t="s">
        <v>15</v>
      </c>
      <c r="B8" s="1" t="s">
        <v>122</v>
      </c>
      <c r="C8" s="4">
        <v>15.17</v>
      </c>
      <c r="D8" s="4" t="s">
        <v>31</v>
      </c>
      <c r="E8" s="5">
        <f t="shared" si="0"/>
        <v>16.998999999999999</v>
      </c>
      <c r="F8" s="5">
        <v>27.678999999999998</v>
      </c>
      <c r="G8" s="5" t="s">
        <v>46</v>
      </c>
      <c r="H8" s="5">
        <f t="shared" si="1"/>
        <v>29.632000000000001</v>
      </c>
      <c r="I8" s="5">
        <v>2.742</v>
      </c>
      <c r="J8" s="5" t="s">
        <v>61</v>
      </c>
      <c r="K8" s="5">
        <f t="shared" si="2"/>
        <v>9.1649999999999991</v>
      </c>
      <c r="L8" s="5">
        <v>15.244999999999999</v>
      </c>
      <c r="M8" s="5" t="s">
        <v>76</v>
      </c>
      <c r="N8" s="5">
        <f t="shared" si="3"/>
        <v>17.481999999999999</v>
      </c>
      <c r="O8" s="5">
        <v>30.317</v>
      </c>
      <c r="P8" s="5" t="s">
        <v>91</v>
      </c>
      <c r="Q8" s="5">
        <f t="shared" si="4"/>
        <v>20.385000000000002</v>
      </c>
      <c r="R8" s="5">
        <v>23.516999999999999</v>
      </c>
      <c r="S8" s="5" t="s">
        <v>106</v>
      </c>
      <c r="T8" s="5">
        <f t="shared" si="5"/>
        <v>26.065000000000001</v>
      </c>
      <c r="U8" s="4" t="s">
        <v>10</v>
      </c>
      <c r="V8" s="4" t="s">
        <v>132</v>
      </c>
      <c r="W8" s="4" t="s">
        <v>132</v>
      </c>
      <c r="Y8" s="4" t="s">
        <v>122</v>
      </c>
      <c r="Z8" s="4">
        <v>16.998999999999999</v>
      </c>
      <c r="AA8" s="4">
        <v>29.632000000000001</v>
      </c>
      <c r="AB8" s="4">
        <v>9.1649999999999991</v>
      </c>
      <c r="AC8" s="4">
        <v>17.481999999999999</v>
      </c>
      <c r="AD8" s="4">
        <v>20.385000000000002</v>
      </c>
      <c r="AE8" s="4">
        <v>26.065000000000001</v>
      </c>
      <c r="AF8" s="4" t="s">
        <v>132</v>
      </c>
    </row>
    <row r="9" spans="1:32" x14ac:dyDescent="0.2">
      <c r="A9" s="4" t="s">
        <v>16</v>
      </c>
      <c r="B9" s="1" t="s">
        <v>123</v>
      </c>
      <c r="L9" s="4" t="s">
        <v>17</v>
      </c>
      <c r="U9" s="4">
        <v>3.9E-2</v>
      </c>
      <c r="V9" s="4" t="s">
        <v>132</v>
      </c>
      <c r="W9" s="4" t="s">
        <v>132</v>
      </c>
      <c r="Y9" s="4" t="s">
        <v>123</v>
      </c>
      <c r="AF9" s="4" t="s">
        <v>132</v>
      </c>
    </row>
    <row r="10" spans="1:32" x14ac:dyDescent="0.2">
      <c r="A10" s="4" t="s">
        <v>18</v>
      </c>
      <c r="B10" s="2" t="s">
        <v>124</v>
      </c>
      <c r="C10" s="4">
        <v>179.684</v>
      </c>
      <c r="D10" s="4" t="s">
        <v>32</v>
      </c>
      <c r="E10" s="6">
        <f>LEFT(D10, LEN(TRIM(D10))-1)/100</f>
        <v>0.75688</v>
      </c>
      <c r="F10" s="6">
        <v>221.73599999999999</v>
      </c>
      <c r="G10" s="6" t="s">
        <v>47</v>
      </c>
      <c r="H10" s="6">
        <f>LEFT(G10, LEN(TRIM(G10))-1)/100</f>
        <v>0.61629</v>
      </c>
      <c r="I10" s="6">
        <v>21.518999999999998</v>
      </c>
      <c r="J10" s="6" t="s">
        <v>62</v>
      </c>
      <c r="K10" s="6">
        <f>LEFT(J10, LEN(TRIM(J10))-1)/100</f>
        <v>0.66691999999999996</v>
      </c>
      <c r="L10" s="6">
        <v>67.912999999999997</v>
      </c>
      <c r="M10" s="6" t="s">
        <v>77</v>
      </c>
      <c r="N10" s="6">
        <f>LEFT(M10, LEN(TRIM(M10))-1)/100</f>
        <v>0.76363000000000003</v>
      </c>
      <c r="O10" s="6">
        <v>101.46299999999999</v>
      </c>
      <c r="P10" s="6" t="s">
        <v>92</v>
      </c>
      <c r="Q10" s="6">
        <f>LEFT(P10, LEN(TRIM(P10))-1)/100</f>
        <v>0.70882999999999996</v>
      </c>
      <c r="R10" s="6">
        <v>535.40599999999995</v>
      </c>
      <c r="S10" s="6" t="s">
        <v>107</v>
      </c>
      <c r="T10" s="6">
        <f>LEFT(S10, LEN(TRIM(S10))-1)/100</f>
        <v>0.73132000000000008</v>
      </c>
      <c r="Y10" s="4" t="s">
        <v>124</v>
      </c>
      <c r="Z10" s="4">
        <v>0.75688</v>
      </c>
      <c r="AA10" s="4">
        <v>0.61629</v>
      </c>
      <c r="AB10" s="4">
        <v>0.66691999999999996</v>
      </c>
      <c r="AC10" s="4">
        <v>0.76363000000000003</v>
      </c>
      <c r="AD10" s="4">
        <v>0.70882999999999996</v>
      </c>
      <c r="AE10" s="4">
        <v>0.73132000000000008</v>
      </c>
    </row>
    <row r="11" spans="1:32" x14ac:dyDescent="0.2">
      <c r="A11" s="4" t="s">
        <v>19</v>
      </c>
      <c r="B11" s="2" t="s">
        <v>125</v>
      </c>
      <c r="C11" s="4">
        <v>35.9</v>
      </c>
      <c r="D11" s="4" t="s">
        <v>33</v>
      </c>
      <c r="E11" s="6">
        <f t="shared" ref="E11:E12" si="6">LEFT(D11, LEN(TRIM(D11))-1)/100</f>
        <v>0.15121999999999999</v>
      </c>
      <c r="F11" s="6">
        <v>69.635000000000005</v>
      </c>
      <c r="G11" s="6" t="s">
        <v>48</v>
      </c>
      <c r="H11" s="6">
        <f t="shared" ref="H11:H12" si="7">LEFT(G11, LEN(TRIM(G11))-1)/100</f>
        <v>0.19353999999999999</v>
      </c>
      <c r="I11" s="6">
        <v>6.508</v>
      </c>
      <c r="J11" s="6" t="s">
        <v>63</v>
      </c>
      <c r="K11" s="6">
        <f t="shared" ref="K11:K12" si="8">LEFT(J11, LEN(TRIM(J11))-1)/100</f>
        <v>0.20169000000000001</v>
      </c>
      <c r="L11" s="6">
        <v>10.727</v>
      </c>
      <c r="M11" s="6" t="s">
        <v>78</v>
      </c>
      <c r="N11" s="6">
        <f t="shared" ref="N11:N12" si="9">LEFT(M11, LEN(TRIM(M11))-1)/100</f>
        <v>0.12061999999999999</v>
      </c>
      <c r="O11" s="6">
        <v>27.234999999999999</v>
      </c>
      <c r="P11" s="6" t="s">
        <v>93</v>
      </c>
      <c r="Q11" s="6">
        <f t="shared" ref="Q11:Q12" si="10">LEFT(P11, LEN(TRIM(P11))-1)/100</f>
        <v>0.19025999999999998</v>
      </c>
      <c r="R11" s="6">
        <v>109.182</v>
      </c>
      <c r="S11" s="6" t="s">
        <v>108</v>
      </c>
      <c r="T11" s="6">
        <f t="shared" ref="T11:T12" si="11">LEFT(S11, LEN(TRIM(S11))-1)/100</f>
        <v>0.14913000000000001</v>
      </c>
      <c r="Y11" s="4" t="s">
        <v>125</v>
      </c>
      <c r="Z11" s="4">
        <v>0.15121999999999999</v>
      </c>
      <c r="AA11" s="4">
        <v>0.19353999999999999</v>
      </c>
      <c r="AB11" s="4">
        <v>0.20169000000000001</v>
      </c>
      <c r="AC11" s="4">
        <v>0.12061999999999999</v>
      </c>
      <c r="AD11" s="4">
        <v>0.19025999999999998</v>
      </c>
      <c r="AE11" s="4">
        <v>0.14913000000000001</v>
      </c>
    </row>
    <row r="12" spans="1:32" x14ac:dyDescent="0.2">
      <c r="A12" s="4" t="s">
        <v>20</v>
      </c>
      <c r="B12" s="2" t="s">
        <v>126</v>
      </c>
      <c r="C12" s="4">
        <v>21.818999999999999</v>
      </c>
      <c r="D12" s="4" t="s">
        <v>34</v>
      </c>
      <c r="E12" s="6">
        <f t="shared" si="6"/>
        <v>9.1899999999999996E-2</v>
      </c>
      <c r="F12" s="6">
        <v>68.424000000000007</v>
      </c>
      <c r="G12" s="6" t="s">
        <v>49</v>
      </c>
      <c r="H12" s="6">
        <f t="shared" si="7"/>
        <v>0.19017000000000001</v>
      </c>
      <c r="I12" s="6">
        <v>4.2389999999999999</v>
      </c>
      <c r="J12" s="6" t="s">
        <v>64</v>
      </c>
      <c r="K12" s="6">
        <f t="shared" si="8"/>
        <v>0.13139000000000001</v>
      </c>
      <c r="L12" s="6">
        <v>10.295</v>
      </c>
      <c r="M12" s="6" t="s">
        <v>79</v>
      </c>
      <c r="N12" s="6">
        <f t="shared" si="9"/>
        <v>0.11576</v>
      </c>
      <c r="O12" s="6">
        <v>14.444000000000001</v>
      </c>
      <c r="P12" s="6" t="s">
        <v>94</v>
      </c>
      <c r="Q12" s="6">
        <f t="shared" si="10"/>
        <v>0.10091</v>
      </c>
      <c r="R12" s="6">
        <v>87.516000000000005</v>
      </c>
      <c r="S12" s="6" t="s">
        <v>109</v>
      </c>
      <c r="T12" s="6">
        <f t="shared" si="11"/>
        <v>0.11954000000000001</v>
      </c>
      <c r="Y12" s="4" t="s">
        <v>126</v>
      </c>
      <c r="Z12" s="4">
        <v>9.1899999999999996E-2</v>
      </c>
      <c r="AA12" s="4">
        <v>0.19017000000000001</v>
      </c>
      <c r="AB12" s="4">
        <v>0.13139000000000001</v>
      </c>
      <c r="AC12" s="4">
        <v>0.11576</v>
      </c>
      <c r="AD12" s="4">
        <v>0.10091</v>
      </c>
      <c r="AE12" s="4">
        <v>0.11954000000000001</v>
      </c>
    </row>
    <row r="13" spans="1:32" x14ac:dyDescent="0.2">
      <c r="A13" s="4" t="s">
        <v>21</v>
      </c>
      <c r="B13" s="1" t="s">
        <v>127</v>
      </c>
      <c r="E13" s="6"/>
      <c r="F13" s="6"/>
      <c r="G13" s="6"/>
      <c r="H13" s="6"/>
      <c r="I13" s="6"/>
      <c r="J13" s="6"/>
      <c r="K13" s="6"/>
      <c r="L13" s="6" t="s">
        <v>17</v>
      </c>
      <c r="M13" s="6"/>
      <c r="N13" s="6"/>
      <c r="O13" s="6"/>
      <c r="P13" s="6"/>
      <c r="Q13" s="6"/>
      <c r="R13" s="6"/>
      <c r="S13" s="6"/>
      <c r="T13" s="6"/>
      <c r="U13" s="4">
        <v>0.316</v>
      </c>
      <c r="Y13" s="4" t="s">
        <v>127</v>
      </c>
    </row>
    <row r="14" spans="1:32" x14ac:dyDescent="0.2">
      <c r="A14" s="4" t="s">
        <v>18</v>
      </c>
      <c r="B14" s="2" t="s">
        <v>124</v>
      </c>
      <c r="C14" s="4">
        <v>187.20400000000001</v>
      </c>
      <c r="D14" s="4" t="s">
        <v>35</v>
      </c>
      <c r="E14" s="6">
        <f>LEFT(D14, LEN(TRIM(D14))-1)/100</f>
        <v>0.64846999999999999</v>
      </c>
      <c r="F14" s="6">
        <v>232.20500000000001</v>
      </c>
      <c r="G14" s="6" t="s">
        <v>50</v>
      </c>
      <c r="H14" s="6">
        <f>LEFT(G14, LEN(TRIM(G14))-1)/100</f>
        <v>0.56845000000000001</v>
      </c>
      <c r="I14" s="6">
        <v>24.445</v>
      </c>
      <c r="J14" s="6" t="s">
        <v>65</v>
      </c>
      <c r="K14" s="6">
        <f>LEFT(J14, LEN(TRIM(J14))-1)/100</f>
        <v>0.59092</v>
      </c>
      <c r="L14" s="6">
        <v>65.98</v>
      </c>
      <c r="M14" s="6" t="s">
        <v>80</v>
      </c>
      <c r="N14" s="6">
        <f>LEFT(M14, LEN(TRIM(M14))-1)/100</f>
        <v>0.61804999999999999</v>
      </c>
      <c r="O14" s="6">
        <v>95.138999999999996</v>
      </c>
      <c r="P14" s="6" t="s">
        <v>95</v>
      </c>
      <c r="Q14" s="6">
        <f>LEFT(P14, LEN(TRIM(P14))-1)/100</f>
        <v>0.55140999999999996</v>
      </c>
      <c r="R14" s="6">
        <v>547.11</v>
      </c>
      <c r="S14" s="6" t="s">
        <v>110</v>
      </c>
      <c r="T14" s="6">
        <f>LEFT(S14, LEN(TRIM(S14))-1)/100</f>
        <v>0.60875000000000001</v>
      </c>
      <c r="Y14" s="4" t="s">
        <v>124</v>
      </c>
      <c r="Z14" s="4">
        <v>0.64846999999999999</v>
      </c>
      <c r="AA14" s="4">
        <v>0.56845000000000001</v>
      </c>
      <c r="AB14" s="4">
        <v>0.59092</v>
      </c>
      <c r="AC14" s="4">
        <v>0.61804999999999999</v>
      </c>
      <c r="AD14" s="4">
        <v>0.55140999999999996</v>
      </c>
      <c r="AE14" s="4">
        <v>0.60875000000000001</v>
      </c>
    </row>
    <row r="15" spans="1:32" x14ac:dyDescent="0.2">
      <c r="A15" s="4" t="s">
        <v>19</v>
      </c>
      <c r="B15" s="2" t="s">
        <v>125</v>
      </c>
      <c r="C15" s="4">
        <v>75.16</v>
      </c>
      <c r="D15" s="4" t="s">
        <v>36</v>
      </c>
      <c r="E15" s="6">
        <f t="shared" ref="E15:E16" si="12">LEFT(D15, LEN(TRIM(D15))-1)/100</f>
        <v>0.26035000000000003</v>
      </c>
      <c r="F15" s="6">
        <v>137.25</v>
      </c>
      <c r="G15" s="6" t="s">
        <v>51</v>
      </c>
      <c r="H15" s="6">
        <f t="shared" ref="H15:H16" si="13">LEFT(G15, LEN(TRIM(G15))-1)/100</f>
        <v>0.33598999999999996</v>
      </c>
      <c r="I15" s="6">
        <v>12.122</v>
      </c>
      <c r="J15" s="6" t="s">
        <v>66</v>
      </c>
      <c r="K15" s="6">
        <f t="shared" ref="K15:K16" si="14">LEFT(J15, LEN(TRIM(J15))-1)/100</f>
        <v>0.29303999999999997</v>
      </c>
      <c r="L15" s="6">
        <v>33.61</v>
      </c>
      <c r="M15" s="6" t="s">
        <v>81</v>
      </c>
      <c r="N15" s="6">
        <f t="shared" ref="N15:N16" si="15">LEFT(M15, LEN(TRIM(M15))-1)/100</f>
        <v>0.31484000000000001</v>
      </c>
      <c r="O15" s="6">
        <v>66.040000000000006</v>
      </c>
      <c r="P15" s="6" t="s">
        <v>96</v>
      </c>
      <c r="Q15" s="6">
        <f t="shared" ref="Q15:Q16" si="16">LEFT(P15, LEN(TRIM(P15))-1)/100</f>
        <v>0.38276000000000004</v>
      </c>
      <c r="R15" s="6">
        <v>287.04000000000002</v>
      </c>
      <c r="S15" s="6" t="s">
        <v>111</v>
      </c>
      <c r="T15" s="6">
        <f t="shared" ref="T15:T16" si="17">LEFT(S15, LEN(TRIM(S15))-1)/100</f>
        <v>0.31938</v>
      </c>
      <c r="Y15" s="4" t="s">
        <v>125</v>
      </c>
      <c r="Z15" s="4">
        <v>0.26035000000000003</v>
      </c>
      <c r="AA15" s="4">
        <v>0.33598999999999996</v>
      </c>
      <c r="AB15" s="4">
        <v>0.29303999999999997</v>
      </c>
      <c r="AC15" s="4">
        <v>0.31484000000000001</v>
      </c>
      <c r="AD15" s="4">
        <v>0.38276000000000004</v>
      </c>
      <c r="AE15" s="4">
        <v>0.31938</v>
      </c>
    </row>
    <row r="16" spans="1:32" x14ac:dyDescent="0.2">
      <c r="A16" s="4" t="s">
        <v>20</v>
      </c>
      <c r="B16" s="2" t="s">
        <v>126</v>
      </c>
      <c r="C16" s="4">
        <v>26.321000000000002</v>
      </c>
      <c r="D16" s="4" t="s">
        <v>37</v>
      </c>
      <c r="E16" s="6">
        <f t="shared" si="12"/>
        <v>9.11E-2</v>
      </c>
      <c r="F16" s="6">
        <v>39.034999999999997</v>
      </c>
      <c r="G16" s="6" t="s">
        <v>52</v>
      </c>
      <c r="H16" s="6">
        <f t="shared" si="13"/>
        <v>9.5500000000000002E-2</v>
      </c>
      <c r="I16" s="6">
        <v>4.8</v>
      </c>
      <c r="J16" s="6" t="s">
        <v>67</v>
      </c>
      <c r="K16" s="6">
        <f t="shared" si="14"/>
        <v>0.11603999999999999</v>
      </c>
      <c r="L16" s="6">
        <v>7.1639999999999997</v>
      </c>
      <c r="M16" s="6" t="s">
        <v>82</v>
      </c>
      <c r="N16" s="6">
        <f t="shared" si="15"/>
        <v>6.7099999999999993E-2</v>
      </c>
      <c r="O16" s="6">
        <v>11.358000000000001</v>
      </c>
      <c r="P16" s="6" t="s">
        <v>97</v>
      </c>
      <c r="Q16" s="6">
        <f t="shared" si="16"/>
        <v>6.5799999999999997E-2</v>
      </c>
      <c r="R16" s="6">
        <v>64.599999999999994</v>
      </c>
      <c r="S16" s="6" t="s">
        <v>112</v>
      </c>
      <c r="T16" s="6">
        <f t="shared" si="17"/>
        <v>7.1800000000000003E-2</v>
      </c>
      <c r="Y16" s="4" t="s">
        <v>126</v>
      </c>
      <c r="Z16" s="4">
        <v>9.11E-2</v>
      </c>
      <c r="AA16" s="4">
        <v>9.5500000000000002E-2</v>
      </c>
      <c r="AB16" s="4">
        <v>0.11603999999999999</v>
      </c>
      <c r="AC16" s="4">
        <v>6.7099999999999993E-2</v>
      </c>
      <c r="AD16" s="4">
        <v>6.5799999999999997E-2</v>
      </c>
      <c r="AE16" s="4">
        <v>7.1800000000000003E-2</v>
      </c>
    </row>
    <row r="17" spans="1:44" x14ac:dyDescent="0.2">
      <c r="A17" s="4" t="s">
        <v>22</v>
      </c>
      <c r="B17" s="1" t="s">
        <v>128</v>
      </c>
      <c r="E17" s="6"/>
      <c r="F17" s="6"/>
      <c r="G17" s="6"/>
      <c r="H17" s="6"/>
      <c r="I17" s="6"/>
      <c r="J17" s="6"/>
      <c r="K17" s="6"/>
      <c r="L17" s="6" t="s">
        <v>17</v>
      </c>
      <c r="M17" s="6"/>
      <c r="N17" s="6"/>
      <c r="O17" s="6"/>
      <c r="P17" s="6"/>
      <c r="Q17" s="6"/>
      <c r="R17" s="6"/>
      <c r="S17" s="6"/>
      <c r="T17" s="6"/>
      <c r="U17" s="4">
        <v>8.9999999999999993E-3</v>
      </c>
      <c r="V17" s="4" t="s">
        <v>132</v>
      </c>
      <c r="W17" s="4" t="s">
        <v>132</v>
      </c>
      <c r="Y17" s="4" t="s">
        <v>128</v>
      </c>
      <c r="AF17" s="4" t="s">
        <v>132</v>
      </c>
    </row>
    <row r="18" spans="1:44" x14ac:dyDescent="0.2">
      <c r="A18" s="4" t="s">
        <v>23</v>
      </c>
      <c r="B18" s="3" t="s">
        <v>129</v>
      </c>
      <c r="C18" s="4">
        <v>176.06</v>
      </c>
      <c r="D18" s="4" t="s">
        <v>38</v>
      </c>
      <c r="E18" s="6">
        <f>LEFT(D18, LEN(TRIM(D18))-1)/100</f>
        <v>0.74160999999999999</v>
      </c>
      <c r="F18" s="6">
        <v>233.29599999999999</v>
      </c>
      <c r="G18" s="6" t="s">
        <v>53</v>
      </c>
      <c r="H18" s="6">
        <f>LEFT(G18, LEN(TRIM(G18))-1)/100</f>
        <v>0.64717000000000002</v>
      </c>
      <c r="I18" s="6">
        <v>24.143999999999998</v>
      </c>
      <c r="J18" s="6" t="s">
        <v>68</v>
      </c>
      <c r="K18" s="6">
        <f>LEFT(J18, LEN(TRIM(J18))-1)/100</f>
        <v>0.74095</v>
      </c>
      <c r="L18" s="6">
        <v>72.296000000000006</v>
      </c>
      <c r="M18" s="6" t="s">
        <v>83</v>
      </c>
      <c r="N18" s="6">
        <f>LEFT(M18, LEN(TRIM(M18))-1)/100</f>
        <v>0.81054000000000004</v>
      </c>
      <c r="O18" s="6">
        <v>111.464</v>
      </c>
      <c r="P18" s="6" t="s">
        <v>98</v>
      </c>
      <c r="Q18" s="6">
        <f>LEFT(P18, LEN(TRIM(P18))-1)/100</f>
        <v>0.77607999999999999</v>
      </c>
      <c r="R18" s="6">
        <v>552.25</v>
      </c>
      <c r="S18" s="6" t="s">
        <v>113</v>
      </c>
      <c r="T18" s="6">
        <f>LEFT(S18, LEN(TRIM(S18))-1)/100</f>
        <v>0.74629000000000001</v>
      </c>
      <c r="Y18" s="4" t="s">
        <v>129</v>
      </c>
      <c r="Z18" s="4">
        <v>0.74160999999999999</v>
      </c>
      <c r="AA18" s="4">
        <v>0.64717000000000002</v>
      </c>
      <c r="AB18" s="4">
        <v>0.74095</v>
      </c>
      <c r="AC18" s="4">
        <v>0.81054000000000004</v>
      </c>
      <c r="AD18" s="4">
        <v>0.77607999999999999</v>
      </c>
      <c r="AE18" s="4">
        <v>0.74629000000000001</v>
      </c>
    </row>
    <row r="19" spans="1:44" x14ac:dyDescent="0.2">
      <c r="A19" s="4" t="s">
        <v>24</v>
      </c>
      <c r="B19" s="3" t="s">
        <v>130</v>
      </c>
      <c r="C19" s="4">
        <v>24.582000000000001</v>
      </c>
      <c r="D19" s="4" t="s">
        <v>39</v>
      </c>
      <c r="E19" s="6">
        <f t="shared" ref="E19:E20" si="18">LEFT(D19, LEN(TRIM(D19))-1)/100</f>
        <v>0.10355</v>
      </c>
      <c r="F19" s="6">
        <v>78.623000000000005</v>
      </c>
      <c r="G19" s="6" t="s">
        <v>54</v>
      </c>
      <c r="H19" s="6">
        <f t="shared" ref="H19:H20" si="19">LEFT(G19, LEN(TRIM(G19))-1)/100</f>
        <v>0.21809999999999999</v>
      </c>
      <c r="I19" s="6">
        <v>5.1239999999999997</v>
      </c>
      <c r="J19" s="6" t="s">
        <v>69</v>
      </c>
      <c r="K19" s="6">
        <f t="shared" ref="K19:K20" si="20">LEFT(J19, LEN(TRIM(J19))-1)/100</f>
        <v>0.15725</v>
      </c>
      <c r="L19" s="6">
        <v>10.167999999999999</v>
      </c>
      <c r="M19" s="6" t="s">
        <v>84</v>
      </c>
      <c r="N19" s="6">
        <f t="shared" ref="N19:N20" si="21">LEFT(M19, LEN(TRIM(M19))-1)/100</f>
        <v>0.114</v>
      </c>
      <c r="O19" s="6">
        <v>13.920999999999999</v>
      </c>
      <c r="P19" s="6" t="s">
        <v>99</v>
      </c>
      <c r="Q19" s="6">
        <f t="shared" ref="Q19:Q20" si="22">LEFT(P19, LEN(TRIM(P19))-1)/100</f>
        <v>9.69E-2</v>
      </c>
      <c r="R19" s="6">
        <v>86.475999999999999</v>
      </c>
      <c r="S19" s="6" t="s">
        <v>114</v>
      </c>
      <c r="T19" s="6">
        <f t="shared" ref="T19:T20" si="23">LEFT(S19, LEN(TRIM(S19))-1)/100</f>
        <v>0.11686000000000001</v>
      </c>
      <c r="Y19" s="4" t="s">
        <v>130</v>
      </c>
      <c r="Z19" s="4">
        <v>0.10355</v>
      </c>
      <c r="AA19" s="4">
        <v>0.21809999999999999</v>
      </c>
      <c r="AB19" s="4">
        <v>0.15725</v>
      </c>
      <c r="AC19" s="4">
        <v>0.114</v>
      </c>
      <c r="AD19" s="4">
        <v>9.69E-2</v>
      </c>
      <c r="AE19" s="4">
        <v>0.11686000000000001</v>
      </c>
    </row>
    <row r="20" spans="1:44" x14ac:dyDescent="0.2">
      <c r="A20" s="4" t="s">
        <v>25</v>
      </c>
      <c r="B20" s="3" t="s">
        <v>131</v>
      </c>
      <c r="C20" s="4">
        <v>36.76</v>
      </c>
      <c r="D20" s="4" t="s">
        <v>40</v>
      </c>
      <c r="E20" s="6">
        <f t="shared" si="18"/>
        <v>0.15484000000000001</v>
      </c>
      <c r="F20" s="6">
        <v>48.566000000000003</v>
      </c>
      <c r="G20" s="6" t="s">
        <v>55</v>
      </c>
      <c r="H20" s="6">
        <f t="shared" si="19"/>
        <v>0.13472000000000001</v>
      </c>
      <c r="I20" s="6">
        <v>3.3170000000000002</v>
      </c>
      <c r="J20" s="6" t="s">
        <v>70</v>
      </c>
      <c r="K20" s="6">
        <f t="shared" si="20"/>
        <v>0.1018</v>
      </c>
      <c r="L20" s="6">
        <v>6.7309999999999999</v>
      </c>
      <c r="M20" s="6" t="s">
        <v>85</v>
      </c>
      <c r="N20" s="6">
        <f t="shared" si="21"/>
        <v>7.5399999999999995E-2</v>
      </c>
      <c r="O20" s="6">
        <v>18.238</v>
      </c>
      <c r="P20" s="6" t="s">
        <v>100</v>
      </c>
      <c r="Q20" s="6">
        <f t="shared" si="22"/>
        <v>0.12698999999999999</v>
      </c>
      <c r="R20" s="6">
        <v>101.26300000000001</v>
      </c>
      <c r="S20" s="6" t="s">
        <v>115</v>
      </c>
      <c r="T20" s="6">
        <f t="shared" si="23"/>
        <v>0.13683999999999999</v>
      </c>
      <c r="Y20" s="4" t="s">
        <v>131</v>
      </c>
      <c r="Z20" s="4">
        <v>0.15484000000000001</v>
      </c>
      <c r="AA20" s="4">
        <v>0.13472000000000001</v>
      </c>
      <c r="AB20" s="4">
        <v>0.1018</v>
      </c>
      <c r="AC20" s="4">
        <v>7.5399999999999995E-2</v>
      </c>
      <c r="AD20" s="4">
        <v>0.12698999999999999</v>
      </c>
      <c r="AE20" s="4">
        <v>0.13683999999999999</v>
      </c>
    </row>
    <row r="23" spans="1:44" x14ac:dyDescent="0.2">
      <c r="Z23" s="4" t="s">
        <v>116</v>
      </c>
      <c r="AA23" s="4" t="s">
        <v>117</v>
      </c>
      <c r="AB23" s="4" t="s">
        <v>118</v>
      </c>
      <c r="AC23" s="4" t="s">
        <v>119</v>
      </c>
      <c r="AD23" s="4" t="s">
        <v>120</v>
      </c>
      <c r="AE23" s="4" t="s">
        <v>121</v>
      </c>
      <c r="AF23" s="4" t="s">
        <v>122</v>
      </c>
      <c r="AG23" s="4" t="s">
        <v>123</v>
      </c>
      <c r="AH23" s="4" t="s">
        <v>124</v>
      </c>
      <c r="AI23" s="4" t="s">
        <v>125</v>
      </c>
      <c r="AJ23" s="4" t="s">
        <v>126</v>
      </c>
      <c r="AK23" s="4" t="s">
        <v>127</v>
      </c>
      <c r="AL23" s="4" t="s">
        <v>124</v>
      </c>
      <c r="AM23" s="4" t="s">
        <v>125</v>
      </c>
      <c r="AN23" s="4" t="s">
        <v>126</v>
      </c>
      <c r="AO23" s="4" t="s">
        <v>128</v>
      </c>
      <c r="AP23" s="4" t="s">
        <v>129</v>
      </c>
      <c r="AQ23" s="4" t="s">
        <v>130</v>
      </c>
      <c r="AR23" s="4" t="s">
        <v>131</v>
      </c>
    </row>
    <row r="24" spans="1:44" x14ac:dyDescent="0.2">
      <c r="Y24" s="4" t="s">
        <v>0</v>
      </c>
      <c r="AA24" s="4">
        <v>1.958</v>
      </c>
      <c r="AB24" s="4">
        <v>5.4509999999999996</v>
      </c>
      <c r="AC24" s="4">
        <v>3.61</v>
      </c>
      <c r="AD24" s="4">
        <v>23.175000000000001</v>
      </c>
      <c r="AE24" s="4">
        <v>29.155999999999999</v>
      </c>
      <c r="AF24" s="4">
        <v>16.998999999999999</v>
      </c>
      <c r="AH24" s="4">
        <v>0.75688</v>
      </c>
      <c r="AI24" s="4">
        <v>0.15121999999999999</v>
      </c>
      <c r="AJ24" s="4">
        <v>9.1899999999999996E-2</v>
      </c>
      <c r="AL24" s="4">
        <v>0.64846999999999999</v>
      </c>
      <c r="AM24" s="4">
        <v>0.26035000000000003</v>
      </c>
      <c r="AN24" s="4">
        <v>9.11E-2</v>
      </c>
      <c r="AP24" s="4">
        <v>0.74160999999999999</v>
      </c>
      <c r="AQ24" s="4">
        <v>0.10355</v>
      </c>
      <c r="AR24" s="4">
        <v>0.15484000000000001</v>
      </c>
    </row>
    <row r="25" spans="1:44" x14ac:dyDescent="0.2">
      <c r="Y25" s="4" t="s">
        <v>1</v>
      </c>
      <c r="AA25" s="4">
        <v>11.721</v>
      </c>
      <c r="AB25" s="4">
        <v>21.335000000000001</v>
      </c>
      <c r="AC25" s="4">
        <v>28.541</v>
      </c>
      <c r="AD25" s="4">
        <v>25.594999999999999</v>
      </c>
      <c r="AE25" s="4">
        <v>35.706000000000003</v>
      </c>
      <c r="AF25" s="4">
        <v>29.632000000000001</v>
      </c>
      <c r="AH25" s="4">
        <v>0.61629</v>
      </c>
      <c r="AI25" s="4">
        <v>0.19353999999999999</v>
      </c>
      <c r="AJ25" s="4">
        <v>0.19017000000000001</v>
      </c>
      <c r="AL25" s="4">
        <v>0.56845000000000001</v>
      </c>
      <c r="AM25" s="4">
        <v>0.33598999999999996</v>
      </c>
      <c r="AN25" s="4">
        <v>9.5500000000000002E-2</v>
      </c>
      <c r="AP25" s="4">
        <v>0.64717000000000002</v>
      </c>
      <c r="AQ25" s="4">
        <v>0.21809999999999999</v>
      </c>
      <c r="AR25" s="4">
        <v>0.13472000000000001</v>
      </c>
    </row>
    <row r="26" spans="1:44" x14ac:dyDescent="0.2">
      <c r="Y26" s="4" t="s">
        <v>2</v>
      </c>
      <c r="AA26" s="4">
        <v>3.7970000000000002</v>
      </c>
      <c r="AB26" s="4">
        <v>9.86</v>
      </c>
      <c r="AC26" s="4">
        <v>4.8040000000000003</v>
      </c>
      <c r="AD26" s="4">
        <v>28.693000000000001</v>
      </c>
      <c r="AE26" s="4">
        <v>23.585999999999999</v>
      </c>
      <c r="AF26" s="4">
        <v>9.1649999999999991</v>
      </c>
      <c r="AH26" s="4">
        <v>0.66691999999999996</v>
      </c>
      <c r="AI26" s="4">
        <v>0.20169000000000001</v>
      </c>
      <c r="AJ26" s="4">
        <v>0.13139000000000001</v>
      </c>
      <c r="AL26" s="4">
        <v>0.59092</v>
      </c>
      <c r="AM26" s="4">
        <v>0.29303999999999997</v>
      </c>
      <c r="AN26" s="4">
        <v>0.11603999999999999</v>
      </c>
      <c r="AP26" s="4">
        <v>0.74095</v>
      </c>
      <c r="AQ26" s="4">
        <v>0.15725</v>
      </c>
      <c r="AR26" s="4">
        <v>0.1018</v>
      </c>
    </row>
    <row r="27" spans="1:44" x14ac:dyDescent="0.2">
      <c r="Y27" s="4" t="s">
        <v>3</v>
      </c>
      <c r="AA27" s="4">
        <v>2.5299999999999998</v>
      </c>
      <c r="AB27" s="4">
        <v>5.3739999999999997</v>
      </c>
      <c r="AC27" s="4">
        <v>16.07</v>
      </c>
      <c r="AD27" s="4">
        <v>21.859000000000002</v>
      </c>
      <c r="AE27" s="4">
        <v>32.950000000000003</v>
      </c>
      <c r="AF27" s="4">
        <v>17.481999999999999</v>
      </c>
      <c r="AH27" s="4">
        <v>0.76363000000000003</v>
      </c>
      <c r="AI27" s="4">
        <v>0.12061999999999999</v>
      </c>
      <c r="AJ27" s="4">
        <v>0.11576</v>
      </c>
      <c r="AL27" s="4">
        <v>0.61804999999999999</v>
      </c>
      <c r="AM27" s="4">
        <v>0.31484000000000001</v>
      </c>
      <c r="AN27" s="4">
        <v>6.7099999999999993E-2</v>
      </c>
      <c r="AP27" s="4">
        <v>0.81054000000000004</v>
      </c>
      <c r="AQ27" s="4">
        <v>0.114</v>
      </c>
      <c r="AR27" s="4">
        <v>7.5399999999999995E-2</v>
      </c>
    </row>
    <row r="28" spans="1:44" x14ac:dyDescent="0.2">
      <c r="Y28" s="4" t="s">
        <v>4</v>
      </c>
      <c r="AA28" s="4">
        <v>5.5640000000000001</v>
      </c>
      <c r="AB28" s="4">
        <v>10.406000000000001</v>
      </c>
      <c r="AC28" s="4">
        <v>10.544</v>
      </c>
      <c r="AD28" s="4">
        <v>25.952000000000002</v>
      </c>
      <c r="AE28" s="4">
        <v>27.658000000000001</v>
      </c>
      <c r="AF28" s="4">
        <v>20.385000000000002</v>
      </c>
      <c r="AH28" s="4">
        <v>0.70882999999999996</v>
      </c>
      <c r="AI28" s="4">
        <v>0.19025999999999998</v>
      </c>
      <c r="AJ28" s="4">
        <v>0.10091</v>
      </c>
      <c r="AL28" s="4">
        <v>0.55140999999999996</v>
      </c>
      <c r="AM28" s="4">
        <v>0.38276000000000004</v>
      </c>
      <c r="AN28" s="4">
        <v>6.5799999999999997E-2</v>
      </c>
      <c r="AP28" s="4">
        <v>0.77607999999999999</v>
      </c>
      <c r="AQ28" s="4">
        <v>9.69E-2</v>
      </c>
      <c r="AR28" s="4">
        <v>0.12698999999999999</v>
      </c>
    </row>
    <row r="29" spans="1:44" x14ac:dyDescent="0.2">
      <c r="Y29" s="4" t="s">
        <v>5</v>
      </c>
      <c r="AA29" s="4">
        <v>6.9489999999999998</v>
      </c>
      <c r="AB29" s="4">
        <v>14.241</v>
      </c>
      <c r="AC29" s="4">
        <v>18.542999999999999</v>
      </c>
      <c r="AD29" s="4">
        <v>25.244</v>
      </c>
      <c r="AE29" s="4">
        <v>31.108000000000001</v>
      </c>
      <c r="AF29" s="4">
        <v>26.065000000000001</v>
      </c>
      <c r="AH29" s="4">
        <v>0.73132000000000008</v>
      </c>
      <c r="AI29" s="4">
        <v>0.14913000000000001</v>
      </c>
      <c r="AJ29" s="4">
        <v>0.11954000000000001</v>
      </c>
      <c r="AL29" s="4">
        <v>0.60875000000000001</v>
      </c>
      <c r="AM29" s="4">
        <v>0.31938</v>
      </c>
      <c r="AN29" s="4">
        <v>7.1800000000000003E-2</v>
      </c>
      <c r="AP29" s="4">
        <v>0.74629000000000001</v>
      </c>
      <c r="AQ29" s="4">
        <v>0.11686000000000001</v>
      </c>
      <c r="AR29" s="4">
        <v>0.13683999999999999</v>
      </c>
    </row>
    <row r="30" spans="1:44" x14ac:dyDescent="0.2">
      <c r="Y30" s="4" t="s">
        <v>133</v>
      </c>
      <c r="AA30" s="4" t="s">
        <v>132</v>
      </c>
      <c r="AB30" s="4" t="s">
        <v>132</v>
      </c>
      <c r="AC30" s="4" t="s">
        <v>132</v>
      </c>
      <c r="AD30" s="4" t="s">
        <v>132</v>
      </c>
      <c r="AE30" s="4" t="s">
        <v>132</v>
      </c>
      <c r="AF30" s="4" t="s">
        <v>132</v>
      </c>
      <c r="AG30" s="4" t="s">
        <v>132</v>
      </c>
      <c r="AO30" s="4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3" sqref="P23"/>
    </sheetView>
  </sheetViews>
  <sheetFormatPr defaultRowHeight="12.75" x14ac:dyDescent="0.2"/>
  <cols>
    <col min="1" max="1" width="22" style="4" bestFit="1" customWidth="1"/>
    <col min="2" max="2" width="12.7109375" style="8" customWidth="1"/>
    <col min="3" max="11" width="12.7109375" style="4" customWidth="1"/>
    <col min="12" max="16384" width="9.140625" style="4"/>
  </cols>
  <sheetData>
    <row r="1" spans="1:11" x14ac:dyDescent="0.2">
      <c r="C1" s="20" t="s">
        <v>123</v>
      </c>
      <c r="D1" s="20"/>
      <c r="E1" s="20"/>
      <c r="F1" s="20" t="s">
        <v>127</v>
      </c>
      <c r="G1" s="20"/>
      <c r="H1" s="20"/>
      <c r="I1" s="20" t="s">
        <v>128</v>
      </c>
      <c r="J1" s="20"/>
      <c r="K1" s="20"/>
    </row>
    <row r="2" spans="1:11" s="10" customFormat="1" ht="30" customHeight="1" x14ac:dyDescent="0.25">
      <c r="B2" s="10" t="s">
        <v>140</v>
      </c>
      <c r="C2" s="10" t="s">
        <v>124</v>
      </c>
      <c r="D2" s="10" t="s">
        <v>125</v>
      </c>
      <c r="E2" s="10" t="s">
        <v>126</v>
      </c>
      <c r="F2" s="10" t="s">
        <v>124</v>
      </c>
      <c r="G2" s="10" t="s">
        <v>125</v>
      </c>
      <c r="H2" s="10" t="s">
        <v>126</v>
      </c>
      <c r="I2" s="10" t="s">
        <v>129</v>
      </c>
      <c r="J2" s="10" t="s">
        <v>130</v>
      </c>
      <c r="K2" s="10" t="s">
        <v>131</v>
      </c>
    </row>
    <row r="3" spans="1:11" x14ac:dyDescent="0.2">
      <c r="A3" s="7" t="s">
        <v>135</v>
      </c>
      <c r="C3" s="2"/>
      <c r="D3" s="2"/>
      <c r="E3" s="2"/>
      <c r="F3" s="2"/>
      <c r="G3" s="2"/>
      <c r="H3" s="2"/>
      <c r="I3" s="3"/>
      <c r="J3" s="3"/>
      <c r="K3" s="3"/>
    </row>
    <row r="4" spans="1:11" x14ac:dyDescent="0.2">
      <c r="A4" s="2" t="s">
        <v>136</v>
      </c>
      <c r="B4" s="9">
        <v>689.53700000000003</v>
      </c>
      <c r="C4" s="6">
        <v>0.65422999999999998</v>
      </c>
      <c r="D4" s="6">
        <v>0.20219000000000001</v>
      </c>
      <c r="E4" s="6">
        <v>0.14358000000000001</v>
      </c>
      <c r="F4" s="6">
        <v>0.55042000000000002</v>
      </c>
      <c r="G4" s="6">
        <v>0.37473999999999996</v>
      </c>
      <c r="H4" s="6">
        <v>7.4800000000000005E-2</v>
      </c>
      <c r="I4" s="6">
        <v>0.67086000000000001</v>
      </c>
      <c r="J4" s="6">
        <v>0.15987000000000001</v>
      </c>
      <c r="K4" s="6">
        <v>0.16927</v>
      </c>
    </row>
    <row r="5" spans="1:11" x14ac:dyDescent="0.2">
      <c r="A5" s="2" t="s">
        <v>137</v>
      </c>
      <c r="B5" s="9">
        <v>339.697</v>
      </c>
      <c r="C5" s="6">
        <v>0.61496000000000006</v>
      </c>
      <c r="D5" s="6">
        <v>0.19467999999999999</v>
      </c>
      <c r="E5" s="6">
        <v>0.19036</v>
      </c>
      <c r="F5" s="6">
        <v>0.56289999999999996</v>
      </c>
      <c r="G5" s="6">
        <v>0.34292</v>
      </c>
      <c r="H5" s="6">
        <v>9.4100000000000003E-2</v>
      </c>
      <c r="I5" s="6">
        <v>0.62186999999999992</v>
      </c>
      <c r="J5" s="6">
        <v>0.18521000000000001</v>
      </c>
      <c r="K5" s="6">
        <v>0.19292000000000001</v>
      </c>
    </row>
    <row r="6" spans="1:11" x14ac:dyDescent="0.2">
      <c r="A6" s="2" t="s">
        <v>138</v>
      </c>
      <c r="B6" s="9">
        <v>945.76700000000005</v>
      </c>
      <c r="C6" s="6">
        <v>0.78549999999999998</v>
      </c>
      <c r="D6" s="6">
        <v>0.11856999999999999</v>
      </c>
      <c r="E6" s="6">
        <v>9.5899999999999999E-2</v>
      </c>
      <c r="F6" s="6">
        <v>0.65230999999999995</v>
      </c>
      <c r="G6" s="6">
        <v>0.26909</v>
      </c>
      <c r="H6" s="6">
        <v>7.8600000000000003E-2</v>
      </c>
      <c r="I6" s="6">
        <v>0.81669999999999998</v>
      </c>
      <c r="J6" s="6">
        <v>9.9600000000000008E-2</v>
      </c>
      <c r="K6" s="6">
        <v>8.3599999999999994E-2</v>
      </c>
    </row>
    <row r="7" spans="1:11" x14ac:dyDescent="0.2">
      <c r="A7" s="2" t="s">
        <v>134</v>
      </c>
      <c r="C7" s="22" t="s">
        <v>142</v>
      </c>
      <c r="D7" s="22"/>
      <c r="E7" s="22"/>
      <c r="F7" s="22" t="s">
        <v>142</v>
      </c>
      <c r="G7" s="22"/>
      <c r="H7" s="22"/>
      <c r="I7" s="22" t="s">
        <v>142</v>
      </c>
      <c r="J7" s="22"/>
      <c r="K7" s="22"/>
    </row>
    <row r="8" spans="1:11" x14ac:dyDescent="0.2">
      <c r="A8" s="7" t="s">
        <v>139</v>
      </c>
    </row>
    <row r="9" spans="1:11" x14ac:dyDescent="0.2">
      <c r="A9" s="2" t="s">
        <v>0</v>
      </c>
      <c r="B9" s="9">
        <v>302.202</v>
      </c>
      <c r="C9" s="6">
        <v>0.75688</v>
      </c>
      <c r="D9" s="6">
        <v>0.15121999999999999</v>
      </c>
      <c r="E9" s="6">
        <v>9.1899999999999996E-2</v>
      </c>
      <c r="F9" s="6">
        <v>0.64846999999999999</v>
      </c>
      <c r="G9" s="6">
        <v>0.26035000000000003</v>
      </c>
      <c r="H9" s="6">
        <v>9.11E-2</v>
      </c>
      <c r="I9" s="6">
        <v>0.74160999999999999</v>
      </c>
      <c r="J9" s="6">
        <v>0.10355</v>
      </c>
      <c r="K9" s="6">
        <v>0.15484000000000001</v>
      </c>
    </row>
    <row r="10" spans="1:11" x14ac:dyDescent="0.2">
      <c r="A10" s="2" t="s">
        <v>1</v>
      </c>
      <c r="B10" s="9">
        <v>420.86799999999999</v>
      </c>
      <c r="C10" s="6">
        <v>0.61629</v>
      </c>
      <c r="D10" s="6">
        <v>0.19353999999999999</v>
      </c>
      <c r="E10" s="6">
        <v>0.19017000000000001</v>
      </c>
      <c r="F10" s="6">
        <v>0.56845000000000001</v>
      </c>
      <c r="G10" s="6">
        <v>0.33598999999999996</v>
      </c>
      <c r="H10" s="6">
        <v>9.5500000000000002E-2</v>
      </c>
      <c r="I10" s="6">
        <v>0.64717000000000002</v>
      </c>
      <c r="J10" s="6">
        <v>0.21809999999999999</v>
      </c>
      <c r="K10" s="6">
        <v>0.13472000000000001</v>
      </c>
    </row>
    <row r="11" spans="1:11" x14ac:dyDescent="0.2">
      <c r="A11" s="2" t="s">
        <v>2</v>
      </c>
      <c r="B11" s="9">
        <v>42.860999999999997</v>
      </c>
      <c r="C11" s="6">
        <v>0.66691999999999996</v>
      </c>
      <c r="D11" s="6">
        <v>0.20169000000000001</v>
      </c>
      <c r="E11" s="6">
        <v>0.13139000000000001</v>
      </c>
      <c r="F11" s="6">
        <v>0.59092</v>
      </c>
      <c r="G11" s="6">
        <v>0.29303999999999997</v>
      </c>
      <c r="H11" s="6">
        <v>0.11603999999999999</v>
      </c>
      <c r="I11" s="6">
        <v>0.74095</v>
      </c>
      <c r="J11" s="6">
        <v>0.15725</v>
      </c>
      <c r="K11" s="6">
        <v>0.1018</v>
      </c>
    </row>
    <row r="12" spans="1:11" x14ac:dyDescent="0.2">
      <c r="A12" s="2" t="s">
        <v>3</v>
      </c>
      <c r="B12" s="9">
        <v>110.05</v>
      </c>
      <c r="C12" s="6">
        <v>0.76363000000000003</v>
      </c>
      <c r="D12" s="6">
        <v>0.12061999999999999</v>
      </c>
      <c r="E12" s="6">
        <v>0.11576</v>
      </c>
      <c r="F12" s="6">
        <v>0.61804999999999999</v>
      </c>
      <c r="G12" s="6">
        <v>0.31484000000000001</v>
      </c>
      <c r="H12" s="6">
        <v>6.7099999999999993E-2</v>
      </c>
      <c r="I12" s="6">
        <v>0.81054000000000004</v>
      </c>
      <c r="J12" s="6">
        <v>0.114</v>
      </c>
      <c r="K12" s="6">
        <v>7.5399999999999995E-2</v>
      </c>
    </row>
    <row r="13" spans="1:11" x14ac:dyDescent="0.2">
      <c r="A13" s="2" t="s">
        <v>4</v>
      </c>
      <c r="B13" s="9">
        <v>175.66399999999999</v>
      </c>
      <c r="C13" s="6">
        <v>0.70882999999999996</v>
      </c>
      <c r="D13" s="6">
        <v>0.19025999999999998</v>
      </c>
      <c r="E13" s="6">
        <v>0.10091</v>
      </c>
      <c r="F13" s="6">
        <v>0.55140999999999996</v>
      </c>
      <c r="G13" s="6">
        <v>0.38276000000000004</v>
      </c>
      <c r="H13" s="6">
        <v>6.5799999999999997E-2</v>
      </c>
      <c r="I13" s="6">
        <v>0.77607999999999999</v>
      </c>
      <c r="J13" s="6">
        <v>9.69E-2</v>
      </c>
      <c r="K13" s="6">
        <v>0.12698999999999999</v>
      </c>
    </row>
    <row r="14" spans="1:11" x14ac:dyDescent="0.2">
      <c r="A14" s="2" t="s">
        <v>5</v>
      </c>
      <c r="B14" s="9">
        <v>923.35400000000004</v>
      </c>
      <c r="C14" s="6">
        <v>0.73132000000000008</v>
      </c>
      <c r="D14" s="6">
        <v>0.14913000000000001</v>
      </c>
      <c r="E14" s="6">
        <v>0.11954000000000001</v>
      </c>
      <c r="F14" s="6">
        <v>0.60875000000000001</v>
      </c>
      <c r="G14" s="6">
        <v>0.31938</v>
      </c>
      <c r="H14" s="6">
        <v>7.1800000000000003E-2</v>
      </c>
      <c r="I14" s="6">
        <v>0.74629000000000001</v>
      </c>
      <c r="J14" s="6">
        <v>0.11686000000000001</v>
      </c>
      <c r="K14" s="6">
        <v>0.13683999999999999</v>
      </c>
    </row>
    <row r="15" spans="1:11" s="16" customFormat="1" ht="54" customHeight="1" x14ac:dyDescent="0.2">
      <c r="A15" s="21" t="s">
        <v>141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7" spans="1:11" x14ac:dyDescent="0.2">
      <c r="A17" s="11"/>
      <c r="B17" s="11"/>
      <c r="C17" s="19" t="s">
        <v>123</v>
      </c>
      <c r="D17" s="19"/>
      <c r="E17" s="19"/>
      <c r="F17" s="19" t="s">
        <v>127</v>
      </c>
      <c r="G17" s="19"/>
      <c r="H17" s="19"/>
      <c r="I17" s="19" t="s">
        <v>128</v>
      </c>
      <c r="J17" s="19"/>
      <c r="K17" s="19"/>
    </row>
    <row r="18" spans="1:11" ht="25.5" x14ac:dyDescent="0.2">
      <c r="A18" s="11"/>
      <c r="B18" s="11" t="s">
        <v>140</v>
      </c>
      <c r="C18" s="11" t="s">
        <v>124</v>
      </c>
      <c r="D18" s="11" t="s">
        <v>125</v>
      </c>
      <c r="E18" s="11" t="s">
        <v>126</v>
      </c>
      <c r="F18" s="11" t="s">
        <v>124</v>
      </c>
      <c r="G18" s="11" t="s">
        <v>125</v>
      </c>
      <c r="H18" s="11" t="s">
        <v>126</v>
      </c>
      <c r="I18" s="11" t="s">
        <v>129</v>
      </c>
      <c r="J18" s="11" t="s">
        <v>130</v>
      </c>
      <c r="K18" s="11" t="s">
        <v>131</v>
      </c>
    </row>
    <row r="19" spans="1:11" x14ac:dyDescent="0.2">
      <c r="A19" s="11" t="s">
        <v>135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">
      <c r="A20" s="11" t="s">
        <v>136</v>
      </c>
      <c r="B20" s="12">
        <v>689.53700000000003</v>
      </c>
      <c r="C20" s="13">
        <v>0.69900000000000007</v>
      </c>
      <c r="D20" s="13">
        <v>0.125</v>
      </c>
      <c r="E20" s="13">
        <v>0.17499999999999999</v>
      </c>
      <c r="F20" s="13">
        <v>0.68500000000000005</v>
      </c>
      <c r="G20" s="13">
        <v>0.20199999999999999</v>
      </c>
      <c r="H20" s="13">
        <v>0.113</v>
      </c>
      <c r="I20" s="13">
        <v>0.67099999999999993</v>
      </c>
      <c r="J20" s="13">
        <v>0.16</v>
      </c>
      <c r="K20" s="13">
        <v>0.16899999999999998</v>
      </c>
    </row>
    <row r="21" spans="1:11" x14ac:dyDescent="0.2">
      <c r="A21" s="11" t="s">
        <v>137</v>
      </c>
      <c r="B21" s="12">
        <v>339.697</v>
      </c>
      <c r="C21" s="13">
        <v>0.65200000000000002</v>
      </c>
      <c r="D21" s="13">
        <v>0.12300000000000001</v>
      </c>
      <c r="E21" s="13">
        <v>0.22500000000000001</v>
      </c>
      <c r="F21" s="13">
        <v>0.68900000000000006</v>
      </c>
      <c r="G21" s="13">
        <v>0.16899999999999998</v>
      </c>
      <c r="H21" s="13">
        <v>0.14099999999999999</v>
      </c>
      <c r="I21" s="13">
        <v>0.622</v>
      </c>
      <c r="J21" s="13">
        <v>0.185</v>
      </c>
      <c r="K21" s="13">
        <v>0.193</v>
      </c>
    </row>
    <row r="22" spans="1:11" x14ac:dyDescent="0.2">
      <c r="A22" s="11" t="s">
        <v>138</v>
      </c>
      <c r="B22" s="12">
        <v>945.76700000000005</v>
      </c>
      <c r="C22" s="13">
        <v>0.83</v>
      </c>
      <c r="D22" s="13">
        <v>6.4000000000000001E-2</v>
      </c>
      <c r="E22" s="13">
        <v>0.106</v>
      </c>
      <c r="F22" s="13">
        <v>0.73799999999999999</v>
      </c>
      <c r="G22" s="13">
        <v>0.14899999999999999</v>
      </c>
      <c r="H22" s="13">
        <v>0.113</v>
      </c>
      <c r="I22" s="13">
        <v>0.81700000000000006</v>
      </c>
      <c r="J22" s="13">
        <v>0.1</v>
      </c>
      <c r="K22" s="13">
        <v>8.4000000000000005E-2</v>
      </c>
    </row>
    <row r="23" spans="1:11" s="14" customFormat="1" x14ac:dyDescent="0.2">
      <c r="A23" s="11" t="s">
        <v>134</v>
      </c>
      <c r="B23" s="12"/>
      <c r="C23" s="23" t="s">
        <v>142</v>
      </c>
      <c r="D23" s="23"/>
      <c r="E23" s="23"/>
      <c r="F23" s="23" t="s">
        <v>143</v>
      </c>
      <c r="G23" s="23"/>
      <c r="H23" s="23"/>
      <c r="I23" s="23" t="s">
        <v>142</v>
      </c>
      <c r="J23" s="23"/>
      <c r="K23" s="23"/>
    </row>
    <row r="24" spans="1:11" x14ac:dyDescent="0.2">
      <c r="A24" s="11" t="s">
        <v>139</v>
      </c>
      <c r="B24" s="12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">
      <c r="A25" s="11" t="s">
        <v>0</v>
      </c>
      <c r="B25" s="12">
        <v>302.202</v>
      </c>
      <c r="C25" s="13">
        <v>0.79400000000000004</v>
      </c>
      <c r="D25" s="13">
        <v>9.3000000000000013E-2</v>
      </c>
      <c r="E25" s="13">
        <v>0.11199999999999999</v>
      </c>
      <c r="F25" s="13">
        <v>0.747</v>
      </c>
      <c r="G25" s="13">
        <v>0.14099999999999999</v>
      </c>
      <c r="H25" s="13">
        <v>0.11199999999999999</v>
      </c>
      <c r="I25" s="13">
        <v>0.74199999999999999</v>
      </c>
      <c r="J25" s="13">
        <v>0.10400000000000001</v>
      </c>
      <c r="K25" s="13">
        <v>0.155</v>
      </c>
    </row>
    <row r="26" spans="1:11" x14ac:dyDescent="0.2">
      <c r="A26" s="11" t="s">
        <v>1</v>
      </c>
      <c r="B26" s="12">
        <v>420.86799999999999</v>
      </c>
      <c r="C26" s="13">
        <v>0.67799999999999994</v>
      </c>
      <c r="D26" s="13">
        <v>0.113</v>
      </c>
      <c r="E26" s="13">
        <v>0.20899999999999999</v>
      </c>
      <c r="F26" s="13">
        <v>0.65500000000000003</v>
      </c>
      <c r="G26" s="13">
        <v>0.214</v>
      </c>
      <c r="H26" s="13">
        <v>0.13</v>
      </c>
      <c r="I26" s="13">
        <v>0.64700000000000002</v>
      </c>
      <c r="J26" s="13">
        <v>0.218</v>
      </c>
      <c r="K26" s="13">
        <v>0.13500000000000001</v>
      </c>
    </row>
    <row r="27" spans="1:11" x14ac:dyDescent="0.2">
      <c r="A27" s="11" t="s">
        <v>2</v>
      </c>
      <c r="B27" s="12">
        <v>42.860999999999997</v>
      </c>
      <c r="C27" s="13">
        <v>0.71799999999999997</v>
      </c>
      <c r="D27" s="13">
        <v>0.13699999999999998</v>
      </c>
      <c r="E27" s="13">
        <v>0.14599999999999999</v>
      </c>
      <c r="F27" s="13">
        <v>0.64800000000000002</v>
      </c>
      <c r="G27" s="13">
        <v>0.191</v>
      </c>
      <c r="H27" s="13">
        <v>0.161</v>
      </c>
      <c r="I27" s="13">
        <v>0.74099999999999999</v>
      </c>
      <c r="J27" s="13">
        <v>0.157</v>
      </c>
      <c r="K27" s="13">
        <v>0.10199999999999999</v>
      </c>
    </row>
    <row r="28" spans="1:11" x14ac:dyDescent="0.2">
      <c r="A28" s="11" t="s">
        <v>3</v>
      </c>
      <c r="B28" s="12">
        <v>110.05</v>
      </c>
      <c r="C28" s="13">
        <v>0.80799999999999994</v>
      </c>
      <c r="D28" s="13">
        <v>7.2000000000000008E-2</v>
      </c>
      <c r="E28" s="13">
        <v>0.12</v>
      </c>
      <c r="F28" s="13">
        <v>0.72</v>
      </c>
      <c r="G28" s="13">
        <v>0.152</v>
      </c>
      <c r="H28" s="13">
        <v>0.128</v>
      </c>
      <c r="I28" s="13">
        <v>0.81099999999999994</v>
      </c>
      <c r="J28" s="13">
        <v>0.114</v>
      </c>
      <c r="K28" s="13">
        <v>7.4999999999999997E-2</v>
      </c>
    </row>
    <row r="29" spans="1:11" x14ac:dyDescent="0.2">
      <c r="A29" s="11" t="s">
        <v>4</v>
      </c>
      <c r="B29" s="12">
        <v>175.66399999999999</v>
      </c>
      <c r="C29" s="13">
        <v>0.75800000000000001</v>
      </c>
      <c r="D29" s="13">
        <v>0.113</v>
      </c>
      <c r="E29" s="13">
        <v>0.129</v>
      </c>
      <c r="F29" s="13">
        <v>0.69099999999999995</v>
      </c>
      <c r="G29" s="13">
        <v>0.20300000000000001</v>
      </c>
      <c r="H29" s="13">
        <v>0.106</v>
      </c>
      <c r="I29" s="13">
        <v>0.77599999999999991</v>
      </c>
      <c r="J29" s="13">
        <v>9.6999999999999989E-2</v>
      </c>
      <c r="K29" s="13">
        <v>0.127</v>
      </c>
    </row>
    <row r="30" spans="1:11" x14ac:dyDescent="0.2">
      <c r="A30" s="11" t="s">
        <v>5</v>
      </c>
      <c r="B30" s="12">
        <v>923.35400000000004</v>
      </c>
      <c r="C30" s="13">
        <v>0.7659999999999999</v>
      </c>
      <c r="D30" s="13">
        <v>8.900000000000001E-2</v>
      </c>
      <c r="E30" s="13">
        <v>0.14499999999999999</v>
      </c>
      <c r="F30" s="13">
        <v>0.73099999999999998</v>
      </c>
      <c r="G30" s="13">
        <v>0.156</v>
      </c>
      <c r="H30" s="13">
        <v>0.113</v>
      </c>
      <c r="I30" s="13">
        <v>0.746</v>
      </c>
      <c r="J30" s="13">
        <v>0.11699999999999999</v>
      </c>
      <c r="K30" s="13">
        <v>0.13699999999999998</v>
      </c>
    </row>
    <row r="31" spans="1:11" s="17" customFormat="1" ht="54" customHeight="1" x14ac:dyDescent="0.2">
      <c r="A31" s="18" t="s">
        <v>141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1" x14ac:dyDescent="0.2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">
      <c r="A33" s="14"/>
      <c r="B33" s="15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">
      <c r="A34" s="11"/>
      <c r="B34" s="11"/>
      <c r="C34" s="19" t="s">
        <v>123</v>
      </c>
      <c r="D34" s="19"/>
      <c r="E34" s="19"/>
      <c r="F34" s="19" t="s">
        <v>127</v>
      </c>
      <c r="G34" s="19"/>
      <c r="H34" s="19"/>
      <c r="I34" s="19" t="s">
        <v>128</v>
      </c>
      <c r="J34" s="19"/>
      <c r="K34" s="19"/>
    </row>
    <row r="35" spans="1:11" ht="25.5" x14ac:dyDescent="0.2">
      <c r="A35" s="11"/>
      <c r="B35" s="11" t="s">
        <v>140</v>
      </c>
      <c r="C35" s="11" t="s">
        <v>124</v>
      </c>
      <c r="D35" s="11" t="s">
        <v>125</v>
      </c>
      <c r="E35" s="11" t="s">
        <v>126</v>
      </c>
      <c r="F35" s="11" t="s">
        <v>124</v>
      </c>
      <c r="G35" s="11" t="s">
        <v>125</v>
      </c>
      <c r="H35" s="11" t="s">
        <v>126</v>
      </c>
      <c r="I35" s="11" t="s">
        <v>129</v>
      </c>
      <c r="J35" s="11" t="s">
        <v>130</v>
      </c>
      <c r="K35" s="11" t="s">
        <v>131</v>
      </c>
    </row>
    <row r="36" spans="1:11" x14ac:dyDescent="0.2">
      <c r="A36" s="11" t="s">
        <v>135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x14ac:dyDescent="0.2">
      <c r="A37" s="11" t="s">
        <v>136</v>
      </c>
      <c r="B37" s="12">
        <v>689.53700000000003</v>
      </c>
      <c r="C37" s="13">
        <f t="shared" ref="C37:K37" si="0">C20-C4</f>
        <v>4.4770000000000088E-2</v>
      </c>
      <c r="D37" s="13">
        <f t="shared" si="0"/>
        <v>-7.7190000000000009E-2</v>
      </c>
      <c r="E37" s="13">
        <f t="shared" si="0"/>
        <v>3.1419999999999976E-2</v>
      </c>
      <c r="F37" s="13">
        <f t="shared" si="0"/>
        <v>0.13458000000000003</v>
      </c>
      <c r="G37" s="13">
        <f t="shared" si="0"/>
        <v>-0.17273999999999998</v>
      </c>
      <c r="H37" s="13">
        <f t="shared" si="0"/>
        <v>3.8199999999999998E-2</v>
      </c>
      <c r="I37" s="13">
        <f t="shared" si="0"/>
        <v>1.3999999999991797E-4</v>
      </c>
      <c r="J37" s="13">
        <f t="shared" si="0"/>
        <v>1.2999999999999123E-4</v>
      </c>
      <c r="K37" s="13">
        <f t="shared" si="0"/>
        <v>-2.7000000000002022E-4</v>
      </c>
    </row>
    <row r="38" spans="1:11" x14ac:dyDescent="0.2">
      <c r="A38" s="11" t="s">
        <v>137</v>
      </c>
      <c r="B38" s="12">
        <v>339.697</v>
      </c>
      <c r="C38" s="13">
        <f t="shared" ref="C38:K38" si="1">C21-C5</f>
        <v>3.7039999999999962E-2</v>
      </c>
      <c r="D38" s="13">
        <f t="shared" si="1"/>
        <v>-7.167999999999998E-2</v>
      </c>
      <c r="E38" s="13">
        <f t="shared" si="1"/>
        <v>3.4640000000000004E-2</v>
      </c>
      <c r="F38" s="13">
        <f t="shared" si="1"/>
        <v>0.1261000000000001</v>
      </c>
      <c r="G38" s="13">
        <f t="shared" si="1"/>
        <v>-0.17392000000000002</v>
      </c>
      <c r="H38" s="13">
        <f t="shared" si="1"/>
        <v>4.6899999999999983E-2</v>
      </c>
      <c r="I38" s="13">
        <f t="shared" si="1"/>
        <v>1.300000000000745E-4</v>
      </c>
      <c r="J38" s="13">
        <f t="shared" si="1"/>
        <v>-2.1000000000001573E-4</v>
      </c>
      <c r="K38" s="13">
        <f t="shared" si="1"/>
        <v>7.999999999999674E-5</v>
      </c>
    </row>
    <row r="39" spans="1:11" x14ac:dyDescent="0.2">
      <c r="A39" s="11" t="s">
        <v>138</v>
      </c>
      <c r="B39" s="12">
        <v>945.76700000000005</v>
      </c>
      <c r="C39" s="13">
        <f t="shared" ref="C39:K39" si="2">C22-C6</f>
        <v>4.4499999999999984E-2</v>
      </c>
      <c r="D39" s="13">
        <f t="shared" si="2"/>
        <v>-5.4569999999999994E-2</v>
      </c>
      <c r="E39" s="13">
        <f t="shared" si="2"/>
        <v>1.0099999999999998E-2</v>
      </c>
      <c r="F39" s="13">
        <f t="shared" si="2"/>
        <v>8.5690000000000044E-2</v>
      </c>
      <c r="G39" s="13">
        <f t="shared" si="2"/>
        <v>-0.12009</v>
      </c>
      <c r="H39" s="13">
        <f t="shared" si="2"/>
        <v>3.44E-2</v>
      </c>
      <c r="I39" s="13">
        <f t="shared" si="2"/>
        <v>3.0000000000007798E-4</v>
      </c>
      <c r="J39" s="13">
        <f t="shared" si="2"/>
        <v>3.9999999999999758E-4</v>
      </c>
      <c r="K39" s="13">
        <f t="shared" si="2"/>
        <v>4.0000000000001146E-4</v>
      </c>
    </row>
    <row r="40" spans="1:11" x14ac:dyDescent="0.2">
      <c r="A40" s="11" t="s">
        <v>134</v>
      </c>
      <c r="B40" s="12"/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2">
      <c r="A41" s="11" t="s">
        <v>139</v>
      </c>
      <c r="B41" s="12"/>
      <c r="C41" s="11"/>
      <c r="D41" s="11"/>
      <c r="E41" s="11"/>
      <c r="F41" s="11"/>
      <c r="G41" s="11"/>
      <c r="H41" s="11"/>
      <c r="I41" s="11"/>
      <c r="J41" s="11"/>
      <c r="K41" s="11"/>
    </row>
    <row r="42" spans="1:11" x14ac:dyDescent="0.2">
      <c r="A42" s="11" t="s">
        <v>0</v>
      </c>
      <c r="B42" s="12">
        <v>302.202</v>
      </c>
      <c r="C42" s="13">
        <f t="shared" ref="C42:K42" si="3">C25-C9</f>
        <v>3.7120000000000042E-2</v>
      </c>
      <c r="D42" s="13">
        <f t="shared" si="3"/>
        <v>-5.821999999999998E-2</v>
      </c>
      <c r="E42" s="13">
        <f t="shared" si="3"/>
        <v>2.0099999999999993E-2</v>
      </c>
      <c r="F42" s="13">
        <f t="shared" si="3"/>
        <v>9.8530000000000006E-2</v>
      </c>
      <c r="G42" s="13">
        <f t="shared" si="3"/>
        <v>-0.11935000000000004</v>
      </c>
      <c r="H42" s="13">
        <f t="shared" si="3"/>
        <v>2.0899999999999988E-2</v>
      </c>
      <c r="I42" s="13">
        <f t="shared" si="3"/>
        <v>3.9000000000000146E-4</v>
      </c>
      <c r="J42" s="13">
        <f t="shared" si="3"/>
        <v>4.5000000000000595E-4</v>
      </c>
      <c r="K42" s="13">
        <f t="shared" si="3"/>
        <v>1.5999999999999348E-4</v>
      </c>
    </row>
    <row r="43" spans="1:11" x14ac:dyDescent="0.2">
      <c r="A43" s="11" t="s">
        <v>1</v>
      </c>
      <c r="B43" s="12">
        <v>420.86799999999999</v>
      </c>
      <c r="C43" s="13">
        <f t="shared" ref="C43:K43" si="4">C26-C10</f>
        <v>6.1709999999999932E-2</v>
      </c>
      <c r="D43" s="13">
        <f t="shared" si="4"/>
        <v>-8.0539999999999987E-2</v>
      </c>
      <c r="E43" s="13">
        <f t="shared" si="4"/>
        <v>1.8829999999999986E-2</v>
      </c>
      <c r="F43" s="13">
        <f t="shared" si="4"/>
        <v>8.6550000000000016E-2</v>
      </c>
      <c r="G43" s="13">
        <f t="shared" si="4"/>
        <v>-0.12198999999999996</v>
      </c>
      <c r="H43" s="13">
        <f t="shared" si="4"/>
        <v>3.4500000000000003E-2</v>
      </c>
      <c r="I43" s="13">
        <f t="shared" si="4"/>
        <v>-1.7000000000000348E-4</v>
      </c>
      <c r="J43" s="13">
        <f t="shared" si="4"/>
        <v>-9.9999999999988987E-5</v>
      </c>
      <c r="K43" s="13">
        <f t="shared" si="4"/>
        <v>2.8000000000000247E-4</v>
      </c>
    </row>
    <row r="44" spans="1:11" x14ac:dyDescent="0.2">
      <c r="A44" s="11" t="s">
        <v>2</v>
      </c>
      <c r="B44" s="12">
        <v>42.860999999999997</v>
      </c>
      <c r="C44" s="13">
        <f t="shared" ref="C44:K44" si="5">C27-C11</f>
        <v>5.1080000000000014E-2</v>
      </c>
      <c r="D44" s="13">
        <f t="shared" si="5"/>
        <v>-6.4690000000000025E-2</v>
      </c>
      <c r="E44" s="13">
        <f t="shared" si="5"/>
        <v>1.4609999999999984E-2</v>
      </c>
      <c r="F44" s="13">
        <f t="shared" si="5"/>
        <v>5.708000000000002E-2</v>
      </c>
      <c r="G44" s="13">
        <f t="shared" si="5"/>
        <v>-0.10203999999999996</v>
      </c>
      <c r="H44" s="13">
        <f t="shared" si="5"/>
        <v>4.4960000000000014E-2</v>
      </c>
      <c r="I44" s="13">
        <f t="shared" si="5"/>
        <v>4.9999999999994493E-5</v>
      </c>
      <c r="J44" s="13">
        <f t="shared" si="5"/>
        <v>-2.5000000000000022E-4</v>
      </c>
      <c r="K44" s="13">
        <f t="shared" si="5"/>
        <v>1.9999999999999185E-4</v>
      </c>
    </row>
    <row r="45" spans="1:11" x14ac:dyDescent="0.2">
      <c r="A45" s="11" t="s">
        <v>3</v>
      </c>
      <c r="B45" s="12">
        <v>110.05</v>
      </c>
      <c r="C45" s="13">
        <f t="shared" ref="C45:K45" si="6">C28-C12</f>
        <v>4.436999999999991E-2</v>
      </c>
      <c r="D45" s="13">
        <f t="shared" si="6"/>
        <v>-4.8619999999999983E-2</v>
      </c>
      <c r="E45" s="13">
        <f t="shared" si="6"/>
        <v>4.2399999999999938E-3</v>
      </c>
      <c r="F45" s="13">
        <f t="shared" si="6"/>
        <v>0.10194999999999999</v>
      </c>
      <c r="G45" s="13">
        <f t="shared" si="6"/>
        <v>-0.16284000000000001</v>
      </c>
      <c r="H45" s="13">
        <f t="shared" si="6"/>
        <v>6.090000000000001E-2</v>
      </c>
      <c r="I45" s="13">
        <f t="shared" si="6"/>
        <v>4.5999999999990493E-4</v>
      </c>
      <c r="J45" s="13">
        <f t="shared" si="6"/>
        <v>0</v>
      </c>
      <c r="K45" s="13">
        <f t="shared" si="6"/>
        <v>-3.9999999999999758E-4</v>
      </c>
    </row>
    <row r="46" spans="1:11" x14ac:dyDescent="0.2">
      <c r="A46" s="11" t="s">
        <v>4</v>
      </c>
      <c r="B46" s="12">
        <v>175.66399999999999</v>
      </c>
      <c r="C46" s="13">
        <f t="shared" ref="C46:K46" si="7">C29-C13</f>
        <v>4.9170000000000047E-2</v>
      </c>
      <c r="D46" s="13">
        <f t="shared" si="7"/>
        <v>-7.7259999999999981E-2</v>
      </c>
      <c r="E46" s="13">
        <f t="shared" si="7"/>
        <v>2.8090000000000004E-2</v>
      </c>
      <c r="F46" s="13">
        <f t="shared" si="7"/>
        <v>0.13958999999999999</v>
      </c>
      <c r="G46" s="13">
        <f t="shared" si="7"/>
        <v>-0.17976000000000003</v>
      </c>
      <c r="H46" s="13">
        <f t="shared" si="7"/>
        <v>4.02E-2</v>
      </c>
      <c r="I46" s="13">
        <f t="shared" si="7"/>
        <v>-8.0000000000080007E-5</v>
      </c>
      <c r="J46" s="13">
        <f t="shared" si="7"/>
        <v>9.9999999999988987E-5</v>
      </c>
      <c r="K46" s="13">
        <f t="shared" si="7"/>
        <v>1.0000000000010001E-5</v>
      </c>
    </row>
    <row r="47" spans="1:11" x14ac:dyDescent="0.2">
      <c r="A47" s="11" t="s">
        <v>5</v>
      </c>
      <c r="B47" s="12">
        <v>923.35400000000004</v>
      </c>
      <c r="C47" s="13">
        <f t="shared" ref="C47:K47" si="8">C30-C14</f>
        <v>3.4679999999999822E-2</v>
      </c>
      <c r="D47" s="13">
        <f t="shared" si="8"/>
        <v>-6.0130000000000003E-2</v>
      </c>
      <c r="E47" s="13">
        <f t="shared" si="8"/>
        <v>2.5459999999999983E-2</v>
      </c>
      <c r="F47" s="13">
        <f t="shared" si="8"/>
        <v>0.12224999999999997</v>
      </c>
      <c r="G47" s="13">
        <f t="shared" si="8"/>
        <v>-0.16338</v>
      </c>
      <c r="H47" s="13">
        <f t="shared" si="8"/>
        <v>4.1200000000000001E-2</v>
      </c>
      <c r="I47" s="13">
        <f t="shared" si="8"/>
        <v>-2.9000000000001247E-4</v>
      </c>
      <c r="J47" s="13">
        <f t="shared" si="8"/>
        <v>1.3999999999998736E-4</v>
      </c>
      <c r="K47" s="13">
        <f t="shared" si="8"/>
        <v>1.5999999999999348E-4</v>
      </c>
    </row>
    <row r="48" spans="1:11" x14ac:dyDescent="0.2">
      <c r="A48" s="11" t="s">
        <v>133</v>
      </c>
      <c r="B48" s="12"/>
      <c r="C48" s="11"/>
      <c r="D48" s="11"/>
      <c r="E48" s="11"/>
      <c r="F48" s="11"/>
      <c r="G48" s="11"/>
      <c r="H48" s="11"/>
      <c r="I48" s="11"/>
      <c r="J48" s="11"/>
      <c r="K48" s="11"/>
    </row>
  </sheetData>
  <mergeCells count="17">
    <mergeCell ref="C1:E1"/>
    <mergeCell ref="F1:H1"/>
    <mergeCell ref="I1:K1"/>
    <mergeCell ref="C17:E17"/>
    <mergeCell ref="F17:H17"/>
    <mergeCell ref="I17:K17"/>
    <mergeCell ref="A15:K15"/>
    <mergeCell ref="C7:E7"/>
    <mergeCell ref="I7:K7"/>
    <mergeCell ref="F7:H7"/>
    <mergeCell ref="A31:K31"/>
    <mergeCell ref="C23:E23"/>
    <mergeCell ref="F23:H23"/>
    <mergeCell ref="I23:K23"/>
    <mergeCell ref="C34:E34"/>
    <mergeCell ref="F34:H34"/>
    <mergeCell ref="I34:K34"/>
  </mergeCells>
  <conditionalFormatting sqref="C37:H39 C42:H4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table5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Yongsung</dc:creator>
  <cp:lastModifiedBy>Lee, Yongsung</cp:lastModifiedBy>
  <dcterms:created xsi:type="dcterms:W3CDTF">2018-11-12T21:17:56Z</dcterms:created>
  <dcterms:modified xsi:type="dcterms:W3CDTF">2018-11-13T20:05:00Z</dcterms:modified>
</cp:coreProperties>
</file>