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05" windowHeight="11355" activeTab="7"/>
  </bookViews>
  <sheets>
    <sheet name="小宠" sheetId="1" r:id="rId1"/>
    <sheet name="维斯康" sheetId="10" r:id="rId2"/>
    <sheet name="卫仕" sheetId="6" r:id="rId3"/>
    <sheet name="维克" sheetId="3" r:id="rId4"/>
    <sheet name="海淘营养品" sheetId="2" r:id="rId5"/>
    <sheet name="团购客户名单" sheetId="9" r:id="rId6"/>
    <sheet name="进货+团购清单" sheetId="8" r:id="rId7"/>
    <sheet name="库存" sheetId="11" r:id="rId8"/>
    <sheet name="模板" sheetId="4" r:id="rId9"/>
  </sheets>
  <calcPr calcId="144525"/>
</workbook>
</file>

<file path=xl/comments1.xml><?xml version="1.0" encoding="utf-8"?>
<comments xmlns="http://schemas.openxmlformats.org/spreadsheetml/2006/main">
  <authors>
    <author>AutoBVT</author>
  </authors>
  <commentList>
    <comment ref="I2" authorId="0">
      <text>
        <r>
          <rPr>
            <b/>
            <sz val="9"/>
            <rFont val="宋体"/>
            <charset val="134"/>
          </rPr>
          <t>AutoBVT:</t>
        </r>
        <r>
          <rPr>
            <sz val="9"/>
            <rFont val="宋体"/>
            <charset val="134"/>
          </rPr>
          <t xml:space="preserve">
自用</t>
        </r>
      </text>
    </comment>
    <comment ref="J2" authorId="0">
      <text>
        <r>
          <rPr>
            <b/>
            <sz val="9"/>
            <rFont val="宋体"/>
            <charset val="134"/>
          </rPr>
          <t>AutoBVT:</t>
        </r>
        <r>
          <rPr>
            <sz val="9"/>
            <rFont val="宋体"/>
            <charset val="134"/>
          </rPr>
          <t xml:space="preserve">
销售
2017.1.6-2017.1.9</t>
        </r>
      </text>
    </comment>
    <comment ref="K2" authorId="0">
      <text>
        <r>
          <rPr>
            <b/>
            <sz val="9"/>
            <rFont val="宋体"/>
            <charset val="134"/>
          </rPr>
          <t>AutoBVT:</t>
        </r>
        <r>
          <rPr>
            <sz val="9"/>
            <rFont val="宋体"/>
            <charset val="134"/>
          </rPr>
          <t xml:space="preserve">
销售
2017.2.5-2017.2.12</t>
        </r>
      </text>
    </comment>
    <comment ref="L2" authorId="0">
      <text>
        <r>
          <rPr>
            <b/>
            <sz val="9"/>
            <rFont val="宋体"/>
            <charset val="134"/>
          </rPr>
          <t>AutoBVT:</t>
        </r>
        <r>
          <rPr>
            <sz val="9"/>
            <rFont val="宋体"/>
            <charset val="134"/>
          </rPr>
          <t xml:space="preserve">
自用</t>
        </r>
      </text>
    </comment>
  </commentList>
</comments>
</file>

<file path=xl/sharedStrings.xml><?xml version="1.0" encoding="utf-8"?>
<sst xmlns="http://schemas.openxmlformats.org/spreadsheetml/2006/main" count="677">
  <si>
    <t>代理电话：13701109397</t>
  </si>
  <si>
    <t>分类</t>
  </si>
  <si>
    <t>产品名称</t>
  </si>
  <si>
    <t>规格</t>
  </si>
  <si>
    <t>价格</t>
  </si>
  <si>
    <t>批发价</t>
  </si>
  <si>
    <t>批发数量</t>
  </si>
  <si>
    <t>专柜价</t>
  </si>
  <si>
    <t>PC端</t>
  </si>
  <si>
    <t>手机端</t>
  </si>
  <si>
    <t>聚划算/双十一等</t>
  </si>
  <si>
    <t>驱虫</t>
  </si>
  <si>
    <t>虱敌喷剂</t>
  </si>
  <si>
    <t xml:space="preserve">120ml/瓶 </t>
  </si>
  <si>
    <t>虱敌滴剂</t>
  </si>
  <si>
    <t xml:space="preserve">15ml/瓶 </t>
  </si>
  <si>
    <t>骚立清喷剂</t>
  </si>
  <si>
    <t xml:space="preserve">60ml/瓶 </t>
  </si>
  <si>
    <t>骚立清滴剂</t>
  </si>
  <si>
    <t xml:space="preserve">8ml/瓶 </t>
  </si>
  <si>
    <t>蜱虫清喷剂</t>
  </si>
  <si>
    <t>骚清喷剂</t>
  </si>
  <si>
    <t>驱虫片</t>
  </si>
  <si>
    <t>2片/盒</t>
  </si>
  <si>
    <t>消毒</t>
  </si>
  <si>
    <t>除臭剂</t>
  </si>
  <si>
    <t xml:space="preserve">250ml/瓶 </t>
  </si>
  <si>
    <t>祛味消毒液</t>
  </si>
  <si>
    <t xml:space="preserve">500ml/瓶 </t>
  </si>
  <si>
    <t>猫咪专用消毒液</t>
  </si>
  <si>
    <t xml:space="preserve">400ml/瓶 </t>
  </si>
  <si>
    <t>肠道</t>
  </si>
  <si>
    <t>肠胃宝</t>
  </si>
  <si>
    <t xml:space="preserve">5G/包 5/盒 </t>
  </si>
  <si>
    <t xml:space="preserve">5G/包 10/盒 </t>
  </si>
  <si>
    <t>猫专用肠胃宝</t>
  </si>
  <si>
    <t xml:space="preserve">5G/包 7/盒 </t>
  </si>
  <si>
    <t>皮肤</t>
  </si>
  <si>
    <t>皮肤护理药浴液</t>
  </si>
  <si>
    <t>养护液</t>
  </si>
  <si>
    <t>螨清</t>
  </si>
  <si>
    <t>肤康灵</t>
  </si>
  <si>
    <t xml:space="preserve">100ml/瓶 </t>
  </si>
  <si>
    <t>真维宁</t>
  </si>
  <si>
    <t>真维宁（片剂）</t>
  </si>
  <si>
    <t xml:space="preserve">17片/瓶 </t>
  </si>
  <si>
    <t>耳朵</t>
  </si>
  <si>
    <t>洁耳舒</t>
  </si>
  <si>
    <t xml:space="preserve">50ml/瓶 </t>
  </si>
  <si>
    <t>耳净康</t>
  </si>
  <si>
    <t>耳螨灵</t>
  </si>
  <si>
    <t>30ml/瓶</t>
  </si>
  <si>
    <t>关节补钙</t>
  </si>
  <si>
    <t>术立康</t>
  </si>
  <si>
    <t>关节康</t>
  </si>
  <si>
    <t>优能钙</t>
  </si>
  <si>
    <t xml:space="preserve">110ml/瓶 </t>
  </si>
  <si>
    <t>北京代理：赵晓辉 13901309959 1000元起批 工作时间送货 可刷卡可现金</t>
  </si>
  <si>
    <t>伯纳天纯无谷、低敏粮</t>
  </si>
  <si>
    <t>pure&amp;natural伯纳天纯无谷、低敏粮系列--11个单品</t>
  </si>
  <si>
    <t>类别</t>
  </si>
  <si>
    <t>序号</t>
  </si>
  <si>
    <t>规  格</t>
  </si>
  <si>
    <t>指导零售价</t>
  </si>
  <si>
    <t>网络控价</t>
  </si>
  <si>
    <t>活动</t>
  </si>
  <si>
    <t>奶糕系列</t>
  </si>
  <si>
    <t>伯纳天纯 泰迪/贵宾奶糕1.5kg</t>
  </si>
  <si>
    <t>1.5kg/包；9包/箱</t>
  </si>
  <si>
    <t>96元</t>
  </si>
  <si>
    <t>155元/包</t>
  </si>
  <si>
    <t>145元/包</t>
  </si>
  <si>
    <r>
      <t>6送</t>
    </r>
    <r>
      <rPr>
        <sz val="11"/>
        <color indexed="8"/>
        <rFont val="宋体"/>
        <charset val="134"/>
      </rPr>
      <t>1</t>
    </r>
  </si>
  <si>
    <t>伯纳天纯 全犬种奶糕1.5kg</t>
  </si>
  <si>
    <t>82元</t>
  </si>
  <si>
    <t>129元/包</t>
  </si>
  <si>
    <t>119元/包</t>
  </si>
  <si>
    <t>伯纳天纯 全犬种奶糕10kg</t>
  </si>
  <si>
    <t>10kg/包</t>
  </si>
  <si>
    <t>420元</t>
  </si>
  <si>
    <t>509元/包</t>
  </si>
  <si>
    <t>499元/包</t>
  </si>
  <si>
    <t>贵宾系列</t>
  </si>
  <si>
    <t>伯纳天纯 泰迪/贵宾幼犬1.5kg</t>
  </si>
  <si>
    <t>86元</t>
  </si>
  <si>
    <t>149元/包</t>
  </si>
  <si>
    <t>139元/包</t>
  </si>
  <si>
    <t>伯纳天纯 泰迪/贵宾成犬1.5kg</t>
  </si>
  <si>
    <t>小型犬系列</t>
  </si>
  <si>
    <t>伯纳天纯 小型犬幼犬1.5kg</t>
  </si>
  <si>
    <t>60元</t>
  </si>
  <si>
    <t>95元/包</t>
  </si>
  <si>
    <t>85元/包</t>
  </si>
  <si>
    <t>伯纳天纯 小型犬幼犬10kg</t>
  </si>
  <si>
    <t>330元</t>
  </si>
  <si>
    <t>449元/包</t>
  </si>
  <si>
    <t>428元/包</t>
  </si>
  <si>
    <t>伯纳天纯 小型犬成犬1.5kg</t>
  </si>
  <si>
    <t>55元</t>
  </si>
  <si>
    <t>75元/包</t>
  </si>
  <si>
    <t>伯纳天纯 小型犬成犬10kg</t>
  </si>
  <si>
    <t>310元</t>
  </si>
  <si>
    <t>419元/包</t>
  </si>
  <si>
    <t>399元/包</t>
  </si>
  <si>
    <t>中大型犬系列</t>
  </si>
  <si>
    <t>伯纳天纯 中大型犬幼犬15kg</t>
  </si>
  <si>
    <t>15kg/包</t>
  </si>
  <si>
    <t>伯纳天纯 中大型犬成犬15kg</t>
  </si>
  <si>
    <t>400元</t>
  </si>
  <si>
    <t>488元/包</t>
  </si>
  <si>
    <t>猫粮系列</t>
  </si>
  <si>
    <t>伯纳天纯 幼猫粮1.5kg</t>
  </si>
  <si>
    <t>80元</t>
  </si>
  <si>
    <t>128元/包</t>
  </si>
  <si>
    <t>10送1</t>
  </si>
  <si>
    <t>伯纳天纯 幼猫粮10kg</t>
  </si>
  <si>
    <t>378元</t>
  </si>
  <si>
    <t>489元/包</t>
  </si>
  <si>
    <r>
      <t>7送</t>
    </r>
    <r>
      <rPr>
        <sz val="11"/>
        <color indexed="8"/>
        <rFont val="宋体"/>
        <charset val="134"/>
      </rPr>
      <t>1</t>
    </r>
  </si>
  <si>
    <t>伯纳天纯 成猫粮1.5kg</t>
  </si>
  <si>
    <t>75元</t>
  </si>
  <si>
    <r>
      <t>1</t>
    </r>
    <r>
      <rPr>
        <sz val="11"/>
        <color indexed="8"/>
        <rFont val="宋体"/>
        <charset val="134"/>
      </rPr>
      <t>0送1</t>
    </r>
  </si>
  <si>
    <t>伯纳天纯 成猫粮10kg</t>
  </si>
  <si>
    <t>358元</t>
  </si>
  <si>
    <t>469元/包</t>
  </si>
  <si>
    <t>伯纳天纯 长毛猫猫粮1.5kg</t>
  </si>
  <si>
    <t>无谷生鲜系列</t>
  </si>
  <si>
    <t>伯纳天纯 鸭肉&amp;梨清火去泪痕配方犬粮2kg</t>
  </si>
  <si>
    <t xml:space="preserve"> 2kg/包， 6包/箱</t>
  </si>
  <si>
    <t>110元</t>
  </si>
  <si>
    <t>179元/包</t>
  </si>
  <si>
    <t>伯纳天纯 鸭肉&amp;梨清火去泪痕配方犬粮12kg</t>
  </si>
  <si>
    <t>12kg/包</t>
  </si>
  <si>
    <t>480元</t>
  </si>
  <si>
    <t>599元/包</t>
  </si>
  <si>
    <t>伯纳天纯 全鱼&amp;海藻美毛配方犬粮2kg</t>
  </si>
  <si>
    <t>伯纳天纯 全鱼&amp;海藻美毛配方犬粮12kg</t>
  </si>
  <si>
    <t>伯纳天纯 草原红肉高能活力配方犬粮2kg</t>
  </si>
  <si>
    <t>伯纳天纯 草原红肉高能活力配方犬粮17kg</t>
  </si>
  <si>
    <t>17kg/包</t>
  </si>
  <si>
    <t>680元</t>
  </si>
  <si>
    <t>779元/包</t>
  </si>
  <si>
    <t>无谷低敏系列（实体专供）</t>
  </si>
  <si>
    <t>伯纳天纯 实体专供-小型犬幼犬粮1.5kg</t>
  </si>
  <si>
    <t>65元</t>
  </si>
  <si>
    <t>伯纳天纯 实体专供-小型犬幼犬粮10kg</t>
  </si>
  <si>
    <t>350元</t>
  </si>
  <si>
    <t>伯纳天纯 实体专供-小型犬成犬粮1.5kg</t>
  </si>
  <si>
    <t>115元/包</t>
  </si>
  <si>
    <t>伯纳天纯 实体专供-小型犬成犬粮10kg</t>
  </si>
  <si>
    <t>320元</t>
  </si>
  <si>
    <t>458元/包</t>
  </si>
  <si>
    <t>伯纳天纯 实体专供-中/大型犬幼犬粮15kg</t>
  </si>
  <si>
    <t>440元</t>
  </si>
  <si>
    <t>589元/包</t>
  </si>
  <si>
    <t>伯纳天纯 实体专供-中大型犬成犬粮15kg</t>
  </si>
  <si>
    <t>569元/包</t>
  </si>
  <si>
    <t>味纯天然粮</t>
  </si>
  <si>
    <t>pure&amp;love味纯天然粮系列--8个单品</t>
  </si>
  <si>
    <t>幼犬系列</t>
  </si>
  <si>
    <t>味纯 蛋奶活力天然幼犬粮1.6kg</t>
  </si>
  <si>
    <t>1.6kg/包；9包/箱</t>
  </si>
  <si>
    <t>37元</t>
  </si>
  <si>
    <t>55元/包</t>
  </si>
  <si>
    <t>8送1</t>
  </si>
  <si>
    <t>味纯 蛋奶活力天然幼犬粮10kg</t>
  </si>
  <si>
    <t>196元</t>
  </si>
  <si>
    <t>270元/包</t>
  </si>
  <si>
    <t>259元/包</t>
  </si>
  <si>
    <t>成犬系列</t>
  </si>
  <si>
    <t>味纯 鸡肉&amp;果蔬天然成犬粮1.6kg</t>
  </si>
  <si>
    <t>33元</t>
  </si>
  <si>
    <t>50元/包</t>
  </si>
  <si>
    <t>味纯 鸡肉&amp;果蔬天然成犬粮10kg</t>
  </si>
  <si>
    <t>176元</t>
  </si>
  <si>
    <t>248元/包</t>
  </si>
  <si>
    <t>239元/包</t>
  </si>
  <si>
    <t>味纯 牛肉&amp;果蔬天然成犬粮1.6kg</t>
  </si>
  <si>
    <t>味纯 牛肉&amp;果蔬天然成犬粮10kg</t>
  </si>
  <si>
    <t>味纯 三文鱼&amp;鳕鱼天然成犬粮1.6kg</t>
  </si>
  <si>
    <t>35元</t>
  </si>
  <si>
    <t>53元/包</t>
  </si>
  <si>
    <t>味纯 三文鱼&amp;鳕鱼天然成犬粮10kg</t>
  </si>
  <si>
    <t>186元</t>
  </si>
  <si>
    <t>260元/包</t>
  </si>
  <si>
    <t>249元/包</t>
  </si>
  <si>
    <t>CLUB</t>
  </si>
  <si>
    <t>味纯 俱乐部幼犬粮20kg</t>
  </si>
  <si>
    <t>20kg/包</t>
  </si>
  <si>
    <t>280元</t>
  </si>
  <si>
    <t>330元/包</t>
  </si>
  <si>
    <t>315元/包</t>
  </si>
  <si>
    <t>味纯 俱乐部成犬粮20kg</t>
  </si>
  <si>
    <t>270元</t>
  </si>
  <si>
    <t>300元/包</t>
  </si>
  <si>
    <t>味臻纯天然粮</t>
  </si>
  <si>
    <t>pure&amp;love味纯天然粮系列--9个单品</t>
  </si>
  <si>
    <t>味臻纯温和易消化小型犬幼犬粮1.5kg</t>
  </si>
  <si>
    <t>45元</t>
  </si>
  <si>
    <t>65元/包</t>
  </si>
  <si>
    <t>69元/包</t>
  </si>
  <si>
    <r>
      <t>1</t>
    </r>
    <r>
      <rPr>
        <sz val="11"/>
        <color indexed="8"/>
        <rFont val="宋体"/>
        <charset val="134"/>
      </rPr>
      <t>0送2</t>
    </r>
  </si>
  <si>
    <t>味臻纯温和易消化小型犬幼犬粮11kg</t>
  </si>
  <si>
    <t>11kg/包</t>
  </si>
  <si>
    <t>255元</t>
  </si>
  <si>
    <t>358元/包</t>
  </si>
  <si>
    <t>味臻纯温和易消化小型犬成犬粮1.5kg</t>
  </si>
  <si>
    <t>40元</t>
  </si>
  <si>
    <t>60元/包</t>
  </si>
  <si>
    <t>味臻纯温和易消化小型犬成犬粮11kg</t>
  </si>
  <si>
    <t>248元</t>
  </si>
  <si>
    <t>348元/包</t>
  </si>
  <si>
    <t>味臻纯温和易消化中大型犬幼犬粮15kg</t>
  </si>
  <si>
    <t>340元</t>
  </si>
  <si>
    <t>味臻纯温和易消化中大型犬成犬粮15kg</t>
  </si>
  <si>
    <t>439元/包</t>
  </si>
  <si>
    <t>味臻纯温和易消化全期猫粮250g</t>
  </si>
  <si>
    <t>250g/包
60包/箱</t>
  </si>
  <si>
    <t>13元</t>
  </si>
  <si>
    <t>20元/包</t>
  </si>
  <si>
    <t>味臻纯温和易消化全期猫粮1.5kg</t>
  </si>
  <si>
    <t>58元</t>
  </si>
  <si>
    <t>89元/包</t>
  </si>
  <si>
    <t>味臻纯温和易消化全期猫粮11kg</t>
  </si>
  <si>
    <t>429元/包</t>
  </si>
  <si>
    <t>维斯康宠物专业营养品家族</t>
  </si>
  <si>
    <t>Vitscan(维斯康)宠物专业营养品--天然植素（神奇颗粒系列）系列10个单品</t>
  </si>
  <si>
    <t>天然植素颗粒系列</t>
  </si>
  <si>
    <t>维斯康 超浓缩蛋黄卵磷脂颗粒</t>
  </si>
  <si>
    <t>罐（300克），12罐/箱</t>
  </si>
  <si>
    <r>
      <t>52</t>
    </r>
    <r>
      <rPr>
        <sz val="9"/>
        <rFont val="宋体"/>
        <charset val="134"/>
      </rPr>
      <t>元</t>
    </r>
  </si>
  <si>
    <t>108元/盒</t>
  </si>
  <si>
    <t>88元/盒</t>
  </si>
  <si>
    <t>猫用</t>
  </si>
  <si>
    <t>罐（600克），6罐/箱</t>
  </si>
  <si>
    <r>
      <t>98</t>
    </r>
    <r>
      <rPr>
        <sz val="9"/>
        <rFont val="宋体"/>
        <charset val="134"/>
      </rPr>
      <t>元</t>
    </r>
  </si>
  <si>
    <t>160元/盒</t>
  </si>
  <si>
    <t>145元/盒</t>
  </si>
  <si>
    <t>维斯康 冰岛有机海藻颗粒</t>
  </si>
  <si>
    <r>
      <t>62</t>
    </r>
    <r>
      <rPr>
        <sz val="9"/>
        <rFont val="宋体"/>
        <charset val="134"/>
      </rPr>
      <t>元</t>
    </r>
  </si>
  <si>
    <t>115元/盒</t>
  </si>
  <si>
    <t>98元/盒</t>
  </si>
  <si>
    <r>
      <t>105</t>
    </r>
    <r>
      <rPr>
        <sz val="9"/>
        <rFont val="宋体"/>
        <charset val="134"/>
      </rPr>
      <t>元</t>
    </r>
  </si>
  <si>
    <t>175元/盒</t>
  </si>
  <si>
    <t>155元/盒</t>
  </si>
  <si>
    <t>维斯康-浓缩天然胶原乳钙颗粒</t>
  </si>
  <si>
    <t>盒（300克），12盒/箱</t>
  </si>
  <si>
    <r>
      <t>55</t>
    </r>
    <r>
      <rPr>
        <sz val="9"/>
        <color indexed="8"/>
        <rFont val="宋体"/>
        <charset val="134"/>
      </rPr>
      <t>元</t>
    </r>
  </si>
  <si>
    <t>95元/盒</t>
  </si>
  <si>
    <t>维斯康-何首乌有色犬美毛颗粒</t>
  </si>
  <si>
    <r>
      <t>60</t>
    </r>
    <r>
      <rPr>
        <sz val="9"/>
        <color indexed="8"/>
        <rFont val="宋体"/>
        <charset val="134"/>
      </rPr>
      <t>元</t>
    </r>
  </si>
  <si>
    <t>维斯康-蓝莓白色犬美毛颗粒</t>
  </si>
  <si>
    <t>维斯康-蔓越莓尿路酸化颗粒</t>
  </si>
  <si>
    <r>
      <t>65</t>
    </r>
    <r>
      <rPr>
        <sz val="9"/>
        <color indexed="8"/>
        <rFont val="宋体"/>
        <charset val="134"/>
      </rPr>
      <t>元</t>
    </r>
  </si>
  <si>
    <t>118元/盒</t>
  </si>
  <si>
    <t>维斯康-阿胶红枣补血颗粒</t>
  </si>
  <si>
    <t>维斯康-鲨鱼软骨素关节颗粒</t>
  </si>
  <si>
    <t>罐（200克），20罐/箱</t>
  </si>
  <si>
    <r>
      <t>45</t>
    </r>
    <r>
      <rPr>
        <sz val="9"/>
        <color indexed="8"/>
        <rFont val="宋体"/>
        <charset val="134"/>
      </rPr>
      <t>元</t>
    </r>
  </si>
  <si>
    <t>79元/罐</t>
  </si>
  <si>
    <t>维斯康天然植素 去毛球颗粒</t>
  </si>
  <si>
    <r>
      <t>55</t>
    </r>
    <r>
      <rPr>
        <sz val="9"/>
        <color indexed="10"/>
        <rFont val="宋体"/>
        <charset val="134"/>
      </rPr>
      <t>元</t>
    </r>
  </si>
  <si>
    <t>98元/罐</t>
  </si>
  <si>
    <t>维斯康天然植素 蛋白螯合微量元素颗粒</t>
  </si>
  <si>
    <t>维斯康天然植素 牛磺酸颗粒</t>
  </si>
  <si>
    <t>维斯康天然植素 L-赖氨酸颗粒</t>
  </si>
  <si>
    <t xml:space="preserve">维斯康天然植素 鱼油护肤美毛颗粒 </t>
  </si>
  <si>
    <t>盒（200克），24盒/箱</t>
  </si>
  <si>
    <r>
      <t>45</t>
    </r>
    <r>
      <rPr>
        <sz val="9"/>
        <color indexed="10"/>
        <rFont val="宋体"/>
        <charset val="134"/>
      </rPr>
      <t>元</t>
    </r>
  </si>
  <si>
    <t>网络禁售</t>
  </si>
  <si>
    <t>Vitscan(维斯康)宠物专业营养品--金装版（升级加强配方）系列12个单品</t>
  </si>
  <si>
    <t>美毛粉系列</t>
  </si>
  <si>
    <t>维斯康  发毛防脱美毛粉</t>
  </si>
  <si>
    <t>罐（260克+20粒美毛油），6罐/箱</t>
  </si>
  <si>
    <t>70元</t>
  </si>
  <si>
    <t>138元/罐</t>
  </si>
  <si>
    <t>10送2</t>
  </si>
  <si>
    <t>维斯康  泰迪（深色贵宾）专用美毛粉</t>
  </si>
  <si>
    <r>
      <t>维斯康</t>
    </r>
    <r>
      <rPr>
        <sz val="9"/>
        <rFont val="Calibri"/>
        <family val="2"/>
        <charset val="0"/>
      </rPr>
      <t xml:space="preserve">   </t>
    </r>
    <r>
      <rPr>
        <sz val="9"/>
        <rFont val="宋体"/>
        <charset val="134"/>
      </rPr>
      <t>比熊犬专用美毛粉</t>
    </r>
  </si>
  <si>
    <r>
      <t>维斯康</t>
    </r>
    <r>
      <rPr>
        <sz val="9"/>
        <rFont val="Calibri"/>
        <family val="2"/>
        <charset val="0"/>
      </rPr>
      <t xml:space="preserve">   </t>
    </r>
    <r>
      <rPr>
        <sz val="9"/>
        <rFont val="宋体"/>
        <charset val="134"/>
      </rPr>
      <t>梗类犬（硬毛）专用美毛粉</t>
    </r>
  </si>
  <si>
    <r>
      <t>维斯康</t>
    </r>
    <r>
      <rPr>
        <sz val="9"/>
        <rFont val="Calibri"/>
        <family val="2"/>
        <charset val="0"/>
      </rPr>
      <t xml:space="preserve">   </t>
    </r>
    <r>
      <rPr>
        <sz val="9"/>
        <rFont val="宋体"/>
        <charset val="134"/>
      </rPr>
      <t>金毛寻回猎犬专用美毛粉</t>
    </r>
  </si>
  <si>
    <t>罐（300克+20粒美毛油），6罐/箱</t>
  </si>
  <si>
    <r>
      <t>维斯康</t>
    </r>
    <r>
      <rPr>
        <sz val="9"/>
        <rFont val="Calibri"/>
        <family val="2"/>
        <charset val="0"/>
      </rPr>
      <t xml:space="preserve">   </t>
    </r>
    <r>
      <rPr>
        <sz val="9"/>
        <rFont val="宋体"/>
        <charset val="134"/>
      </rPr>
      <t>萨摩耶犬专用美毛粉</t>
    </r>
  </si>
  <si>
    <t>奶粉系列</t>
  </si>
  <si>
    <t>维斯康  幼犬专用速溶奶粉</t>
  </si>
  <si>
    <t>罐（300克），6罐/箱</t>
  </si>
  <si>
    <r>
      <t>7</t>
    </r>
    <r>
      <rPr>
        <sz val="9"/>
        <rFont val="宋体"/>
        <charset val="134"/>
      </rPr>
      <t>0</t>
    </r>
    <r>
      <rPr>
        <sz val="9"/>
        <rFont val="宋体"/>
        <charset val="134"/>
      </rPr>
      <t>元</t>
    </r>
  </si>
  <si>
    <t>128元/罐</t>
  </si>
  <si>
    <t>维斯康  幼猫专用速溶奶粉</t>
  </si>
  <si>
    <t>维斯康  繁育和康复期专用速溶奶粉</t>
  </si>
  <si>
    <t>维斯康  幼犬专用羊奶粉</t>
  </si>
  <si>
    <t>补钙整肠系列</t>
  </si>
  <si>
    <t>维斯康  高吸收活性钙磷粉</t>
  </si>
  <si>
    <r>
      <t>罐（</t>
    </r>
    <r>
      <rPr>
        <sz val="9"/>
        <rFont val="Calibri"/>
        <family val="2"/>
        <charset val="0"/>
      </rPr>
      <t>350</t>
    </r>
    <r>
      <rPr>
        <sz val="9"/>
        <rFont val="宋体"/>
        <charset val="134"/>
      </rPr>
      <t>克），</t>
    </r>
    <r>
      <rPr>
        <sz val="9"/>
        <rFont val="Calibri"/>
        <family val="2"/>
        <charset val="0"/>
      </rPr>
      <t>6</t>
    </r>
    <r>
      <rPr>
        <sz val="9"/>
        <rFont val="宋体"/>
        <charset val="134"/>
      </rPr>
      <t>罐</t>
    </r>
    <r>
      <rPr>
        <sz val="9"/>
        <rFont val="Calibri"/>
        <family val="2"/>
        <charset val="0"/>
      </rPr>
      <t>/</t>
    </r>
    <r>
      <rPr>
        <sz val="9"/>
        <rFont val="宋体"/>
        <charset val="134"/>
      </rPr>
      <t>箱</t>
    </r>
  </si>
  <si>
    <t>维斯康  整肠发育配方（颗粒）</t>
  </si>
  <si>
    <r>
      <t>罐（</t>
    </r>
    <r>
      <rPr>
        <sz val="9"/>
        <rFont val="Calibri"/>
        <family val="2"/>
        <charset val="0"/>
      </rPr>
      <t>300</t>
    </r>
    <r>
      <rPr>
        <sz val="9"/>
        <rFont val="宋体"/>
        <charset val="134"/>
      </rPr>
      <t>克），</t>
    </r>
    <r>
      <rPr>
        <sz val="9"/>
        <rFont val="Calibri"/>
        <family val="2"/>
        <charset val="0"/>
      </rPr>
      <t>6</t>
    </r>
    <r>
      <rPr>
        <sz val="9"/>
        <rFont val="宋体"/>
        <charset val="134"/>
      </rPr>
      <t>罐</t>
    </r>
    <r>
      <rPr>
        <sz val="9"/>
        <rFont val="Calibri"/>
        <family val="2"/>
        <charset val="0"/>
      </rPr>
      <t>/</t>
    </r>
    <r>
      <rPr>
        <sz val="9"/>
        <rFont val="宋体"/>
        <charset val="134"/>
      </rPr>
      <t>箱</t>
    </r>
  </si>
  <si>
    <t>Vitscan(维斯康)宠物专业营养品--膏体系列6个单品</t>
  </si>
  <si>
    <t>营养膏</t>
  </si>
  <si>
    <t>维斯康  速补生物钙膏</t>
  </si>
  <si>
    <t>支（120.5克）， 24支/箱</t>
  </si>
  <si>
    <r>
      <t>3</t>
    </r>
    <r>
      <rPr>
        <sz val="9"/>
        <rFont val="宋体"/>
        <charset val="134"/>
      </rPr>
      <t>0</t>
    </r>
    <r>
      <rPr>
        <sz val="9"/>
        <rFont val="宋体"/>
        <charset val="134"/>
      </rPr>
      <t>元</t>
    </r>
  </si>
  <si>
    <t>58元/支</t>
  </si>
  <si>
    <t>45元/支</t>
  </si>
  <si>
    <t>维斯康  宠物用快速镇静膏</t>
  </si>
  <si>
    <t>维斯康  速补综合营养膏（犬用）</t>
  </si>
  <si>
    <t>维斯康  速补综合营养膏（猫用）</t>
  </si>
  <si>
    <t>维斯康  速效化毛膏（猫用）</t>
  </si>
  <si>
    <t>维斯康  速康关节膏</t>
  </si>
  <si>
    <r>
      <t>3</t>
    </r>
    <r>
      <rPr>
        <sz val="9"/>
        <rFont val="宋体"/>
        <charset val="134"/>
      </rPr>
      <t>5</t>
    </r>
    <r>
      <rPr>
        <sz val="9"/>
        <rFont val="宋体"/>
        <charset val="134"/>
      </rPr>
      <t>元</t>
    </r>
  </si>
  <si>
    <t>68元/支</t>
  </si>
  <si>
    <t>48元/支</t>
  </si>
  <si>
    <t>Vitscan(维斯康)宠物专业营养品--其它热卖产品5个单品</t>
  </si>
  <si>
    <t xml:space="preserve">
速补液系列</t>
  </si>
  <si>
    <t>维斯康 免疫活菌速补液</t>
  </si>
  <si>
    <t>瓶（100毫升）</t>
  </si>
  <si>
    <r>
      <t>25</t>
    </r>
    <r>
      <rPr>
        <sz val="9"/>
        <rFont val="宋体"/>
        <charset val="134"/>
      </rPr>
      <t>元</t>
    </r>
  </si>
  <si>
    <t>55元/盒</t>
  </si>
  <si>
    <t>40元/盒</t>
  </si>
  <si>
    <t>维斯康 整肠活菌速补液</t>
  </si>
  <si>
    <t>维斯康 健胃消食速补液</t>
  </si>
  <si>
    <t>亮洁护眼系列</t>
  </si>
  <si>
    <t>维斯康  亮洁护眼配方（粉剂）</t>
  </si>
  <si>
    <t>瓶（85克），18瓶/箱</t>
  </si>
  <si>
    <r>
      <t>45</t>
    </r>
    <r>
      <rPr>
        <sz val="9"/>
        <rFont val="宋体"/>
        <charset val="134"/>
      </rPr>
      <t>元</t>
    </r>
  </si>
  <si>
    <t>68元/盒</t>
  </si>
  <si>
    <t>维斯康  亮洁护眼配方（小盒粉剂）</t>
  </si>
  <si>
    <t>瓶（40克）</t>
  </si>
  <si>
    <t>45元/盒</t>
  </si>
  <si>
    <r>
      <t>38</t>
    </r>
    <r>
      <rPr>
        <sz val="9"/>
        <rFont val="宋体"/>
        <charset val="134"/>
      </rPr>
      <t>元</t>
    </r>
    <r>
      <rPr>
        <sz val="9"/>
        <rFont val="Calibri"/>
        <family val="2"/>
        <charset val="0"/>
      </rPr>
      <t>/</t>
    </r>
    <r>
      <rPr>
        <sz val="9"/>
        <rFont val="宋体"/>
        <charset val="134"/>
      </rPr>
      <t>盒</t>
    </r>
  </si>
  <si>
    <t>咀嚼片</t>
  </si>
  <si>
    <t>维斯康   牛乳钙咀嚼片</t>
  </si>
  <si>
    <t>瓶（150片），48瓶/箱</t>
  </si>
  <si>
    <t>20元</t>
  </si>
  <si>
    <t>38元/瓶</t>
  </si>
  <si>
    <r>
      <t>35</t>
    </r>
    <r>
      <rPr>
        <sz val="9"/>
        <color indexed="8"/>
        <rFont val="宋体"/>
        <charset val="134"/>
      </rPr>
      <t>元</t>
    </r>
    <r>
      <rPr>
        <sz val="9"/>
        <color indexed="8"/>
        <rFont val="Calibri"/>
        <family val="2"/>
        <charset val="0"/>
      </rPr>
      <t>/</t>
    </r>
    <r>
      <rPr>
        <sz val="9"/>
        <color indexed="8"/>
        <rFont val="宋体"/>
        <charset val="134"/>
      </rPr>
      <t>瓶</t>
    </r>
  </si>
  <si>
    <t>维斯康   强力钙咀嚼片</t>
  </si>
  <si>
    <t>维斯康   微量元素咀嚼片</t>
  </si>
  <si>
    <t>维斯康   复合维生素咀嚼片</t>
  </si>
  <si>
    <t>维斯康   促生长复合维生素咀嚼片</t>
  </si>
  <si>
    <t>40元/瓶</t>
  </si>
  <si>
    <t>维斯康   亮白美毛咀嚼片</t>
  </si>
  <si>
    <t>维斯康   增色美毛咀嚼片</t>
  </si>
  <si>
    <t>维斯康   强力关节舒咀嚼片</t>
  </si>
  <si>
    <t>瓶（80片），48瓶/箱</t>
  </si>
  <si>
    <t>Vitscan(维斯康)宠物专业营养品--维斯康VITSCAN Plus (维＋)系列9个单品</t>
  </si>
  <si>
    <t>批发价（个）</t>
  </si>
  <si>
    <t>实体店指导零售价</t>
  </si>
  <si>
    <t>维斯康VITSCAN Plus (维＋)系列</t>
  </si>
  <si>
    <t>维斯康 (维＋)系列犬用高能多糖免疫速补营养膏</t>
  </si>
  <si>
    <t>120.5g/支，  24支/箱</t>
  </si>
  <si>
    <t>50元</t>
  </si>
  <si>
    <t>88元/支</t>
  </si>
  <si>
    <t>维斯康 (维＋)系列猫用高能多糖免疫速补营养膏</t>
  </si>
  <si>
    <t>维斯康 (维＋)系列强效植素化毛膏</t>
  </si>
  <si>
    <t>维斯康 (维＋)系列初生幼犬羊奶粉</t>
  </si>
  <si>
    <t>维斯康 (维＋)系列初生幼猫羊奶粉</t>
  </si>
  <si>
    <t>维斯康 (维＋)系列有色多效美毛素（有色犬专用）</t>
  </si>
  <si>
    <t>维斯康 (维＋)系列多效美毛素（白毛犬专用）</t>
  </si>
  <si>
    <t>维斯康 (维＋)系列骨力素（强力补钙护关节配方）</t>
  </si>
  <si>
    <t>维斯康 (维＋)系列肠速康（排毒整肠发育配方）</t>
  </si>
  <si>
    <t>维斯康(维＋)系列 益生菌PRO-20   6G*6袋/盒</t>
  </si>
  <si>
    <r>
      <t>48盒</t>
    </r>
    <r>
      <rPr>
        <sz val="9"/>
        <color indexed="10"/>
        <rFont val="Calibri"/>
        <family val="2"/>
        <charset val="0"/>
      </rPr>
      <t>/</t>
    </r>
    <r>
      <rPr>
        <sz val="9"/>
        <color indexed="10"/>
        <rFont val="宋体"/>
        <charset val="134"/>
      </rPr>
      <t>箱</t>
    </r>
  </si>
  <si>
    <t xml:space="preserve">25元 </t>
  </si>
  <si>
    <t>49元/罐</t>
  </si>
  <si>
    <t>维斯康(维＋)系列 深海鱼油   300ML</t>
  </si>
  <si>
    <t>30瓶/箱</t>
  </si>
  <si>
    <t>85元</t>
  </si>
  <si>
    <t>165元/罐</t>
  </si>
  <si>
    <t>罗斯蔓专业香薰系列宠物香波</t>
  </si>
  <si>
    <t>Rosematin-herbal essence（罗斯蔓草本系列）--5个单品</t>
  </si>
  <si>
    <t>无活动</t>
  </si>
  <si>
    <t>罗斯蔓    （草本系列）</t>
  </si>
  <si>
    <t>罗斯蔓  薄荷杀菌除臭香波</t>
  </si>
  <si>
    <t>瓶（800ml），24瓶/箱</t>
  </si>
  <si>
    <t>26元</t>
  </si>
  <si>
    <t>58元/瓶</t>
  </si>
  <si>
    <t>45元/瓶</t>
  </si>
  <si>
    <t>罗斯蔓  柠檬去屑止痒香波</t>
  </si>
  <si>
    <t>罗斯蔓  玫瑰驱虫护肤香波</t>
  </si>
  <si>
    <t>罗斯蔓  薰衣草护色润泽（深色毛用）</t>
  </si>
  <si>
    <t>罗斯蔓  青苹果美白润泽（浅色毛用）</t>
  </si>
  <si>
    <t>Rosematin-recovery（罗斯蔓焕活系列）--10个单品</t>
  </si>
  <si>
    <t>罗斯蔓    （焕活系列）</t>
  </si>
  <si>
    <t>罗斯蔓·焕活  去屑止痒燕麦配方</t>
  </si>
  <si>
    <t>瓶（503ml），30瓶/箱</t>
  </si>
  <si>
    <r>
      <t>2</t>
    </r>
    <r>
      <rPr>
        <sz val="9"/>
        <rFont val="宋体"/>
        <charset val="134"/>
      </rPr>
      <t>5</t>
    </r>
    <r>
      <rPr>
        <sz val="9"/>
        <rFont val="宋体"/>
        <charset val="134"/>
      </rPr>
      <t>元</t>
    </r>
  </si>
  <si>
    <r>
      <t>3</t>
    </r>
    <r>
      <rPr>
        <sz val="9"/>
        <rFont val="宋体"/>
        <charset val="134"/>
      </rPr>
      <t>5</t>
    </r>
    <r>
      <rPr>
        <sz val="9"/>
        <rFont val="宋体"/>
        <charset val="134"/>
      </rPr>
      <t>元/瓶</t>
    </r>
  </si>
  <si>
    <t>罗斯蔓·焕活  长毛犬专用滋养柔顺配方</t>
  </si>
  <si>
    <t>罗斯蔓·焕活  驱虫护肤配方</t>
  </si>
  <si>
    <t>罗斯蔓·焕活  高效抗菌配方</t>
  </si>
  <si>
    <t>罗斯蔓·焕活  幼犬无泪配方</t>
  </si>
  <si>
    <t>罗斯蔓·焕活  蓬松塑型配方</t>
  </si>
  <si>
    <t>罗斯蔓·焕活  金棕尊彩配方</t>
  </si>
  <si>
    <t>罗斯蔓·焕活  红棕炫彩配方</t>
  </si>
  <si>
    <t>罗斯蔓·焕活  祛黄增白配方</t>
  </si>
  <si>
    <t>罗斯蔓·焕活  驱虫防毛球猫用配方</t>
  </si>
  <si>
    <t>优维坊宠物专业营养品家族</t>
  </si>
  <si>
    <t>Ukitchen(优维坊)宠物专业营养品系列13个单品</t>
  </si>
  <si>
    <t>优维坊营养品系列</t>
  </si>
  <si>
    <t>优维坊 幼犬促生长专用钙片</t>
  </si>
  <si>
    <t>瓶（150片）,48瓶/箱</t>
  </si>
  <si>
    <r>
      <t>22</t>
    </r>
    <r>
      <rPr>
        <sz val="9"/>
        <color indexed="8"/>
        <rFont val="宋体"/>
        <charset val="134"/>
      </rPr>
      <t>元</t>
    </r>
  </si>
  <si>
    <t>35元/瓶</t>
  </si>
  <si>
    <t>优维坊 成犬专用钙片</t>
  </si>
  <si>
    <t>优维坊 老年犬专用钙片</t>
  </si>
  <si>
    <t>优维坊 怀孕哺乳期母犬专用钙片</t>
  </si>
  <si>
    <t>优维坊 美毛焕彩卵磷脂颗粒</t>
  </si>
  <si>
    <t>罐（260克）,20罐/箱</t>
  </si>
  <si>
    <t>优维坊 微量元素颗粒</t>
  </si>
  <si>
    <t>优维坊 全营养免疫颗粒</t>
  </si>
  <si>
    <t>优维坊 整肠除口臭颗粒</t>
  </si>
  <si>
    <t>优维坊 全效抗衰老颗粒</t>
  </si>
  <si>
    <t>优维坊 幼犬专用羊奶粉</t>
  </si>
  <si>
    <t>罐（300克）,20罐/箱</t>
  </si>
  <si>
    <t>108元/罐</t>
  </si>
  <si>
    <t>优维坊 红棕色犬专用美毛粉</t>
  </si>
  <si>
    <t>优维坊 金黄色犬专用美毛粉</t>
  </si>
  <si>
    <t>优维坊 白色犬专用美毛粉</t>
  </si>
  <si>
    <t>中国区总代理： 上海依蕴宠物用品有限公司 服务热线： 400 820 8115</t>
  </si>
  <si>
    <t>地址：上海市闵行区浦江镇恒西路189号709-710室  电话：021-6428 3919  传真：021-6428 3920</t>
  </si>
  <si>
    <t>备注：以上价格均不含税,如需发票，税金由客户承担（ 普票4%  增票17%）</t>
  </si>
  <si>
    <t>上海宠幸宠物用品 电话：400-821-0648</t>
  </si>
  <si>
    <t>数量</t>
  </si>
  <si>
    <t>U系列</t>
  </si>
  <si>
    <t>关节舒</t>
  </si>
  <si>
    <t>160片/瓶</t>
  </si>
  <si>
    <t>满100减10</t>
  </si>
  <si>
    <t>400片/瓶</t>
  </si>
  <si>
    <t>维生素</t>
  </si>
  <si>
    <t>乳钙片</t>
  </si>
  <si>
    <t>微量元素</t>
  </si>
  <si>
    <t>美毛片</t>
  </si>
  <si>
    <t>消食片</t>
  </si>
  <si>
    <t>力肠片</t>
  </si>
  <si>
    <t>60片/盒</t>
  </si>
  <si>
    <t>快乐成长片</t>
  </si>
  <si>
    <t>力肠粉</t>
  </si>
  <si>
    <t>260G/瓶</t>
  </si>
  <si>
    <t>左旋高钙粉</t>
  </si>
  <si>
    <t>卵磷脂粉</t>
  </si>
  <si>
    <t>三文鱼油粉</t>
  </si>
  <si>
    <t>乳酸菌粉</t>
  </si>
  <si>
    <t>300G/瓶</t>
  </si>
  <si>
    <t>海藻粉</t>
  </si>
  <si>
    <t>白毛美毛粉</t>
  </si>
  <si>
    <t>泰迪美毛粉</t>
  </si>
  <si>
    <t>全种美毛粉</t>
  </si>
  <si>
    <t>羊奶粉</t>
  </si>
  <si>
    <t>E系列</t>
  </si>
  <si>
    <t>180片/瓶</t>
  </si>
  <si>
    <t>牛磺酸</t>
  </si>
  <si>
    <t>复合小肽</t>
  </si>
  <si>
    <t>赖氨酸</t>
  </si>
  <si>
    <t>化毛膏</t>
  </si>
  <si>
    <t>120/管</t>
  </si>
  <si>
    <t>化毛乐</t>
  </si>
  <si>
    <t>泌尿通</t>
  </si>
  <si>
    <t>成猫奶粉</t>
  </si>
  <si>
    <t>160G/瓶</t>
  </si>
  <si>
    <t>幼猫奶粉</t>
  </si>
  <si>
    <t>魔方系列</t>
  </si>
  <si>
    <t>卵磷脂颗粒</t>
  </si>
  <si>
    <t>关节软颗粒</t>
  </si>
  <si>
    <t>海藻软颗粒</t>
  </si>
  <si>
    <t>发育软颗粒</t>
  </si>
  <si>
    <t>日用品</t>
  </si>
  <si>
    <t>维克口益清</t>
  </si>
  <si>
    <t>250ml</t>
  </si>
  <si>
    <t>任意两个包邮，两个以上多一件减1元</t>
  </si>
  <si>
    <t>营养品</t>
  </si>
  <si>
    <t>营养高</t>
  </si>
  <si>
    <t>120G</t>
  </si>
  <si>
    <t>加运费</t>
  </si>
  <si>
    <t>外网价</t>
  </si>
  <si>
    <t>运费</t>
  </si>
  <si>
    <t>iherb直邮，运费包含。售价不包邮。</t>
  </si>
  <si>
    <t>NOWFOODS赖氨酸，片剂</t>
  </si>
  <si>
    <t>500mg*250</t>
  </si>
  <si>
    <t>-</t>
  </si>
  <si>
    <t>分装</t>
  </si>
  <si>
    <t>500mg*30</t>
  </si>
  <si>
    <t>NOWFOODS无酸VC，粉剂</t>
  </si>
  <si>
    <t>227g</t>
  </si>
  <si>
    <t>48g</t>
  </si>
  <si>
    <t>分装组合</t>
  </si>
  <si>
    <t>NOWFOODS赖氨酸+无酸VC</t>
  </si>
  <si>
    <t>1月量</t>
  </si>
  <si>
    <t>绿的洁牙饼 鸡肉味</t>
  </si>
  <si>
    <t>2.5 oz.</t>
  </si>
  <si>
    <t>美国亚马逊</t>
  </si>
  <si>
    <t>绿的洁牙饼 猫草味</t>
  </si>
  <si>
    <t>2.5 oz.=71G</t>
  </si>
  <si>
    <t>绿的洁牙饼 牛肉味</t>
  </si>
  <si>
    <t>大蒜酵母片</t>
  </si>
  <si>
    <t>1000片 545G</t>
  </si>
  <si>
    <t>绿的洁牙饼 海鱼味</t>
  </si>
  <si>
    <t>100片</t>
  </si>
  <si>
    <t>绿的洁牙饼 三文鱼味</t>
  </si>
  <si>
    <t>KMR一段</t>
  </si>
  <si>
    <t>793G</t>
  </si>
  <si>
    <t>绿的洁牙饼 三文鱼火鸡味</t>
  </si>
  <si>
    <t>NF-月见草</t>
  </si>
  <si>
    <t>120片 273G</t>
  </si>
  <si>
    <t>NF-护肝</t>
  </si>
  <si>
    <t>200片 173G</t>
  </si>
  <si>
    <t>NF-圣约翰</t>
  </si>
  <si>
    <t>300mg*250 159g</t>
  </si>
  <si>
    <t>NF-蔓越莓</t>
  </si>
  <si>
    <t>300mg*100 159g</t>
  </si>
  <si>
    <t>物品总重2346G</t>
  </si>
  <si>
    <t>包装重量10%</t>
  </si>
  <si>
    <t>寄出总重2580G</t>
  </si>
  <si>
    <t>总运费173.9</t>
  </si>
  <si>
    <t>单价运费0.075/G</t>
  </si>
  <si>
    <t>重量(g)</t>
  </si>
  <si>
    <t>单价（美元）</t>
  </si>
  <si>
    <t>单价（人民币）</t>
  </si>
  <si>
    <t>单个总价</t>
  </si>
  <si>
    <t>淘宝价格</t>
  </si>
  <si>
    <t>凝胶*1+毛片*1+奶粉*1</t>
  </si>
  <si>
    <t>贝克奶粉</t>
  </si>
  <si>
    <t>5磅</t>
  </si>
  <si>
    <t>均价750</t>
  </si>
  <si>
    <t>淘宝价格：913</t>
  </si>
  <si>
    <t>百特能凝胶</t>
  </si>
  <si>
    <t>2.5盎司</t>
  </si>
  <si>
    <t>28g均价68，70g预测价格115</t>
  </si>
  <si>
    <t>海淘价格：881.04</t>
  </si>
  <si>
    <t>绿十字凝胶</t>
  </si>
  <si>
    <t>3.5盎司</t>
  </si>
  <si>
    <t>均价68</t>
  </si>
  <si>
    <t>绿十字毛片</t>
  </si>
  <si>
    <t>1.6盎司</t>
  </si>
  <si>
    <t>均价48</t>
  </si>
  <si>
    <t>每克运费：284.4/2843.3</t>
  </si>
  <si>
    <t>利润率22.3%</t>
  </si>
  <si>
    <t>海淘价格：863.59</t>
  </si>
  <si>
    <t>79.4/575.3</t>
  </si>
  <si>
    <r>
      <t>团购日期：2017.1.7-1.10</t>
    </r>
    <r>
      <rPr>
        <sz val="10"/>
        <color indexed="48"/>
        <rFont val="宋体"/>
        <charset val="134"/>
      </rPr>
      <t>【共1单，盈利2元】</t>
    </r>
  </si>
  <si>
    <t>联系人信息</t>
  </si>
  <si>
    <t>购买商品</t>
  </si>
  <si>
    <t>评价</t>
  </si>
  <si>
    <t>备注</t>
  </si>
  <si>
    <t>淘宝ID</t>
  </si>
  <si>
    <t>tb93668127</t>
  </si>
  <si>
    <t>地址</t>
  </si>
  <si>
    <t>四川成都市武侯区簇桥街道顺和街1号兴元丽园B区5栋</t>
  </si>
  <si>
    <t>名称</t>
  </si>
  <si>
    <t>单价</t>
  </si>
  <si>
    <t>金额</t>
  </si>
  <si>
    <t>利润</t>
  </si>
  <si>
    <t>默认付款</t>
  </si>
  <si>
    <t>1.美短2只</t>
  </si>
  <si>
    <t>百度ID</t>
  </si>
  <si>
    <t>summer_mmmmm2r</t>
  </si>
  <si>
    <t>维斯康维生素片</t>
  </si>
  <si>
    <t>默认好评</t>
  </si>
  <si>
    <t>2.大猫猫癣</t>
  </si>
  <si>
    <t>收件人</t>
  </si>
  <si>
    <t>懒懒啊！</t>
  </si>
  <si>
    <t>快递公司</t>
  </si>
  <si>
    <t>优速快递（8+5）</t>
  </si>
  <si>
    <t>维斯康猫营养膏</t>
  </si>
  <si>
    <t>回复好评</t>
  </si>
  <si>
    <t>3.讨厌福来恩味道</t>
  </si>
  <si>
    <t>联系方式</t>
  </si>
  <si>
    <t>收发日期</t>
  </si>
  <si>
    <t>2017.1.10-1.15</t>
  </si>
  <si>
    <t>包邮</t>
  </si>
  <si>
    <t>淘宝单号</t>
  </si>
  <si>
    <t>2469638586469949</t>
  </si>
  <si>
    <t>快递单号</t>
  </si>
  <si>
    <t>518344893144</t>
  </si>
  <si>
    <t>共计</t>
  </si>
  <si>
    <r>
      <t>团购日期：2017.2.5-2017.2.12</t>
    </r>
    <r>
      <rPr>
        <sz val="10"/>
        <color indexed="48"/>
        <rFont val="宋体"/>
        <charset val="134"/>
      </rPr>
      <t>【共单，盈利元】</t>
    </r>
  </si>
  <si>
    <t>hollysun1987</t>
  </si>
  <si>
    <t>上海市长宁区虹桥街道古北路1000号B栋102室</t>
  </si>
  <si>
    <t>1.折耳猫1只</t>
  </si>
  <si>
    <t>瓜皮旅</t>
  </si>
  <si>
    <t>2.单独确认过维生素内没有钙</t>
  </si>
  <si>
    <t>孙慧</t>
  </si>
  <si>
    <t>天然植素软骨素</t>
  </si>
  <si>
    <t>13817677891</t>
  </si>
  <si>
    <t>3080579480522298/3081824106572298</t>
  </si>
  <si>
    <t>蓝色碎玻璃</t>
  </si>
  <si>
    <t>山东省济南市历下区文东街道经十路16199号青干院西区B楼301</t>
  </si>
  <si>
    <t>1.没顶帖，没报百度ID;已改价，客户承诺第二天顶帖后付款</t>
  </si>
  <si>
    <t>passbyheart</t>
  </si>
  <si>
    <t>2.幼猫</t>
  </si>
  <si>
    <t>赵风景</t>
  </si>
  <si>
    <t>15098833770</t>
  </si>
  <si>
    <t>3084010702557955</t>
  </si>
  <si>
    <t>品牌</t>
  </si>
  <si>
    <t>小宠</t>
  </si>
  <si>
    <t>付款方式</t>
  </si>
  <si>
    <t>微信</t>
  </si>
  <si>
    <t>送货方式</t>
  </si>
  <si>
    <t>顺丰快递</t>
  </si>
  <si>
    <t>团购日期：2017.1.6-1.9（第一期）</t>
  </si>
  <si>
    <t>进货日期：</t>
  </si>
  <si>
    <t>付款日期</t>
  </si>
  <si>
    <t>送货日期</t>
  </si>
  <si>
    <t>容量</t>
  </si>
  <si>
    <t>赠品</t>
  </si>
  <si>
    <t>维斯康</t>
  </si>
  <si>
    <t>宠物快速镇静膏</t>
  </si>
  <si>
    <t>任意两只包邮</t>
  </si>
  <si>
    <t>消毒液</t>
  </si>
  <si>
    <t>500ML</t>
  </si>
  <si>
    <t>猫用化毛膏</t>
  </si>
  <si>
    <t>营养膏（猫）</t>
  </si>
  <si>
    <t>共计：</t>
  </si>
  <si>
    <t>营养膏（犬）</t>
  </si>
  <si>
    <t>强力钙咀嚼片</t>
  </si>
  <si>
    <t>150片</t>
  </si>
  <si>
    <t>任意两瓶包邮</t>
  </si>
  <si>
    <t>现金</t>
  </si>
  <si>
    <t>送货上门</t>
  </si>
  <si>
    <t>牛乳钙咀嚼片</t>
  </si>
  <si>
    <t>2017.1.6</t>
  </si>
  <si>
    <t>2017.1.7</t>
  </si>
  <si>
    <t>微量元素咀嚼片</t>
  </si>
  <si>
    <t>平均单价</t>
  </si>
  <si>
    <t>复合维生素咀嚼片</t>
  </si>
  <si>
    <t>伯纳天纯中大型成犬粮</t>
  </si>
  <si>
    <t>15KG</t>
  </si>
  <si>
    <t>天然植素蔓越莓尿路酸化颗粒</t>
  </si>
  <si>
    <t>300G</t>
  </si>
  <si>
    <t>草原红肉活力成犬</t>
  </si>
  <si>
    <t>2KG</t>
  </si>
  <si>
    <t>天然植素鲨鱼软骨素关节颗粒</t>
  </si>
  <si>
    <t>维斯康犬用营养膏</t>
  </si>
  <si>
    <t>天然植素阿胶红枣补血颗粒</t>
  </si>
  <si>
    <t>维斯康猫用营养膏</t>
  </si>
  <si>
    <t>伯纳天纯草原红肉高能活力配方</t>
  </si>
  <si>
    <t>17KG</t>
  </si>
  <si>
    <t>只限北京地区</t>
  </si>
  <si>
    <t>维斯康化毛膏</t>
  </si>
  <si>
    <t>快速镇惊膏</t>
  </si>
  <si>
    <t>牛乳咀嚼片</t>
  </si>
  <si>
    <t>团购日期：2017.2.5-2.12(第二期)</t>
  </si>
  <si>
    <t>复合维生素片</t>
  </si>
  <si>
    <t>微量元素片</t>
  </si>
  <si>
    <t>2017.2.5</t>
  </si>
  <si>
    <t>300g</t>
  </si>
  <si>
    <t>七人成团</t>
  </si>
  <si>
    <t>碘7消毒除臭养护液</t>
  </si>
  <si>
    <t>不包邮</t>
  </si>
  <si>
    <t>店铺号</t>
  </si>
  <si>
    <t>强力关节舒咀嚼片</t>
  </si>
  <si>
    <t>80片</t>
  </si>
  <si>
    <t>伯纳天纯无谷生鲜试吃</t>
  </si>
  <si>
    <t>20*3</t>
  </si>
  <si>
    <t>进</t>
  </si>
  <si>
    <t>销</t>
  </si>
  <si>
    <t>存</t>
  </si>
  <si>
    <t>合</t>
  </si>
  <si>
    <t>2017年第一期</t>
  </si>
  <si>
    <t>2017年第二期</t>
  </si>
  <si>
    <t>自用</t>
  </si>
  <si>
    <t>销售</t>
  </si>
  <si>
    <t>团购日期：</t>
  </si>
  <si>
    <t>出售日期</t>
  </si>
  <si>
    <t>小宠碘7消毒液</t>
  </si>
  <si>
    <t>赖氨酸分装</t>
  </si>
  <si>
    <t>赖氨酸+VC组合</t>
  </si>
  <si>
    <t>实际支付</t>
  </si>
  <si>
    <t>总计：</t>
  </si>
  <si>
    <r>
      <t>团购日期：</t>
    </r>
    <r>
      <rPr>
        <sz val="10"/>
        <color indexed="48"/>
        <rFont val="宋体"/>
        <charset val="134"/>
      </rPr>
      <t>【共单，盈利元】</t>
    </r>
  </si>
  <si>
    <t>26号寄出</t>
  </si>
  <si>
    <t>维克益口清漱口水</t>
  </si>
  <si>
    <t>中通快递</t>
  </si>
  <si>
    <t>韩冰拿货2瓶</t>
  </si>
  <si>
    <t>自己开一瓶</t>
  </si>
  <si>
    <t>团购日期：2017.2.5-2.12</t>
  </si>
  <si>
    <t>韩冰拿货</t>
  </si>
  <si>
    <t>小宠消毒液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</si>
</sst>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0_);[Red]\(0.00\)"/>
    <numFmt numFmtId="178" formatCode="[DBNum2][$-804]General"/>
  </numFmts>
  <fonts count="58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9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0"/>
      <color indexed="48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9"/>
      <color indexed="54"/>
      <name val="宋体"/>
      <charset val="134"/>
    </font>
    <font>
      <sz val="8"/>
      <name val="宋体"/>
      <charset val="134"/>
    </font>
    <font>
      <b/>
      <sz val="10"/>
      <color indexed="54"/>
      <name val="宋体"/>
      <charset val="134"/>
    </font>
    <font>
      <sz val="8"/>
      <color indexed="12"/>
      <name val="宋体"/>
      <charset val="134"/>
    </font>
    <font>
      <b/>
      <sz val="12"/>
      <color indexed="17"/>
      <name val="宋体"/>
      <charset val="134"/>
    </font>
    <font>
      <sz val="10"/>
      <color indexed="8"/>
      <name val="宋体"/>
      <charset val="134"/>
    </font>
    <font>
      <b/>
      <sz val="12"/>
      <color indexed="12"/>
      <name val="宋体"/>
      <charset val="134"/>
    </font>
    <font>
      <b/>
      <sz val="12"/>
      <color indexed="61"/>
      <name val="宋体"/>
      <charset val="134"/>
    </font>
    <font>
      <b/>
      <sz val="10"/>
      <color indexed="12"/>
      <name val="宋体"/>
      <charset val="134"/>
    </font>
    <font>
      <sz val="12"/>
      <color indexed="12"/>
      <name val="宋体"/>
      <charset val="134"/>
    </font>
    <font>
      <b/>
      <sz val="14"/>
      <name val="宋体"/>
      <charset val="134"/>
    </font>
    <font>
      <b/>
      <sz val="10"/>
      <color indexed="61"/>
      <name val="宋体"/>
      <charset val="134"/>
    </font>
    <font>
      <b/>
      <sz val="10"/>
      <color indexed="57"/>
      <name val="宋体"/>
      <charset val="134"/>
    </font>
    <font>
      <b/>
      <sz val="10"/>
      <color indexed="14"/>
      <name val="宋体"/>
      <charset val="134"/>
    </font>
    <font>
      <sz val="12"/>
      <color indexed="48"/>
      <name val="宋体"/>
      <charset val="134"/>
    </font>
    <font>
      <sz val="18"/>
      <color indexed="8"/>
      <name val="微软雅黑"/>
      <family val="2"/>
      <charset val="134"/>
    </font>
    <font>
      <sz val="11"/>
      <color indexed="8"/>
      <name val="宋体"/>
      <charset val="134"/>
    </font>
    <font>
      <b/>
      <sz val="9"/>
      <color indexed="8"/>
      <name val="宋体"/>
      <charset val="134"/>
    </font>
    <font>
      <sz val="10"/>
      <color indexed="10"/>
      <name val="宋体"/>
      <charset val="134"/>
    </font>
    <font>
      <sz val="18"/>
      <name val="微软雅黑"/>
      <family val="2"/>
      <charset val="134"/>
    </font>
    <font>
      <sz val="9"/>
      <name val="Calibri"/>
      <family val="2"/>
      <charset val="0"/>
    </font>
    <font>
      <sz val="9"/>
      <color indexed="8"/>
      <name val="宋体"/>
      <charset val="134"/>
    </font>
    <font>
      <sz val="9"/>
      <color indexed="8"/>
      <name val="Calibri"/>
      <family val="2"/>
      <charset val="0"/>
    </font>
    <font>
      <sz val="9"/>
      <color indexed="10"/>
      <name val="宋体"/>
      <charset val="134"/>
    </font>
    <font>
      <sz val="9"/>
      <color indexed="10"/>
      <name val="Calibri"/>
      <family val="2"/>
      <charset val="0"/>
    </font>
    <font>
      <sz val="12"/>
      <color indexed="8"/>
      <name val="宋体"/>
      <charset val="134"/>
    </font>
    <font>
      <b/>
      <sz val="12"/>
      <color indexed="8"/>
      <name val="微软雅黑"/>
      <family val="2"/>
      <charset val="134"/>
    </font>
    <font>
      <sz val="14"/>
      <color indexed="9"/>
      <name val="微软雅黑"/>
      <family val="2"/>
      <charset val="134"/>
    </font>
    <font>
      <b/>
      <sz val="12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2"/>
      <color indexed="12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2"/>
      <color indexed="36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54" fillId="33" borderId="4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50" fillId="26" borderId="41" applyNumberFormat="0" applyFont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9" fillId="0" borderId="38" applyNumberFormat="0" applyFill="0" applyAlignment="0" applyProtection="0">
      <alignment vertical="center"/>
    </xf>
    <xf numFmtId="0" fontId="41" fillId="0" borderId="38" applyNumberFormat="0" applyFill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3" fillId="0" borderId="44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6" fillId="20" borderId="39" applyNumberFormat="0" applyAlignment="0" applyProtection="0">
      <alignment vertical="center"/>
    </xf>
    <xf numFmtId="0" fontId="51" fillId="20" borderId="42" applyNumberFormat="0" applyAlignment="0" applyProtection="0">
      <alignment vertical="center"/>
    </xf>
    <xf numFmtId="0" fontId="39" fillId="12" borderId="37" applyNumberFormat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8" fillId="0" borderId="40" applyNumberFormat="0" applyFill="0" applyAlignment="0" applyProtection="0">
      <alignment vertical="center"/>
    </xf>
    <xf numFmtId="0" fontId="55" fillId="0" borderId="43" applyNumberFormat="0" applyFill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ont="1" applyFill="1" applyAlignment="1">
      <alignment horizontal="center" vertical="center"/>
    </xf>
    <xf numFmtId="44" fontId="0" fillId="0" borderId="0" xfId="4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4" fontId="0" fillId="0" borderId="4" xfId="4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44" fontId="7" fillId="2" borderId="0" xfId="4" applyFont="1" applyFill="1" applyAlignment="1">
      <alignment horizontal="center" vertical="center"/>
    </xf>
    <xf numFmtId="44" fontId="8" fillId="0" borderId="4" xfId="4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49" fontId="2" fillId="0" borderId="0" xfId="0" applyNumberFormat="1" applyFont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center"/>
    </xf>
    <xf numFmtId="49" fontId="2" fillId="0" borderId="12" xfId="0" applyNumberFormat="1" applyFont="1" applyBorder="1" applyAlignment="1">
      <alignment vertical="center"/>
    </xf>
    <xf numFmtId="49" fontId="2" fillId="0" borderId="12" xfId="0" applyNumberFormat="1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8" fillId="0" borderId="0" xfId="0" applyFont="1" applyBorder="1">
      <alignment vertical="center"/>
    </xf>
    <xf numFmtId="0" fontId="0" fillId="0" borderId="4" xfId="0" applyBorder="1">
      <alignment vertical="center"/>
    </xf>
    <xf numFmtId="0" fontId="13" fillId="0" borderId="12" xfId="0" applyFont="1" applyBorder="1">
      <alignment vertical="center"/>
    </xf>
    <xf numFmtId="0" fontId="2" fillId="0" borderId="12" xfId="0" applyFont="1" applyBorder="1" applyAlignment="1">
      <alignment vertical="center"/>
    </xf>
    <xf numFmtId="0" fontId="0" fillId="0" borderId="18" xfId="0" applyBorder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>
      <alignment vertical="center"/>
    </xf>
    <xf numFmtId="0" fontId="14" fillId="5" borderId="0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15" fillId="0" borderId="0" xfId="0" applyFont="1">
      <alignment vertical="center"/>
    </xf>
    <xf numFmtId="0" fontId="16" fillId="6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right" vertical="center"/>
    </xf>
    <xf numFmtId="0" fontId="0" fillId="7" borderId="0" xfId="0" applyFill="1">
      <alignment vertical="center"/>
    </xf>
    <xf numFmtId="0" fontId="11" fillId="0" borderId="13" xfId="0" applyFont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11" fillId="0" borderId="14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11" fillId="0" borderId="20" xfId="0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15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>
      <alignment vertical="center"/>
    </xf>
    <xf numFmtId="0" fontId="7" fillId="0" borderId="16" xfId="0" applyFont="1" applyBorder="1">
      <alignment vertical="center"/>
    </xf>
    <xf numFmtId="0" fontId="0" fillId="0" borderId="12" xfId="0" applyBorder="1">
      <alignment vertical="center"/>
    </xf>
    <xf numFmtId="0" fontId="7" fillId="0" borderId="12" xfId="0" applyFont="1" applyBorder="1">
      <alignment vertical="center"/>
    </xf>
    <xf numFmtId="0" fontId="0" fillId="0" borderId="18" xfId="0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0" fillId="0" borderId="15" xfId="0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0" fontId="18" fillId="0" borderId="0" xfId="0" applyFont="1" applyBorder="1">
      <alignment vertical="center"/>
    </xf>
    <xf numFmtId="0" fontId="8" fillId="0" borderId="4" xfId="0" applyFont="1" applyBorder="1" applyAlignment="1">
      <alignment horizontal="right"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0" fillId="0" borderId="0" xfId="0" applyBorder="1" applyAlignment="1">
      <alignment vertical="center"/>
    </xf>
    <xf numFmtId="0" fontId="2" fillId="0" borderId="21" xfId="0" applyFont="1" applyBorder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19" fillId="0" borderId="13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0" fillId="0" borderId="0" xfId="0" applyFont="1" applyBorder="1">
      <alignment vertical="center"/>
    </xf>
    <xf numFmtId="0" fontId="20" fillId="0" borderId="4" xfId="0" applyFont="1" applyBorder="1" applyAlignment="1">
      <alignment horizontal="center" vertical="center"/>
    </xf>
    <xf numFmtId="0" fontId="21" fillId="0" borderId="0" xfId="0" applyFont="1" applyBorder="1">
      <alignment vertical="center"/>
    </xf>
    <xf numFmtId="0" fontId="21" fillId="0" borderId="4" xfId="0" applyFont="1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8" xfId="0" applyFont="1" applyBorder="1">
      <alignment vertical="center"/>
    </xf>
    <xf numFmtId="0" fontId="19" fillId="0" borderId="22" xfId="0" applyFont="1" applyBorder="1" applyAlignment="1">
      <alignment horizontal="left" vertical="center"/>
    </xf>
    <xf numFmtId="0" fontId="19" fillId="0" borderId="23" xfId="0" applyFont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22" fillId="0" borderId="0" xfId="0" applyFont="1" applyBorder="1">
      <alignment vertical="center"/>
    </xf>
    <xf numFmtId="0" fontId="22" fillId="0" borderId="4" xfId="0" applyFont="1" applyBorder="1" applyAlignment="1">
      <alignment horizontal="center" vertical="center"/>
    </xf>
    <xf numFmtId="0" fontId="22" fillId="0" borderId="0" xfId="0" applyFont="1" applyFill="1" applyBorder="1">
      <alignment vertical="center"/>
    </xf>
    <xf numFmtId="0" fontId="2" fillId="0" borderId="1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23" fillId="0" borderId="0" xfId="0" applyFont="1">
      <alignment vertical="center"/>
    </xf>
    <xf numFmtId="0" fontId="3" fillId="0" borderId="13" xfId="0" applyFont="1" applyBorder="1" applyAlignment="1">
      <alignment horizontal="center" vertical="center" wrapText="1"/>
    </xf>
    <xf numFmtId="0" fontId="2" fillId="0" borderId="14" xfId="0" applyFont="1" applyBorder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3" fillId="0" borderId="14" xfId="0" applyFont="1" applyBorder="1">
      <alignment vertical="center"/>
    </xf>
    <xf numFmtId="0" fontId="0" fillId="0" borderId="14" xfId="0" applyBorder="1" applyAlignment="1">
      <alignment horizontal="center" vertical="center"/>
    </xf>
    <xf numFmtId="0" fontId="23" fillId="0" borderId="0" xfId="0" applyFont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>
      <alignment vertical="center"/>
    </xf>
    <xf numFmtId="0" fontId="0" fillId="0" borderId="17" xfId="0" applyBorder="1" applyAlignment="1">
      <alignment horizontal="center" vertical="center"/>
    </xf>
    <xf numFmtId="0" fontId="6" fillId="0" borderId="0" xfId="0" applyFont="1">
      <alignment vertical="center"/>
    </xf>
    <xf numFmtId="0" fontId="2" fillId="0" borderId="17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Fill="1" applyBorder="1">
      <alignment vertical="center"/>
    </xf>
    <xf numFmtId="0" fontId="0" fillId="0" borderId="17" xfId="0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0" xfId="0" applyFill="1">
      <alignment vertical="center"/>
    </xf>
    <xf numFmtId="0" fontId="24" fillId="8" borderId="6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vertical="center"/>
    </xf>
    <xf numFmtId="0" fontId="26" fillId="7" borderId="25" xfId="0" applyFont="1" applyFill="1" applyBorder="1" applyAlignment="1">
      <alignment horizontal="center" vertical="center" wrapText="1"/>
    </xf>
    <xf numFmtId="0" fontId="26" fillId="7" borderId="2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vertical="center"/>
    </xf>
    <xf numFmtId="178" fontId="14" fillId="0" borderId="6" xfId="0" applyNumberFormat="1" applyFont="1" applyFill="1" applyBorder="1" applyAlignment="1">
      <alignment horizontal="center" vertical="center" wrapText="1" readingOrder="1"/>
    </xf>
    <xf numFmtId="0" fontId="2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6" xfId="0" applyNumberFormat="1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178" fontId="14" fillId="0" borderId="6" xfId="0" applyNumberFormat="1" applyFont="1" applyFill="1" applyBorder="1" applyAlignment="1">
      <alignment horizontal="center" vertical="center" wrapText="1"/>
    </xf>
    <xf numFmtId="177" fontId="14" fillId="0" borderId="6" xfId="0" applyNumberFormat="1" applyFont="1" applyFill="1" applyBorder="1" applyAlignment="1">
      <alignment horizontal="left" vertical="center" wrapText="1"/>
    </xf>
    <xf numFmtId="178" fontId="2" fillId="0" borderId="6" xfId="0" applyNumberFormat="1" applyFont="1" applyFill="1" applyBorder="1" applyAlignment="1">
      <alignment horizontal="center" vertical="center" wrapText="1" readingOrder="1"/>
    </xf>
    <xf numFmtId="0" fontId="2" fillId="6" borderId="6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left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vertical="center"/>
    </xf>
    <xf numFmtId="0" fontId="27" fillId="0" borderId="26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25" xfId="0" applyFont="1" applyBorder="1" applyAlignment="1">
      <alignment horizontal="left" vertic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/>
    </xf>
    <xf numFmtId="0" fontId="27" fillId="0" borderId="27" xfId="0" applyNumberFormat="1" applyFont="1" applyFill="1" applyBorder="1" applyAlignment="1">
      <alignment horizontal="center" vertical="center" wrapText="1"/>
    </xf>
    <xf numFmtId="0" fontId="27" fillId="0" borderId="26" xfId="0" applyNumberFormat="1" applyFont="1" applyFill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/>
    </xf>
    <xf numFmtId="0" fontId="27" fillId="0" borderId="6" xfId="0" applyFont="1" applyBorder="1" applyAlignment="1">
      <alignment horizontal="left" vertical="center" wrapText="1"/>
    </xf>
    <xf numFmtId="0" fontId="27" fillId="0" borderId="6" xfId="0" applyNumberFormat="1" applyFont="1" applyFill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178" fontId="28" fillId="0" borderId="29" xfId="0" applyNumberFormat="1" applyFont="1" applyFill="1" applyBorder="1" applyAlignment="1">
      <alignment horizontal="center" vertical="center" wrapText="1" readingOrder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178" fontId="14" fillId="0" borderId="25" xfId="0" applyNumberFormat="1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8" fontId="14" fillId="0" borderId="26" xfId="0" applyNumberFormat="1" applyFont="1" applyFill="1" applyBorder="1" applyAlignment="1">
      <alignment horizontal="center" vertical="center" wrapText="1"/>
    </xf>
    <xf numFmtId="0" fontId="14" fillId="0" borderId="25" xfId="0" applyNumberFormat="1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14" fillId="0" borderId="25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14" fillId="0" borderId="28" xfId="0" applyNumberFormat="1" applyFont="1" applyFill="1" applyBorder="1" applyAlignment="1">
      <alignment horizontal="center" vertical="center" wrapText="1"/>
    </xf>
    <xf numFmtId="178" fontId="14" fillId="0" borderId="28" xfId="0" applyNumberFormat="1" applyFont="1" applyFill="1" applyBorder="1" applyAlignment="1">
      <alignment horizontal="center" vertical="center" wrapText="1"/>
    </xf>
    <xf numFmtId="0" fontId="14" fillId="0" borderId="30" xfId="0" applyFont="1" applyBorder="1" applyAlignment="1">
      <alignment horizontal="left" vertical="center" wrapText="1"/>
    </xf>
    <xf numFmtId="178" fontId="28" fillId="8" borderId="29" xfId="0" applyNumberFormat="1" applyFont="1" applyFill="1" applyBorder="1" applyAlignment="1">
      <alignment horizontal="center" vertical="center" wrapText="1" readingOrder="1"/>
    </xf>
    <xf numFmtId="0" fontId="2" fillId="0" borderId="25" xfId="0" applyFont="1" applyBorder="1" applyAlignment="1">
      <alignment horizontal="center" vertical="center" wrapText="1"/>
    </xf>
    <xf numFmtId="178" fontId="14" fillId="0" borderId="25" xfId="0" applyNumberFormat="1" applyFont="1" applyFill="1" applyBorder="1" applyAlignment="1">
      <alignment vertical="center" wrapText="1"/>
    </xf>
    <xf numFmtId="0" fontId="27" fillId="0" borderId="6" xfId="0" applyFont="1" applyFill="1" applyBorder="1" applyAlignment="1"/>
    <xf numFmtId="0" fontId="27" fillId="0" borderId="6" xfId="0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/>
    </xf>
    <xf numFmtId="178" fontId="14" fillId="0" borderId="26" xfId="0" applyNumberFormat="1" applyFont="1" applyFill="1" applyBorder="1" applyAlignment="1">
      <alignment vertical="center" wrapText="1"/>
    </xf>
    <xf numFmtId="178" fontId="14" fillId="0" borderId="29" xfId="0" applyNumberFormat="1" applyFont="1" applyFill="1" applyBorder="1" applyAlignment="1">
      <alignment horizontal="center" vertical="center" wrapText="1"/>
    </xf>
    <xf numFmtId="0" fontId="25" fillId="0" borderId="0" xfId="0" applyFont="1" applyBorder="1" applyAlignment="1">
      <alignment wrapText="1"/>
    </xf>
    <xf numFmtId="0" fontId="25" fillId="0" borderId="0" xfId="0" applyFont="1" applyBorder="1" applyAlignment="1"/>
    <xf numFmtId="0" fontId="28" fillId="8" borderId="6" xfId="0" applyFont="1" applyFill="1" applyBorder="1" applyAlignment="1">
      <alignment horizontal="center" vertical="center" wrapText="1"/>
    </xf>
    <xf numFmtId="0" fontId="26" fillId="9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Fill="1" applyBorder="1">
      <alignment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29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30" fillId="5" borderId="6" xfId="0" applyFont="1" applyFill="1" applyBorder="1" applyAlignment="1">
      <alignment horizontal="center" wrapText="1"/>
    </xf>
    <xf numFmtId="0" fontId="14" fillId="5" borderId="6" xfId="0" applyFont="1" applyFill="1" applyBorder="1" applyAlignment="1">
      <alignment horizontal="left" vertical="center" wrapText="1"/>
    </xf>
    <xf numFmtId="0" fontId="30" fillId="5" borderId="25" xfId="0" applyFont="1" applyFill="1" applyBorder="1" applyAlignment="1">
      <alignment horizontal="center" vertical="center" wrapText="1"/>
    </xf>
    <xf numFmtId="0" fontId="31" fillId="5" borderId="6" xfId="0" applyFont="1" applyFill="1" applyBorder="1" applyAlignment="1">
      <alignment horizontal="center" vertical="center" wrapText="1"/>
    </xf>
    <xf numFmtId="0" fontId="30" fillId="5" borderId="6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center" vertical="center" wrapText="1"/>
    </xf>
    <xf numFmtId="0" fontId="30" fillId="6" borderId="6" xfId="0" applyFont="1" applyFill="1" applyBorder="1" applyAlignment="1">
      <alignment horizontal="center" wrapText="1"/>
    </xf>
    <xf numFmtId="0" fontId="14" fillId="6" borderId="6" xfId="0" applyFont="1" applyFill="1" applyBorder="1" applyAlignment="1">
      <alignment vertical="center" wrapText="1"/>
    </xf>
    <xf numFmtId="0" fontId="31" fillId="6" borderId="6" xfId="0" applyFont="1" applyFill="1" applyBorder="1" applyAlignment="1">
      <alignment horizontal="center" vertical="center" wrapText="1"/>
    </xf>
    <xf numFmtId="0" fontId="30" fillId="6" borderId="6" xfId="0" applyFont="1" applyFill="1" applyBorder="1" applyAlignment="1">
      <alignment horizontal="center" vertical="center"/>
    </xf>
    <xf numFmtId="0" fontId="30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>
      <alignment vertical="center"/>
    </xf>
    <xf numFmtId="0" fontId="30" fillId="5" borderId="29" xfId="0" applyFont="1" applyFill="1" applyBorder="1" applyAlignment="1">
      <alignment horizontal="center" vertical="center" wrapText="1"/>
    </xf>
    <xf numFmtId="0" fontId="30" fillId="5" borderId="6" xfId="0" applyFont="1" applyFill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27" fillId="0" borderId="6" xfId="0" applyFont="1" applyFill="1" applyBorder="1" applyAlignment="1">
      <alignment vertical="center" wrapText="1"/>
    </xf>
    <xf numFmtId="0" fontId="32" fillId="0" borderId="25" xfId="0" applyFont="1" applyFill="1" applyBorder="1" applyAlignment="1">
      <alignment horizontal="center" vertical="center" wrapText="1"/>
    </xf>
    <xf numFmtId="0" fontId="33" fillId="0" borderId="6" xfId="0" applyFont="1" applyFill="1" applyBorder="1" applyAlignment="1">
      <alignment horizontal="center" vertical="center" wrapText="1"/>
    </xf>
    <xf numFmtId="0" fontId="32" fillId="0" borderId="6" xfId="0" applyFont="1" applyFill="1" applyBorder="1" applyAlignment="1">
      <alignment horizontal="center" vertical="center"/>
    </xf>
    <xf numFmtId="0" fontId="32" fillId="0" borderId="26" xfId="0" applyFont="1" applyFill="1" applyBorder="1" applyAlignment="1">
      <alignment horizontal="center" vertical="center" wrapText="1"/>
    </xf>
    <xf numFmtId="0" fontId="32" fillId="0" borderId="29" xfId="0" applyFont="1" applyFill="1" applyBorder="1" applyAlignment="1">
      <alignment horizontal="center" vertical="center" wrapText="1"/>
    </xf>
    <xf numFmtId="0" fontId="32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left" vertical="center" wrapText="1"/>
    </xf>
    <xf numFmtId="0" fontId="27" fillId="0" borderId="6" xfId="0" applyFont="1" applyBorder="1">
      <alignment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0" fontId="26" fillId="9" borderId="25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27" fillId="0" borderId="6" xfId="0" applyFont="1" applyFill="1" applyBorder="1">
      <alignment vertical="center"/>
    </xf>
    <xf numFmtId="0" fontId="1" fillId="6" borderId="6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6" xfId="0" applyFont="1" applyBorder="1">
      <alignment vertical="center"/>
    </xf>
    <xf numFmtId="0" fontId="1" fillId="0" borderId="33" xfId="0" applyFont="1" applyBorder="1" applyAlignment="1">
      <alignment wrapText="1"/>
    </xf>
    <xf numFmtId="0" fontId="27" fillId="6" borderId="6" xfId="0" applyFont="1" applyFill="1" applyBorder="1">
      <alignment vertical="center"/>
    </xf>
    <xf numFmtId="0" fontId="1" fillId="0" borderId="34" xfId="0" applyFont="1" applyBorder="1" applyAlignment="1">
      <alignment wrapText="1"/>
    </xf>
    <xf numFmtId="0" fontId="1" fillId="0" borderId="35" xfId="0" applyFont="1" applyBorder="1" applyAlignment="1">
      <alignment wrapText="1"/>
    </xf>
    <xf numFmtId="0" fontId="1" fillId="0" borderId="30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29" fillId="0" borderId="6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30" fillId="0" borderId="6" xfId="0" applyFont="1" applyBorder="1" applyAlignment="1">
      <alignment horizontal="center" vertical="center"/>
    </xf>
    <xf numFmtId="0" fontId="30" fillId="6" borderId="6" xfId="0" applyFont="1" applyFill="1" applyBorder="1" applyAlignment="1">
      <alignment vertical="center"/>
    </xf>
    <xf numFmtId="0" fontId="30" fillId="0" borderId="6" xfId="0" applyFont="1" applyBorder="1" applyAlignment="1">
      <alignment vertical="center" wrapText="1"/>
    </xf>
    <xf numFmtId="0" fontId="30" fillId="0" borderId="6" xfId="0" applyFont="1" applyBorder="1" applyAlignment="1">
      <alignment vertical="center"/>
    </xf>
    <xf numFmtId="0" fontId="31" fillId="0" borderId="6" xfId="0" applyFont="1" applyFill="1" applyBorder="1" applyAlignment="1">
      <alignment horizontal="center" vertical="center" wrapText="1"/>
    </xf>
    <xf numFmtId="0" fontId="27" fillId="0" borderId="0" xfId="0" applyFont="1">
      <alignment vertical="center"/>
    </xf>
    <xf numFmtId="0" fontId="2" fillId="6" borderId="0" xfId="0" applyFont="1" applyFill="1">
      <alignment vertical="center"/>
    </xf>
    <xf numFmtId="0" fontId="0" fillId="0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34" fillId="6" borderId="0" xfId="0" applyFont="1" applyFill="1">
      <alignment vertical="center"/>
    </xf>
    <xf numFmtId="0" fontId="34" fillId="0" borderId="0" xfId="0" applyFont="1">
      <alignment vertical="center"/>
    </xf>
    <xf numFmtId="0" fontId="28" fillId="8" borderId="6" xfId="0" applyNumberFormat="1" applyFont="1" applyFill="1" applyBorder="1" applyAlignment="1">
      <alignment horizontal="center" vertical="center" wrapText="1"/>
    </xf>
    <xf numFmtId="0" fontId="26" fillId="9" borderId="29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30" fillId="6" borderId="6" xfId="0" applyFont="1" applyFill="1" applyBorder="1" applyAlignment="1">
      <alignment horizontal="justify"/>
    </xf>
    <xf numFmtId="0" fontId="30" fillId="0" borderId="6" xfId="0" applyFont="1" applyBorder="1" applyAlignment="1">
      <alignment horizontal="justify" vertical="center"/>
    </xf>
    <xf numFmtId="0" fontId="30" fillId="0" borderId="6" xfId="0" applyFont="1" applyFill="1" applyBorder="1" applyAlignment="1">
      <alignment horizontal="center" vertical="center" wrapText="1"/>
    </xf>
    <xf numFmtId="0" fontId="30" fillId="0" borderId="6" xfId="0" applyFont="1" applyBorder="1" applyAlignment="1">
      <alignment horizontal="center" wrapText="1"/>
    </xf>
    <xf numFmtId="0" fontId="30" fillId="0" borderId="6" xfId="0" applyFont="1" applyBorder="1" applyAlignment="1">
      <alignment horizontal="justify"/>
    </xf>
    <xf numFmtId="0" fontId="30" fillId="0" borderId="25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wrapText="1"/>
    </xf>
    <xf numFmtId="0" fontId="30" fillId="0" borderId="25" xfId="0" applyFont="1" applyBorder="1" applyAlignment="1">
      <alignment horizontal="justify"/>
    </xf>
    <xf numFmtId="0" fontId="30" fillId="0" borderId="25" xfId="0" applyFont="1" applyFill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wrapText="1"/>
    </xf>
    <xf numFmtId="0" fontId="32" fillId="0" borderId="36" xfId="0" applyFont="1" applyFill="1" applyBorder="1" applyAlignment="1">
      <alignment horizontal="left" vertical="center" wrapText="1"/>
    </xf>
    <xf numFmtId="0" fontId="32" fillId="0" borderId="6" xfId="0" applyFont="1" applyFill="1" applyBorder="1" applyAlignment="1">
      <alignment horizontal="center" vertical="center" wrapText="1"/>
    </xf>
    <xf numFmtId="0" fontId="30" fillId="6" borderId="25" xfId="0" applyFont="1" applyFill="1" applyBorder="1" applyAlignment="1">
      <alignment horizontal="center" vertical="center" wrapText="1"/>
    </xf>
    <xf numFmtId="0" fontId="32" fillId="6" borderId="6" xfId="0" applyFont="1" applyFill="1" applyBorder="1" applyAlignment="1">
      <alignment horizontal="center" wrapText="1"/>
    </xf>
    <xf numFmtId="0" fontId="32" fillId="6" borderId="36" xfId="0" applyFont="1" applyFill="1" applyBorder="1" applyAlignment="1">
      <alignment horizontal="left" vertical="center" wrapText="1"/>
    </xf>
    <xf numFmtId="0" fontId="32" fillId="6" borderId="6" xfId="0" applyFont="1" applyFill="1" applyBorder="1" applyAlignment="1">
      <alignment horizontal="center" vertical="center" wrapText="1"/>
    </xf>
    <xf numFmtId="0" fontId="32" fillId="6" borderId="6" xfId="0" applyFont="1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35" fillId="9" borderId="6" xfId="0" applyFont="1" applyFill="1" applyBorder="1" applyAlignment="1">
      <alignment horizontal="center" vertical="center"/>
    </xf>
    <xf numFmtId="0" fontId="36" fillId="0" borderId="6" xfId="0" applyFont="1" applyFill="1" applyBorder="1" applyAlignment="1">
      <alignment vertical="center"/>
    </xf>
    <xf numFmtId="176" fontId="1" fillId="0" borderId="6" xfId="0" applyNumberFormat="1" applyFont="1" applyFill="1" applyBorder="1" applyAlignment="1">
      <alignment horizontal="center" vertical="center" wrapText="1"/>
    </xf>
    <xf numFmtId="0" fontId="30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30" fillId="0" borderId="6" xfId="0" applyFont="1" applyFill="1" applyBorder="1" applyAlignment="1">
      <alignment horizontal="left" vertical="center"/>
    </xf>
    <xf numFmtId="0" fontId="30" fillId="0" borderId="6" xfId="0" applyFont="1" applyFill="1" applyBorder="1" applyAlignment="1">
      <alignment vertical="center" wrapText="1"/>
    </xf>
    <xf numFmtId="0" fontId="35" fillId="9" borderId="29" xfId="0" applyFont="1" applyFill="1" applyBorder="1" applyAlignment="1">
      <alignment horizontal="center" vertical="center"/>
    </xf>
    <xf numFmtId="0" fontId="1" fillId="0" borderId="28" xfId="49" applyFont="1" applyFill="1" applyBorder="1" applyAlignment="1">
      <alignment horizontal="left" vertical="center"/>
    </xf>
    <xf numFmtId="0" fontId="1" fillId="0" borderId="6" xfId="49" applyFont="1" applyFill="1" applyBorder="1" applyAlignment="1">
      <alignment vertical="center" wrapText="1"/>
    </xf>
    <xf numFmtId="0" fontId="1" fillId="0" borderId="6" xfId="49" applyFont="1" applyFill="1" applyBorder="1" applyAlignment="1">
      <alignment horizontal="center" vertical="center" wrapText="1"/>
    </xf>
    <xf numFmtId="0" fontId="1" fillId="0" borderId="25" xfId="49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31" fillId="0" borderId="6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30" fillId="0" borderId="26" xfId="0" applyFont="1" applyFill="1" applyBorder="1" applyAlignment="1">
      <alignment horizontal="center" vertical="center" wrapText="1"/>
    </xf>
    <xf numFmtId="0" fontId="30" fillId="0" borderId="29" xfId="0" applyFont="1" applyFill="1" applyBorder="1" applyAlignment="1">
      <alignment horizontal="center" vertical="center" wrapText="1"/>
    </xf>
    <xf numFmtId="176" fontId="37" fillId="0" borderId="6" xfId="0" applyNumberFormat="1" applyFont="1" applyFill="1" applyBorder="1" applyAlignment="1">
      <alignment vertical="center" wrapText="1"/>
    </xf>
    <xf numFmtId="176" fontId="30" fillId="0" borderId="0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indexed="10"/>
      </font>
    </dxf>
  </dxfs>
  <tableStyles count="0" defaultTableStyle="TableStyleMedium2"/>
  <colors>
    <mruColors>
      <color rgb="00CCFFCC"/>
      <color rgb="000000FF"/>
      <color rgb="00993366"/>
      <color rgb="00969696"/>
      <color rgb="00FFFFFF"/>
      <color rgb="003366FF"/>
      <color rgb="00666699"/>
      <color rgb="00FFFF99"/>
      <color rgb="00FF0000"/>
      <color rgb="00000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库存!$A$3:$A$16</c:f>
              <c:strCache>
                <c:ptCount val="14"/>
                <c:pt idx="0">
                  <c:v>伯纳天纯中大型成犬粮</c:v>
                </c:pt>
                <c:pt idx="1">
                  <c:v>草原红肉活力成犬</c:v>
                </c:pt>
                <c:pt idx="2">
                  <c:v>维斯康犬用营养膏</c:v>
                </c:pt>
                <c:pt idx="3">
                  <c:v>维斯康猫用营养膏</c:v>
                </c:pt>
                <c:pt idx="4">
                  <c:v>维斯康化毛膏</c:v>
                </c:pt>
                <c:pt idx="5">
                  <c:v>快速镇惊膏</c:v>
                </c:pt>
                <c:pt idx="6">
                  <c:v>牛乳咀嚼片</c:v>
                </c:pt>
                <c:pt idx="7">
                  <c:v>强力钙咀嚼片</c:v>
                </c:pt>
                <c:pt idx="8">
                  <c:v>复合维生素片</c:v>
                </c:pt>
                <c:pt idx="9">
                  <c:v>微量元素片</c:v>
                </c:pt>
                <c:pt idx="10">
                  <c:v>维斯康-鲨鱼软骨素关节颗粒</c:v>
                </c:pt>
                <c:pt idx="11">
                  <c:v>维斯康-蔓越莓尿路酸化颗粒</c:v>
                </c:pt>
                <c:pt idx="12">
                  <c:v>维斯康-阿胶红枣补血颗粒</c:v>
                </c:pt>
                <c:pt idx="13">
                  <c:v>强力关节舒咀嚼片</c:v>
                </c:pt>
              </c:strCache>
            </c:strRef>
          </c:cat>
          <c:val>
            <c:numRef>
              <c:f>库存!$Q$3:$Q$16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0"/>
        <c:axId val="747771824"/>
        <c:axId val="573285009"/>
      </c:barChart>
      <c:catAx>
        <c:axId val="74777182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73285009"/>
        <c:crosses val="autoZero"/>
        <c:auto val="1"/>
        <c:lblAlgn val="ctr"/>
        <c:lblOffset val="100"/>
        <c:noMultiLvlLbl val="0"/>
      </c:catAx>
      <c:valAx>
        <c:axId val="573285009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74777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5"/>
          <c:y val="0.2865"/>
          <c:w val="0.0795"/>
          <c:h val="0.05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1</xdr:row>
      <xdr:rowOff>19685</xdr:rowOff>
    </xdr:from>
    <xdr:to>
      <xdr:col>2</xdr:col>
      <xdr:colOff>370840</xdr:colOff>
      <xdr:row>1</xdr:row>
      <xdr:rowOff>314325</xdr:rowOff>
    </xdr:to>
    <xdr:pic>
      <xdr:nvPicPr>
        <xdr:cNvPr id="2049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575" y="200660"/>
          <a:ext cx="1361440" cy="294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76200</xdr:colOff>
      <xdr:row>15</xdr:row>
      <xdr:rowOff>104775</xdr:rowOff>
    </xdr:from>
    <xdr:to>
      <xdr:col>2</xdr:col>
      <xdr:colOff>437515</xdr:colOff>
      <xdr:row>15</xdr:row>
      <xdr:rowOff>104775</xdr:rowOff>
    </xdr:to>
    <xdr:pic>
      <xdr:nvPicPr>
        <xdr:cNvPr id="2050" name="图片 2" descr="味纯logo-0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200" y="2952750"/>
          <a:ext cx="138049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76200</xdr:colOff>
      <xdr:row>17</xdr:row>
      <xdr:rowOff>104775</xdr:rowOff>
    </xdr:from>
    <xdr:to>
      <xdr:col>2</xdr:col>
      <xdr:colOff>437515</xdr:colOff>
      <xdr:row>17</xdr:row>
      <xdr:rowOff>104775</xdr:rowOff>
    </xdr:to>
    <xdr:pic>
      <xdr:nvPicPr>
        <xdr:cNvPr id="2051" name="图片 2" descr="味纯logo-0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200" y="3314700"/>
          <a:ext cx="138049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104775</xdr:colOff>
      <xdr:row>59</xdr:row>
      <xdr:rowOff>0</xdr:rowOff>
    </xdr:from>
    <xdr:to>
      <xdr:col>2</xdr:col>
      <xdr:colOff>563245</xdr:colOff>
      <xdr:row>59</xdr:row>
      <xdr:rowOff>314325</xdr:rowOff>
    </xdr:to>
    <xdr:pic>
      <xdr:nvPicPr>
        <xdr:cNvPr id="2052" name="图片 19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775" y="11201400"/>
          <a:ext cx="1477645" cy="31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59</xdr:row>
      <xdr:rowOff>9525</xdr:rowOff>
    </xdr:from>
    <xdr:to>
      <xdr:col>6</xdr:col>
      <xdr:colOff>638175</xdr:colOff>
      <xdr:row>59</xdr:row>
      <xdr:rowOff>314325</xdr:rowOff>
    </xdr:to>
    <xdr:pic>
      <xdr:nvPicPr>
        <xdr:cNvPr id="2053" name="图片 19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762625" y="11210925"/>
          <a:ext cx="1323975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143</xdr:row>
      <xdr:rowOff>19685</xdr:rowOff>
    </xdr:from>
    <xdr:to>
      <xdr:col>1</xdr:col>
      <xdr:colOff>238125</xdr:colOff>
      <xdr:row>143</xdr:row>
      <xdr:rowOff>314325</xdr:rowOff>
    </xdr:to>
    <xdr:pic>
      <xdr:nvPicPr>
        <xdr:cNvPr id="2054" name="图片 16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6200" y="26813510"/>
          <a:ext cx="847725" cy="294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285750</xdr:colOff>
      <xdr:row>143</xdr:row>
      <xdr:rowOff>27940</xdr:rowOff>
    </xdr:from>
    <xdr:to>
      <xdr:col>6</xdr:col>
      <xdr:colOff>685800</xdr:colOff>
      <xdr:row>143</xdr:row>
      <xdr:rowOff>314325</xdr:rowOff>
    </xdr:to>
    <xdr:pic>
      <xdr:nvPicPr>
        <xdr:cNvPr id="2055" name="图片 17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48375" y="26821765"/>
          <a:ext cx="1085850" cy="28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104775</xdr:colOff>
      <xdr:row>129</xdr:row>
      <xdr:rowOff>0</xdr:rowOff>
    </xdr:from>
    <xdr:to>
      <xdr:col>2</xdr:col>
      <xdr:colOff>296545</xdr:colOff>
      <xdr:row>129</xdr:row>
      <xdr:rowOff>314325</xdr:rowOff>
    </xdr:to>
    <xdr:pic>
      <xdr:nvPicPr>
        <xdr:cNvPr id="2056" name="图片 19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775" y="24003000"/>
          <a:ext cx="1210945" cy="31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129</xdr:row>
      <xdr:rowOff>0</xdr:rowOff>
    </xdr:from>
    <xdr:to>
      <xdr:col>6</xdr:col>
      <xdr:colOff>257175</xdr:colOff>
      <xdr:row>129</xdr:row>
      <xdr:rowOff>314325</xdr:rowOff>
    </xdr:to>
    <xdr:pic>
      <xdr:nvPicPr>
        <xdr:cNvPr id="2057" name="图片 19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762625" y="24003000"/>
          <a:ext cx="942975" cy="31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238125</xdr:colOff>
      <xdr:row>165</xdr:row>
      <xdr:rowOff>0</xdr:rowOff>
    </xdr:from>
    <xdr:to>
      <xdr:col>2</xdr:col>
      <xdr:colOff>474980</xdr:colOff>
      <xdr:row>165</xdr:row>
      <xdr:rowOff>314325</xdr:rowOff>
    </xdr:to>
    <xdr:pic>
      <xdr:nvPicPr>
        <xdr:cNvPr id="2058" name="图片 1"/>
        <xdr:cNvPicPr>
          <a:picLocks noChangeAspect="1"/>
        </xdr:cNvPicPr>
      </xdr:nvPicPr>
      <xdr:blipFill>
        <a:blip r:embed="rId7"/>
        <a:srcRect t="8174"/>
        <a:stretch>
          <a:fillRect/>
        </a:stretch>
      </xdr:blipFill>
      <xdr:spPr>
        <a:xfrm>
          <a:off x="238125" y="31032450"/>
          <a:ext cx="1256030" cy="3143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209550</xdr:colOff>
      <xdr:row>21</xdr:row>
      <xdr:rowOff>104775</xdr:rowOff>
    </xdr:from>
    <xdr:to>
      <xdr:col>13</xdr:col>
      <xdr:colOff>66675</xdr:colOff>
      <xdr:row>44</xdr:row>
      <xdr:rowOff>19050</xdr:rowOff>
    </xdr:to>
    <xdr:graphicFrame>
      <xdr:nvGraphicFramePr>
        <xdr:cNvPr id="3078" name="Chart 6"/>
        <xdr:cNvGraphicFramePr/>
      </xdr:nvGraphicFramePr>
      <xdr:xfrm>
        <a:off x="3228975" y="4152900"/>
        <a:ext cx="7753350" cy="4076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1"/>
  <sheetViews>
    <sheetView workbookViewId="0">
      <selection activeCell="B26" sqref="$A26:$XFD28"/>
    </sheetView>
  </sheetViews>
  <sheetFormatPr defaultColWidth="9" defaultRowHeight="14.25"/>
  <cols>
    <col min="2" max="2" width="13.25" style="273" customWidth="1"/>
    <col min="3" max="3" width="10.25" customWidth="1"/>
    <col min="4" max="4" width="9" style="273"/>
    <col min="5" max="5" width="7.5" style="273"/>
    <col min="6" max="6" width="7.5" style="273" customWidth="1"/>
    <col min="7" max="7" width="7.5" style="273"/>
    <col min="8" max="8" width="5.5" style="273"/>
    <col min="9" max="9" width="7.5"/>
    <col min="10" max="10" width="11.75" customWidth="1"/>
    <col min="12" max="12" width="9.5"/>
  </cols>
  <sheetData>
    <row r="1" ht="50.25" customHeight="1" spans="1: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="54" customFormat="1" ht="39.75" customHeight="1" spans="1:10">
      <c r="A2" s="54" t="s">
        <v>1</v>
      </c>
      <c r="B2" s="324" t="s">
        <v>2</v>
      </c>
      <c r="C2" s="54" t="s">
        <v>3</v>
      </c>
      <c r="D2" s="324" t="s">
        <v>4</v>
      </c>
      <c r="E2" s="324" t="s">
        <v>5</v>
      </c>
      <c r="F2" s="324" t="s">
        <v>6</v>
      </c>
      <c r="G2" s="324" t="s">
        <v>7</v>
      </c>
      <c r="H2" s="324" t="s">
        <v>8</v>
      </c>
      <c r="I2" s="54" t="s">
        <v>9</v>
      </c>
      <c r="J2" s="327" t="s">
        <v>10</v>
      </c>
    </row>
    <row r="3" spans="1:10">
      <c r="A3" s="4" t="s">
        <v>11</v>
      </c>
      <c r="B3" s="325" t="s">
        <v>12</v>
      </c>
      <c r="C3" s="2" t="s">
        <v>13</v>
      </c>
      <c r="D3" s="214">
        <v>22</v>
      </c>
      <c r="E3" s="214">
        <v>19</v>
      </c>
      <c r="F3" s="214">
        <v>48</v>
      </c>
      <c r="G3" s="214">
        <v>38</v>
      </c>
      <c r="I3" s="2">
        <v>32</v>
      </c>
      <c r="J3" s="2"/>
    </row>
    <row r="4" spans="1:10">
      <c r="A4" s="4"/>
      <c r="B4" s="325" t="s">
        <v>14</v>
      </c>
      <c r="C4" s="2" t="s">
        <v>15</v>
      </c>
      <c r="D4" s="214">
        <v>15</v>
      </c>
      <c r="E4" s="214">
        <v>13</v>
      </c>
      <c r="F4" s="214">
        <v>70</v>
      </c>
      <c r="G4" s="214">
        <v>35</v>
      </c>
      <c r="I4" s="2">
        <v>29</v>
      </c>
      <c r="J4" s="2"/>
    </row>
    <row r="5" spans="1:10">
      <c r="A5" s="4"/>
      <c r="B5" s="325" t="s">
        <v>16</v>
      </c>
      <c r="C5" s="2" t="s">
        <v>17</v>
      </c>
      <c r="D5" s="214">
        <v>13</v>
      </c>
      <c r="E5" s="214">
        <v>10</v>
      </c>
      <c r="F5" s="214">
        <v>48</v>
      </c>
      <c r="G5" s="214">
        <v>32</v>
      </c>
      <c r="I5" s="2">
        <v>18</v>
      </c>
      <c r="J5" s="2"/>
    </row>
    <row r="6" spans="1:10">
      <c r="A6" s="4"/>
      <c r="B6" s="325" t="s">
        <v>18</v>
      </c>
      <c r="C6" s="2" t="s">
        <v>19</v>
      </c>
      <c r="D6" s="214">
        <v>11</v>
      </c>
      <c r="E6" s="214">
        <v>8</v>
      </c>
      <c r="F6" s="214">
        <v>108</v>
      </c>
      <c r="G6" s="214">
        <v>24</v>
      </c>
      <c r="I6" s="2">
        <v>22</v>
      </c>
      <c r="J6" s="2"/>
    </row>
    <row r="7" spans="1:10">
      <c r="A7" s="4"/>
      <c r="B7" s="325" t="s">
        <v>20</v>
      </c>
      <c r="C7" s="2" t="s">
        <v>17</v>
      </c>
      <c r="D7" s="214">
        <v>21</v>
      </c>
      <c r="E7" s="214">
        <v>18</v>
      </c>
      <c r="F7" s="214">
        <v>48</v>
      </c>
      <c r="G7" s="214">
        <v>42</v>
      </c>
      <c r="I7" s="2">
        <v>38</v>
      </c>
      <c r="J7" s="2"/>
    </row>
    <row r="8" spans="1:9">
      <c r="A8" s="4"/>
      <c r="B8" s="325" t="s">
        <v>21</v>
      </c>
      <c r="C8" s="2" t="s">
        <v>17</v>
      </c>
      <c r="I8" s="2">
        <v>32</v>
      </c>
    </row>
    <row r="9" spans="1:9">
      <c r="A9" s="4"/>
      <c r="B9" s="325" t="s">
        <v>22</v>
      </c>
      <c r="C9" s="2" t="s">
        <v>23</v>
      </c>
      <c r="I9" s="2">
        <v>29</v>
      </c>
    </row>
    <row r="10" spans="1:10">
      <c r="A10" s="54" t="s">
        <v>24</v>
      </c>
      <c r="B10" s="325" t="s">
        <v>25</v>
      </c>
      <c r="C10" s="2" t="s">
        <v>26</v>
      </c>
      <c r="D10" s="214">
        <v>28</v>
      </c>
      <c r="E10" s="214">
        <v>25</v>
      </c>
      <c r="F10" s="214">
        <v>16</v>
      </c>
      <c r="G10" s="214">
        <v>60</v>
      </c>
      <c r="H10" s="214">
        <v>38</v>
      </c>
      <c r="I10" s="2">
        <v>26</v>
      </c>
      <c r="J10" s="2">
        <v>26</v>
      </c>
    </row>
    <row r="11" s="147" customFormat="1" spans="1:10">
      <c r="A11" s="54"/>
      <c r="B11" s="326" t="s">
        <v>27</v>
      </c>
      <c r="C11" s="272" t="s">
        <v>28</v>
      </c>
      <c r="D11" s="272">
        <v>22</v>
      </c>
      <c r="E11" s="272">
        <v>18</v>
      </c>
      <c r="F11" s="272">
        <v>16</v>
      </c>
      <c r="G11" s="272">
        <v>38</v>
      </c>
      <c r="H11" s="272">
        <v>28</v>
      </c>
      <c r="I11" s="272">
        <v>32</v>
      </c>
      <c r="J11" s="272">
        <v>19</v>
      </c>
    </row>
    <row r="12" spans="1:9">
      <c r="A12" s="54"/>
      <c r="B12" s="325" t="s">
        <v>29</v>
      </c>
      <c r="C12" s="2" t="s">
        <v>30</v>
      </c>
      <c r="I12" s="2">
        <v>39</v>
      </c>
    </row>
    <row r="13" spans="1:10">
      <c r="A13" s="54" t="s">
        <v>31</v>
      </c>
      <c r="B13" s="325" t="s">
        <v>32</v>
      </c>
      <c r="C13" s="2" t="s">
        <v>33</v>
      </c>
      <c r="D13" s="214">
        <v>23.5</v>
      </c>
      <c r="E13" s="214">
        <v>22</v>
      </c>
      <c r="F13" s="214">
        <v>64</v>
      </c>
      <c r="G13" s="214">
        <v>58</v>
      </c>
      <c r="H13" s="214">
        <v>38</v>
      </c>
      <c r="I13" s="2">
        <v>32</v>
      </c>
      <c r="J13" s="2">
        <v>26</v>
      </c>
    </row>
    <row r="14" spans="1:9">
      <c r="A14" s="54"/>
      <c r="C14" s="2" t="s">
        <v>34</v>
      </c>
      <c r="I14" s="2">
        <v>46</v>
      </c>
    </row>
    <row r="15" spans="1:10">
      <c r="A15" s="54"/>
      <c r="B15" s="325" t="s">
        <v>35</v>
      </c>
      <c r="C15" s="2" t="s">
        <v>36</v>
      </c>
      <c r="E15" s="214">
        <v>42</v>
      </c>
      <c r="F15" s="214">
        <v>80</v>
      </c>
      <c r="G15" s="214">
        <v>98</v>
      </c>
      <c r="H15" s="214">
        <v>70</v>
      </c>
      <c r="I15" s="2">
        <v>69</v>
      </c>
      <c r="J15" s="2">
        <v>49</v>
      </c>
    </row>
    <row r="16" spans="1:10">
      <c r="A16" s="54" t="s">
        <v>37</v>
      </c>
      <c r="B16" s="325" t="s">
        <v>38</v>
      </c>
      <c r="C16" s="2" t="s">
        <v>26</v>
      </c>
      <c r="D16" s="214">
        <v>32</v>
      </c>
      <c r="E16" s="214">
        <v>23</v>
      </c>
      <c r="F16" s="214">
        <v>24</v>
      </c>
      <c r="G16" s="214">
        <v>65</v>
      </c>
      <c r="H16" s="214">
        <v>48</v>
      </c>
      <c r="I16" s="2">
        <v>49</v>
      </c>
      <c r="J16" s="2">
        <v>32</v>
      </c>
    </row>
    <row r="17" s="147" customFormat="1" spans="1:9">
      <c r="A17" s="54"/>
      <c r="B17" s="326" t="s">
        <v>39</v>
      </c>
      <c r="C17" s="272" t="s">
        <v>28</v>
      </c>
      <c r="I17" s="272">
        <v>49</v>
      </c>
    </row>
    <row r="18" spans="1:10">
      <c r="A18" s="54"/>
      <c r="B18" s="325" t="s">
        <v>40</v>
      </c>
      <c r="C18" s="2" t="s">
        <v>13</v>
      </c>
      <c r="D18" s="214">
        <v>22</v>
      </c>
      <c r="E18" s="214">
        <v>18</v>
      </c>
      <c r="F18" s="214">
        <v>48</v>
      </c>
      <c r="G18" s="214">
        <v>49</v>
      </c>
      <c r="H18" s="214">
        <v>36</v>
      </c>
      <c r="I18" s="2">
        <v>36</v>
      </c>
      <c r="J18" s="2">
        <v>24</v>
      </c>
    </row>
    <row r="19" spans="1:10">
      <c r="A19" s="54"/>
      <c r="B19" s="325" t="s">
        <v>41</v>
      </c>
      <c r="C19" s="2" t="s">
        <v>42</v>
      </c>
      <c r="D19" s="214">
        <v>21</v>
      </c>
      <c r="E19" s="214">
        <v>19</v>
      </c>
      <c r="F19" s="214">
        <v>48</v>
      </c>
      <c r="G19" s="214">
        <v>48</v>
      </c>
      <c r="H19" s="214">
        <v>33</v>
      </c>
      <c r="I19" s="2">
        <v>39</v>
      </c>
      <c r="J19" s="2">
        <v>23</v>
      </c>
    </row>
    <row r="20" spans="1:10">
      <c r="A20" s="54"/>
      <c r="B20" s="325" t="s">
        <v>43</v>
      </c>
      <c r="C20" s="2" t="s">
        <v>17</v>
      </c>
      <c r="D20" s="214">
        <v>32</v>
      </c>
      <c r="E20" s="214">
        <v>28</v>
      </c>
      <c r="F20" s="214">
        <v>48</v>
      </c>
      <c r="G20" s="214">
        <v>70</v>
      </c>
      <c r="H20" s="214">
        <v>49</v>
      </c>
      <c r="I20" s="2">
        <v>32</v>
      </c>
      <c r="J20" s="2">
        <v>32</v>
      </c>
    </row>
    <row r="21" spans="1:10">
      <c r="A21" s="54"/>
      <c r="B21" s="325" t="s">
        <v>43</v>
      </c>
      <c r="C21" s="2" t="s">
        <v>13</v>
      </c>
      <c r="D21" s="214"/>
      <c r="E21" s="214"/>
      <c r="F21" s="214"/>
      <c r="G21" s="214"/>
      <c r="H21" s="214"/>
      <c r="I21" s="2">
        <v>52</v>
      </c>
      <c r="J21" s="2"/>
    </row>
    <row r="22" spans="1:10">
      <c r="A22" s="54"/>
      <c r="B22" s="325" t="s">
        <v>44</v>
      </c>
      <c r="C22" s="2" t="s">
        <v>45</v>
      </c>
      <c r="D22" s="214">
        <v>24</v>
      </c>
      <c r="E22" s="214">
        <v>22</v>
      </c>
      <c r="F22" s="214">
        <v>70</v>
      </c>
      <c r="G22" s="214">
        <v>49</v>
      </c>
      <c r="H22" s="214">
        <v>36</v>
      </c>
      <c r="I22" s="2">
        <v>39</v>
      </c>
      <c r="J22" s="2">
        <v>24</v>
      </c>
    </row>
    <row r="23" spans="1:10">
      <c r="A23" s="54" t="s">
        <v>46</v>
      </c>
      <c r="B23" s="325" t="s">
        <v>47</v>
      </c>
      <c r="C23" s="2" t="s">
        <v>48</v>
      </c>
      <c r="D23" s="214">
        <v>13</v>
      </c>
      <c r="E23" s="214">
        <v>10</v>
      </c>
      <c r="F23" s="214">
        <v>48</v>
      </c>
      <c r="G23" s="214">
        <v>28</v>
      </c>
      <c r="H23" s="214">
        <v>18</v>
      </c>
      <c r="I23" s="2">
        <v>22</v>
      </c>
      <c r="J23" s="2">
        <v>12</v>
      </c>
    </row>
    <row r="24" spans="1:10">
      <c r="A24" s="54"/>
      <c r="B24" s="325" t="s">
        <v>49</v>
      </c>
      <c r="C24" s="2" t="s">
        <v>48</v>
      </c>
      <c r="D24" s="214">
        <v>16</v>
      </c>
      <c r="E24" s="214">
        <v>14</v>
      </c>
      <c r="F24" s="214">
        <v>48</v>
      </c>
      <c r="G24" s="214">
        <v>35</v>
      </c>
      <c r="H24" s="214">
        <v>25</v>
      </c>
      <c r="I24" s="2">
        <v>32</v>
      </c>
      <c r="J24" s="2">
        <v>17</v>
      </c>
    </row>
    <row r="25" spans="1:9">
      <c r="A25" s="54"/>
      <c r="B25" s="325" t="s">
        <v>50</v>
      </c>
      <c r="C25" s="2" t="s">
        <v>51</v>
      </c>
      <c r="I25" s="2">
        <v>39</v>
      </c>
    </row>
    <row r="26" spans="1:10">
      <c r="A26" s="54" t="s">
        <v>52</v>
      </c>
      <c r="B26" s="325" t="s">
        <v>53</v>
      </c>
      <c r="C26" s="2" t="s">
        <v>48</v>
      </c>
      <c r="D26" s="214">
        <v>23</v>
      </c>
      <c r="E26" s="214">
        <v>17</v>
      </c>
      <c r="F26" s="214">
        <v>48</v>
      </c>
      <c r="G26" s="214">
        <v>48</v>
      </c>
      <c r="H26" s="214">
        <v>35</v>
      </c>
      <c r="I26" s="2">
        <v>42</v>
      </c>
      <c r="J26" s="2">
        <v>24</v>
      </c>
    </row>
    <row r="27" s="273" customFormat="1" spans="1:10">
      <c r="A27" s="54"/>
      <c r="B27" s="325" t="s">
        <v>54</v>
      </c>
      <c r="C27" s="214" t="s">
        <v>34</v>
      </c>
      <c r="D27" s="214">
        <v>40</v>
      </c>
      <c r="E27" s="214">
        <v>32</v>
      </c>
      <c r="F27" s="214">
        <v>64</v>
      </c>
      <c r="G27" s="214">
        <v>80</v>
      </c>
      <c r="H27" s="214">
        <v>59</v>
      </c>
      <c r="I27" s="214">
        <v>69</v>
      </c>
      <c r="J27" s="214">
        <v>41</v>
      </c>
    </row>
    <row r="28" s="147" customFormat="1" spans="1:10">
      <c r="A28" s="54"/>
      <c r="B28" s="326" t="s">
        <v>55</v>
      </c>
      <c r="C28" s="272" t="s">
        <v>56</v>
      </c>
      <c r="D28" s="272">
        <v>23.5</v>
      </c>
      <c r="E28" s="272">
        <v>21</v>
      </c>
      <c r="F28" s="272">
        <v>48</v>
      </c>
      <c r="G28" s="272">
        <v>55</v>
      </c>
      <c r="H28" s="272">
        <v>39</v>
      </c>
      <c r="I28" s="272">
        <v>52</v>
      </c>
      <c r="J28" s="272">
        <v>27</v>
      </c>
    </row>
    <row r="31" spans="2:10">
      <c r="B31" s="325"/>
      <c r="C31" s="2"/>
      <c r="E31" s="214"/>
      <c r="F31" s="214"/>
      <c r="G31" s="214"/>
      <c r="H31" s="214"/>
      <c r="I31" s="2"/>
      <c r="J31" s="2"/>
    </row>
  </sheetData>
  <mergeCells count="7">
    <mergeCell ref="A1:Q1"/>
    <mergeCell ref="A3:A9"/>
    <mergeCell ref="A10:A12"/>
    <mergeCell ref="A13:A15"/>
    <mergeCell ref="A16:A22"/>
    <mergeCell ref="A23:A25"/>
    <mergeCell ref="A26:A28"/>
  </mergeCells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85"/>
  <sheetViews>
    <sheetView topLeftCell="A55" workbookViewId="0">
      <selection activeCell="E84" sqref="E84"/>
    </sheetView>
  </sheetViews>
  <sheetFormatPr defaultColWidth="9" defaultRowHeight="14.25"/>
  <cols>
    <col min="2" max="2" width="4.375" customWidth="1"/>
    <col min="3" max="3" width="35.875" customWidth="1"/>
    <col min="4" max="4" width="17.375" customWidth="1"/>
  </cols>
  <sheetData>
    <row r="1" spans="1:11">
      <c r="A1" s="54" t="s">
        <v>57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ht="24.75" spans="1:8">
      <c r="A2" s="148" t="s">
        <v>58</v>
      </c>
      <c r="B2" s="148"/>
      <c r="C2" s="148"/>
      <c r="D2" s="148"/>
      <c r="E2" s="148"/>
      <c r="F2" s="148"/>
      <c r="G2" s="148"/>
      <c r="H2" s="149"/>
    </row>
    <row r="3" spans="1:8">
      <c r="A3" s="150" t="s">
        <v>59</v>
      </c>
      <c r="B3" s="151"/>
      <c r="C3" s="150"/>
      <c r="D3" s="151"/>
      <c r="E3" s="151"/>
      <c r="F3" s="151"/>
      <c r="G3" s="151"/>
      <c r="H3" s="149"/>
    </row>
    <row r="4" spans="1:8">
      <c r="A4" s="152" t="s">
        <v>60</v>
      </c>
      <c r="B4" s="152" t="s">
        <v>61</v>
      </c>
      <c r="C4" s="153" t="s">
        <v>2</v>
      </c>
      <c r="D4" s="153" t="s">
        <v>62</v>
      </c>
      <c r="E4" s="153" t="s">
        <v>5</v>
      </c>
      <c r="F4" s="153" t="s">
        <v>63</v>
      </c>
      <c r="G4" s="153" t="s">
        <v>64</v>
      </c>
      <c r="H4" s="154" t="s">
        <v>65</v>
      </c>
    </row>
    <row r="5" spans="1:8">
      <c r="A5" s="155" t="s">
        <v>66</v>
      </c>
      <c r="B5" s="156">
        <v>1</v>
      </c>
      <c r="C5" s="157" t="s">
        <v>67</v>
      </c>
      <c r="D5" s="153" t="s">
        <v>68</v>
      </c>
      <c r="E5" s="156" t="s">
        <v>69</v>
      </c>
      <c r="F5" s="158" t="s">
        <v>70</v>
      </c>
      <c r="G5" s="158" t="s">
        <v>71</v>
      </c>
      <c r="H5" s="154" t="s">
        <v>72</v>
      </c>
    </row>
    <row r="6" spans="1:8">
      <c r="A6" s="155"/>
      <c r="B6" s="156">
        <v>2</v>
      </c>
      <c r="C6" s="157" t="s">
        <v>73</v>
      </c>
      <c r="D6" s="153"/>
      <c r="E6" s="156" t="s">
        <v>74</v>
      </c>
      <c r="F6" s="158" t="s">
        <v>75</v>
      </c>
      <c r="G6" s="158" t="s">
        <v>76</v>
      </c>
      <c r="H6" s="154" t="s">
        <v>72</v>
      </c>
    </row>
    <row r="7" spans="1:8">
      <c r="A7" s="155"/>
      <c r="B7" s="156">
        <v>3</v>
      </c>
      <c r="C7" s="157" t="s">
        <v>77</v>
      </c>
      <c r="D7" s="159" t="s">
        <v>78</v>
      </c>
      <c r="E7" s="156" t="s">
        <v>79</v>
      </c>
      <c r="F7" s="158" t="s">
        <v>80</v>
      </c>
      <c r="G7" s="158" t="s">
        <v>81</v>
      </c>
      <c r="H7" s="154" t="s">
        <v>72</v>
      </c>
    </row>
    <row r="8" spans="1:8">
      <c r="A8" s="160" t="s">
        <v>82</v>
      </c>
      <c r="B8" s="156">
        <v>4</v>
      </c>
      <c r="C8" s="161" t="s">
        <v>83</v>
      </c>
      <c r="D8" s="153" t="s">
        <v>68</v>
      </c>
      <c r="E8" s="156" t="s">
        <v>84</v>
      </c>
      <c r="F8" s="158" t="s">
        <v>85</v>
      </c>
      <c r="G8" s="158" t="s">
        <v>86</v>
      </c>
      <c r="H8" s="154" t="s">
        <v>72</v>
      </c>
    </row>
    <row r="9" spans="1:8">
      <c r="A9" s="160"/>
      <c r="B9" s="156">
        <v>5</v>
      </c>
      <c r="C9" s="157" t="s">
        <v>87</v>
      </c>
      <c r="D9" s="153"/>
      <c r="E9" s="156" t="s">
        <v>84</v>
      </c>
      <c r="F9" s="158" t="s">
        <v>86</v>
      </c>
      <c r="G9" s="158" t="s">
        <v>75</v>
      </c>
      <c r="H9" s="154" t="s">
        <v>72</v>
      </c>
    </row>
    <row r="10" spans="1:8">
      <c r="A10" s="155" t="s">
        <v>88</v>
      </c>
      <c r="B10" s="156">
        <v>6</v>
      </c>
      <c r="C10" s="157" t="s">
        <v>89</v>
      </c>
      <c r="D10" s="153"/>
      <c r="E10" s="156" t="s">
        <v>90</v>
      </c>
      <c r="F10" s="158" t="s">
        <v>91</v>
      </c>
      <c r="G10" s="158" t="s">
        <v>92</v>
      </c>
      <c r="H10" s="154" t="s">
        <v>72</v>
      </c>
    </row>
    <row r="11" spans="1:8">
      <c r="A11" s="155"/>
      <c r="B11" s="156">
        <v>7</v>
      </c>
      <c r="C11" s="157" t="s">
        <v>93</v>
      </c>
      <c r="D11" s="159" t="s">
        <v>78</v>
      </c>
      <c r="E11" s="156" t="s">
        <v>94</v>
      </c>
      <c r="F11" s="158" t="s">
        <v>95</v>
      </c>
      <c r="G11" s="158" t="s">
        <v>96</v>
      </c>
      <c r="H11" s="154" t="s">
        <v>72</v>
      </c>
    </row>
    <row r="12" spans="1:8">
      <c r="A12" s="155"/>
      <c r="B12" s="156">
        <v>8</v>
      </c>
      <c r="C12" s="157" t="s">
        <v>97</v>
      </c>
      <c r="D12" s="153" t="s">
        <v>68</v>
      </c>
      <c r="E12" s="156" t="s">
        <v>98</v>
      </c>
      <c r="F12" s="158" t="s">
        <v>92</v>
      </c>
      <c r="G12" s="158" t="s">
        <v>99</v>
      </c>
      <c r="H12" s="154" t="s">
        <v>72</v>
      </c>
    </row>
    <row r="13" spans="1:8">
      <c r="A13" s="155"/>
      <c r="B13" s="156">
        <v>9</v>
      </c>
      <c r="C13" s="157" t="s">
        <v>100</v>
      </c>
      <c r="D13" s="159" t="s">
        <v>78</v>
      </c>
      <c r="E13" s="156" t="s">
        <v>101</v>
      </c>
      <c r="F13" s="158" t="s">
        <v>102</v>
      </c>
      <c r="G13" s="158" t="s">
        <v>103</v>
      </c>
      <c r="H13" s="154" t="s">
        <v>72</v>
      </c>
    </row>
    <row r="14" spans="1:8">
      <c r="A14" s="162" t="s">
        <v>104</v>
      </c>
      <c r="B14" s="156">
        <v>10</v>
      </c>
      <c r="C14" s="157" t="s">
        <v>105</v>
      </c>
      <c r="D14" s="159" t="s">
        <v>106</v>
      </c>
      <c r="E14" s="156" t="s">
        <v>79</v>
      </c>
      <c r="F14" s="158" t="s">
        <v>80</v>
      </c>
      <c r="G14" s="158" t="s">
        <v>81</v>
      </c>
      <c r="H14" s="154" t="s">
        <v>72</v>
      </c>
    </row>
    <row r="15" s="147" customFormat="1" spans="1:8">
      <c r="A15" s="162"/>
      <c r="B15" s="163">
        <v>11</v>
      </c>
      <c r="C15" s="164" t="s">
        <v>107</v>
      </c>
      <c r="D15" s="159"/>
      <c r="E15" s="163" t="s">
        <v>108</v>
      </c>
      <c r="F15" s="165" t="s">
        <v>81</v>
      </c>
      <c r="G15" s="165" t="s">
        <v>109</v>
      </c>
      <c r="H15" s="166" t="s">
        <v>72</v>
      </c>
    </row>
    <row r="16" spans="1:8">
      <c r="A16" s="155" t="s">
        <v>110</v>
      </c>
      <c r="B16" s="159">
        <v>12</v>
      </c>
      <c r="C16" s="157" t="s">
        <v>111</v>
      </c>
      <c r="D16" s="158" t="s">
        <v>68</v>
      </c>
      <c r="E16" s="159" t="s">
        <v>112</v>
      </c>
      <c r="F16" s="158" t="s">
        <v>113</v>
      </c>
      <c r="G16" s="158" t="s">
        <v>113</v>
      </c>
      <c r="H16" s="154" t="s">
        <v>114</v>
      </c>
    </row>
    <row r="17" spans="1:8">
      <c r="A17" s="155"/>
      <c r="B17" s="159">
        <v>14</v>
      </c>
      <c r="C17" s="157" t="s">
        <v>115</v>
      </c>
      <c r="D17" s="159" t="s">
        <v>78</v>
      </c>
      <c r="E17" s="159" t="s">
        <v>116</v>
      </c>
      <c r="F17" s="158" t="s">
        <v>117</v>
      </c>
      <c r="G17" s="158" t="s">
        <v>117</v>
      </c>
      <c r="H17" s="154" t="s">
        <v>118</v>
      </c>
    </row>
    <row r="18" spans="1:8">
      <c r="A18" s="155"/>
      <c r="B18" s="159">
        <v>15</v>
      </c>
      <c r="C18" s="157" t="s">
        <v>119</v>
      </c>
      <c r="D18" s="158" t="s">
        <v>68</v>
      </c>
      <c r="E18" s="159" t="s">
        <v>120</v>
      </c>
      <c r="F18" s="158" t="s">
        <v>76</v>
      </c>
      <c r="G18" s="158" t="s">
        <v>76</v>
      </c>
      <c r="H18" s="154" t="s">
        <v>121</v>
      </c>
    </row>
    <row r="19" spans="1:8">
      <c r="A19" s="155"/>
      <c r="B19" s="159">
        <v>17</v>
      </c>
      <c r="C19" s="157" t="s">
        <v>122</v>
      </c>
      <c r="D19" s="159" t="s">
        <v>78</v>
      </c>
      <c r="E19" s="159" t="s">
        <v>123</v>
      </c>
      <c r="F19" s="158" t="s">
        <v>124</v>
      </c>
      <c r="G19" s="158" t="s">
        <v>124</v>
      </c>
      <c r="H19" s="154" t="s">
        <v>118</v>
      </c>
    </row>
    <row r="20" spans="1:8">
      <c r="A20" s="155"/>
      <c r="B20" s="159">
        <v>18</v>
      </c>
      <c r="C20" s="157" t="s">
        <v>125</v>
      </c>
      <c r="D20" s="158" t="s">
        <v>68</v>
      </c>
      <c r="E20" s="159" t="s">
        <v>120</v>
      </c>
      <c r="F20" s="158" t="s">
        <v>76</v>
      </c>
      <c r="G20" s="158" t="s">
        <v>76</v>
      </c>
      <c r="H20" s="154" t="s">
        <v>121</v>
      </c>
    </row>
    <row r="21" spans="1:8">
      <c r="A21" s="153" t="s">
        <v>126</v>
      </c>
      <c r="B21" s="156">
        <v>1</v>
      </c>
      <c r="C21" s="157" t="s">
        <v>127</v>
      </c>
      <c r="D21" s="158" t="s">
        <v>128</v>
      </c>
      <c r="E21" s="156" t="s">
        <v>129</v>
      </c>
      <c r="F21" s="158" t="s">
        <v>130</v>
      </c>
      <c r="G21" s="158" t="s">
        <v>130</v>
      </c>
      <c r="H21" s="154" t="s">
        <v>118</v>
      </c>
    </row>
    <row r="22" spans="1:8">
      <c r="A22" s="153"/>
      <c r="B22" s="156">
        <v>2</v>
      </c>
      <c r="C22" s="157" t="s">
        <v>131</v>
      </c>
      <c r="D22" s="158" t="s">
        <v>132</v>
      </c>
      <c r="E22" s="156" t="s">
        <v>133</v>
      </c>
      <c r="F22" s="158" t="s">
        <v>134</v>
      </c>
      <c r="G22" s="158" t="s">
        <v>134</v>
      </c>
      <c r="H22" s="154" t="s">
        <v>118</v>
      </c>
    </row>
    <row r="23" spans="1:8">
      <c r="A23" s="153"/>
      <c r="B23" s="156">
        <v>3</v>
      </c>
      <c r="C23" s="157" t="s">
        <v>135</v>
      </c>
      <c r="D23" s="158" t="s">
        <v>128</v>
      </c>
      <c r="E23" s="156" t="s">
        <v>129</v>
      </c>
      <c r="F23" s="158" t="s">
        <v>130</v>
      </c>
      <c r="G23" s="158" t="s">
        <v>130</v>
      </c>
      <c r="H23" s="154" t="s">
        <v>118</v>
      </c>
    </row>
    <row r="24" spans="1:8">
      <c r="A24" s="153"/>
      <c r="B24" s="156">
        <v>4</v>
      </c>
      <c r="C24" s="157" t="s">
        <v>136</v>
      </c>
      <c r="D24" s="158" t="s">
        <v>132</v>
      </c>
      <c r="E24" s="156" t="s">
        <v>133</v>
      </c>
      <c r="F24" s="158" t="s">
        <v>134</v>
      </c>
      <c r="G24" s="158" t="s">
        <v>134</v>
      </c>
      <c r="H24" s="154" t="s">
        <v>118</v>
      </c>
    </row>
    <row r="25" spans="1:8">
      <c r="A25" s="153"/>
      <c r="B25" s="156">
        <v>5</v>
      </c>
      <c r="C25" s="157" t="s">
        <v>137</v>
      </c>
      <c r="D25" s="158" t="s">
        <v>128</v>
      </c>
      <c r="E25" s="156" t="s">
        <v>129</v>
      </c>
      <c r="F25" s="158" t="s">
        <v>130</v>
      </c>
      <c r="G25" s="158" t="s">
        <v>130</v>
      </c>
      <c r="H25" s="154" t="s">
        <v>118</v>
      </c>
    </row>
    <row r="26" s="147" customFormat="1" spans="1:8">
      <c r="A26" s="153"/>
      <c r="B26" s="163">
        <v>6</v>
      </c>
      <c r="C26" s="164" t="s">
        <v>138</v>
      </c>
      <c r="D26" s="165" t="s">
        <v>139</v>
      </c>
      <c r="E26" s="163" t="s">
        <v>140</v>
      </c>
      <c r="F26" s="165" t="s">
        <v>141</v>
      </c>
      <c r="G26" s="165" t="s">
        <v>141</v>
      </c>
      <c r="H26" s="166" t="s">
        <v>118</v>
      </c>
    </row>
    <row r="27" spans="1:8">
      <c r="A27" s="167" t="s">
        <v>142</v>
      </c>
      <c r="B27" s="168">
        <v>1</v>
      </c>
      <c r="C27" s="169" t="s">
        <v>143</v>
      </c>
      <c r="D27" s="170" t="s">
        <v>68</v>
      </c>
      <c r="E27" s="171" t="s">
        <v>144</v>
      </c>
      <c r="F27" s="172" t="s">
        <v>76</v>
      </c>
      <c r="G27" s="173" t="s">
        <v>76</v>
      </c>
      <c r="H27" s="154" t="s">
        <v>121</v>
      </c>
    </row>
    <row r="28" spans="1:8">
      <c r="A28" s="167"/>
      <c r="B28" s="174">
        <v>2</v>
      </c>
      <c r="C28" s="175" t="s">
        <v>145</v>
      </c>
      <c r="D28" s="168" t="s">
        <v>78</v>
      </c>
      <c r="E28" s="168" t="s">
        <v>146</v>
      </c>
      <c r="F28" s="176" t="s">
        <v>117</v>
      </c>
      <c r="G28" s="176" t="s">
        <v>117</v>
      </c>
      <c r="H28" s="154" t="s">
        <v>121</v>
      </c>
    </row>
    <row r="29" spans="1:8">
      <c r="A29" s="167"/>
      <c r="B29" s="174">
        <v>3</v>
      </c>
      <c r="C29" s="175" t="s">
        <v>147</v>
      </c>
      <c r="D29" s="177" t="s">
        <v>68</v>
      </c>
      <c r="E29" s="168" t="s">
        <v>90</v>
      </c>
      <c r="F29" s="176" t="s">
        <v>148</v>
      </c>
      <c r="G29" s="176" t="s">
        <v>148</v>
      </c>
      <c r="H29" s="154" t="s">
        <v>121</v>
      </c>
    </row>
    <row r="30" spans="1:8">
      <c r="A30" s="167"/>
      <c r="B30" s="174">
        <v>4</v>
      </c>
      <c r="C30" s="175" t="s">
        <v>149</v>
      </c>
      <c r="D30" s="168" t="s">
        <v>78</v>
      </c>
      <c r="E30" s="168" t="s">
        <v>150</v>
      </c>
      <c r="F30" s="176" t="s">
        <v>151</v>
      </c>
      <c r="G30" s="176" t="s">
        <v>151</v>
      </c>
      <c r="H30" s="154" t="s">
        <v>121</v>
      </c>
    </row>
    <row r="31" spans="1:8">
      <c r="A31" s="167"/>
      <c r="B31" s="174">
        <v>5</v>
      </c>
      <c r="C31" s="175" t="s">
        <v>152</v>
      </c>
      <c r="D31" s="168" t="s">
        <v>106</v>
      </c>
      <c r="E31" s="168" t="s">
        <v>153</v>
      </c>
      <c r="F31" s="176" t="s">
        <v>154</v>
      </c>
      <c r="G31" s="176" t="s">
        <v>154</v>
      </c>
      <c r="H31" s="154" t="s">
        <v>121</v>
      </c>
    </row>
    <row r="32" spans="1:8">
      <c r="A32" s="178"/>
      <c r="B32" s="174">
        <v>6</v>
      </c>
      <c r="C32" s="175" t="s">
        <v>155</v>
      </c>
      <c r="D32" s="168"/>
      <c r="E32" s="168" t="s">
        <v>79</v>
      </c>
      <c r="F32" s="176" t="s">
        <v>156</v>
      </c>
      <c r="G32" s="176" t="s">
        <v>156</v>
      </c>
      <c r="H32" s="154" t="s">
        <v>121</v>
      </c>
    </row>
    <row r="33" ht="24.75" spans="1:8">
      <c r="A33" s="179" t="s">
        <v>157</v>
      </c>
      <c r="B33" s="179"/>
      <c r="C33" s="179"/>
      <c r="D33" s="179"/>
      <c r="E33" s="179"/>
      <c r="F33" s="179"/>
      <c r="G33" s="179"/>
      <c r="H33" s="154"/>
    </row>
    <row r="34" spans="1:8">
      <c r="A34" s="180" t="s">
        <v>158</v>
      </c>
      <c r="B34" s="181"/>
      <c r="C34" s="180"/>
      <c r="D34" s="181"/>
      <c r="E34" s="181"/>
      <c r="F34" s="181"/>
      <c r="G34" s="181"/>
      <c r="H34" s="182"/>
    </row>
    <row r="35" spans="1:8">
      <c r="A35" s="152" t="s">
        <v>60</v>
      </c>
      <c r="B35" s="152" t="s">
        <v>61</v>
      </c>
      <c r="C35" s="153" t="s">
        <v>2</v>
      </c>
      <c r="D35" s="153" t="s">
        <v>62</v>
      </c>
      <c r="E35" s="153" t="s">
        <v>5</v>
      </c>
      <c r="F35" s="153" t="s">
        <v>63</v>
      </c>
      <c r="G35" s="153" t="s">
        <v>64</v>
      </c>
      <c r="H35" s="154" t="s">
        <v>65</v>
      </c>
    </row>
    <row r="36" spans="1:8">
      <c r="A36" s="160" t="s">
        <v>159</v>
      </c>
      <c r="B36" s="156">
        <v>1</v>
      </c>
      <c r="C36" s="157" t="s">
        <v>160</v>
      </c>
      <c r="D36" s="153" t="s">
        <v>161</v>
      </c>
      <c r="E36" s="156" t="s">
        <v>162</v>
      </c>
      <c r="F36" s="158" t="s">
        <v>163</v>
      </c>
      <c r="G36" s="158" t="s">
        <v>163</v>
      </c>
      <c r="H36" s="154" t="s">
        <v>164</v>
      </c>
    </row>
    <row r="37" spans="1:8">
      <c r="A37" s="183"/>
      <c r="B37" s="156">
        <v>2</v>
      </c>
      <c r="C37" s="157" t="s">
        <v>165</v>
      </c>
      <c r="D37" s="153" t="s">
        <v>78</v>
      </c>
      <c r="E37" s="156" t="s">
        <v>166</v>
      </c>
      <c r="F37" s="158" t="s">
        <v>167</v>
      </c>
      <c r="G37" s="158" t="s">
        <v>168</v>
      </c>
      <c r="H37" s="154" t="s">
        <v>164</v>
      </c>
    </row>
    <row r="38" spans="1:8">
      <c r="A38" s="183" t="s">
        <v>169</v>
      </c>
      <c r="B38" s="184">
        <v>3</v>
      </c>
      <c r="C38" s="157" t="s">
        <v>170</v>
      </c>
      <c r="D38" s="153" t="s">
        <v>161</v>
      </c>
      <c r="E38" s="156" t="s">
        <v>171</v>
      </c>
      <c r="F38" s="158" t="s">
        <v>172</v>
      </c>
      <c r="G38" s="158" t="s">
        <v>172</v>
      </c>
      <c r="H38" s="154" t="s">
        <v>164</v>
      </c>
    </row>
    <row r="39" spans="1:8">
      <c r="A39" s="185"/>
      <c r="B39" s="184">
        <v>4</v>
      </c>
      <c r="C39" s="157" t="s">
        <v>173</v>
      </c>
      <c r="D39" s="153" t="s">
        <v>78</v>
      </c>
      <c r="E39" s="156" t="s">
        <v>174</v>
      </c>
      <c r="F39" s="158" t="s">
        <v>175</v>
      </c>
      <c r="G39" s="158" t="s">
        <v>176</v>
      </c>
      <c r="H39" s="154" t="s">
        <v>164</v>
      </c>
    </row>
    <row r="40" spans="1:8">
      <c r="A40" s="185"/>
      <c r="B40" s="184">
        <v>5</v>
      </c>
      <c r="C40" s="157" t="s">
        <v>177</v>
      </c>
      <c r="D40" s="153" t="s">
        <v>161</v>
      </c>
      <c r="E40" s="156" t="s">
        <v>171</v>
      </c>
      <c r="F40" s="158" t="s">
        <v>172</v>
      </c>
      <c r="G40" s="158" t="s">
        <v>172</v>
      </c>
      <c r="H40" s="154" t="s">
        <v>164</v>
      </c>
    </row>
    <row r="41" spans="1:8">
      <c r="A41" s="185"/>
      <c r="B41" s="184">
        <v>6</v>
      </c>
      <c r="C41" s="157" t="s">
        <v>178</v>
      </c>
      <c r="D41" s="153" t="s">
        <v>78</v>
      </c>
      <c r="E41" s="156" t="s">
        <v>174</v>
      </c>
      <c r="F41" s="158" t="s">
        <v>175</v>
      </c>
      <c r="G41" s="158" t="s">
        <v>176</v>
      </c>
      <c r="H41" s="154" t="s">
        <v>164</v>
      </c>
    </row>
    <row r="42" spans="1:8">
      <c r="A42" s="185"/>
      <c r="B42" s="184">
        <v>7</v>
      </c>
      <c r="C42" s="157" t="s">
        <v>179</v>
      </c>
      <c r="D42" s="153" t="s">
        <v>161</v>
      </c>
      <c r="E42" s="156" t="s">
        <v>180</v>
      </c>
      <c r="F42" s="158" t="s">
        <v>181</v>
      </c>
      <c r="G42" s="186" t="s">
        <v>181</v>
      </c>
      <c r="H42" s="154" t="s">
        <v>164</v>
      </c>
    </row>
    <row r="43" spans="1:8">
      <c r="A43" s="185"/>
      <c r="B43" s="187">
        <v>8</v>
      </c>
      <c r="C43" s="188" t="s">
        <v>182</v>
      </c>
      <c r="D43" s="189" t="s">
        <v>78</v>
      </c>
      <c r="E43" s="190" t="s">
        <v>183</v>
      </c>
      <c r="F43" s="186" t="s">
        <v>184</v>
      </c>
      <c r="G43" s="186" t="s">
        <v>185</v>
      </c>
      <c r="H43" s="154" t="s">
        <v>164</v>
      </c>
    </row>
    <row r="44" spans="1:8">
      <c r="A44" s="160" t="s">
        <v>186</v>
      </c>
      <c r="B44" s="187">
        <v>9</v>
      </c>
      <c r="C44" s="157" t="s">
        <v>187</v>
      </c>
      <c r="D44" s="153" t="s">
        <v>188</v>
      </c>
      <c r="E44" s="156" t="s">
        <v>189</v>
      </c>
      <c r="F44" s="191" t="s">
        <v>190</v>
      </c>
      <c r="G44" s="158" t="s">
        <v>191</v>
      </c>
      <c r="H44" s="154" t="s">
        <v>164</v>
      </c>
    </row>
    <row r="45" spans="1:8">
      <c r="A45" s="192"/>
      <c r="B45" s="156">
        <v>10</v>
      </c>
      <c r="C45" s="193" t="s">
        <v>192</v>
      </c>
      <c r="D45" s="153" t="s">
        <v>188</v>
      </c>
      <c r="E45" s="156" t="s">
        <v>193</v>
      </c>
      <c r="F45" s="191" t="s">
        <v>191</v>
      </c>
      <c r="G45" s="158" t="s">
        <v>194</v>
      </c>
      <c r="H45" s="154" t="s">
        <v>164</v>
      </c>
    </row>
    <row r="46" ht="24.75" spans="1:8">
      <c r="A46" s="194" t="s">
        <v>195</v>
      </c>
      <c r="B46" s="194"/>
      <c r="C46" s="194"/>
      <c r="D46" s="194"/>
      <c r="E46" s="194"/>
      <c r="F46" s="194"/>
      <c r="G46" s="194"/>
      <c r="H46" s="149"/>
    </row>
    <row r="47" spans="1:8">
      <c r="A47" s="180" t="s">
        <v>196</v>
      </c>
      <c r="B47" s="181"/>
      <c r="C47" s="180"/>
      <c r="D47" s="181"/>
      <c r="E47" s="181"/>
      <c r="F47" s="181"/>
      <c r="G47" s="181"/>
      <c r="H47" s="149"/>
    </row>
    <row r="48" spans="1:8">
      <c r="A48" s="195" t="s">
        <v>60</v>
      </c>
      <c r="B48" s="195" t="s">
        <v>61</v>
      </c>
      <c r="C48" s="189" t="s">
        <v>2</v>
      </c>
      <c r="D48" s="189" t="s">
        <v>62</v>
      </c>
      <c r="E48" s="189" t="s">
        <v>5</v>
      </c>
      <c r="F48" s="189" t="s">
        <v>63</v>
      </c>
      <c r="G48" s="189" t="s">
        <v>64</v>
      </c>
      <c r="H48" s="149" t="s">
        <v>65</v>
      </c>
    </row>
    <row r="49" spans="1:8">
      <c r="A49" s="196" t="s">
        <v>88</v>
      </c>
      <c r="B49" s="156">
        <v>1</v>
      </c>
      <c r="C49" s="197" t="s">
        <v>197</v>
      </c>
      <c r="D49" s="198" t="s">
        <v>68</v>
      </c>
      <c r="E49" s="199" t="s">
        <v>198</v>
      </c>
      <c r="F49" s="176" t="s">
        <v>199</v>
      </c>
      <c r="G49" s="176" t="s">
        <v>200</v>
      </c>
      <c r="H49" s="154" t="s">
        <v>201</v>
      </c>
    </row>
    <row r="50" spans="1:8">
      <c r="A50" s="200"/>
      <c r="B50" s="156">
        <v>2</v>
      </c>
      <c r="C50" s="197" t="s">
        <v>202</v>
      </c>
      <c r="D50" s="198" t="s">
        <v>203</v>
      </c>
      <c r="E50" s="199" t="s">
        <v>204</v>
      </c>
      <c r="F50" s="176" t="s">
        <v>205</v>
      </c>
      <c r="G50" s="176" t="s">
        <v>205</v>
      </c>
      <c r="H50" s="154" t="s">
        <v>201</v>
      </c>
    </row>
    <row r="51" spans="1:8">
      <c r="A51" s="200"/>
      <c r="B51" s="156">
        <v>3</v>
      </c>
      <c r="C51" s="197" t="s">
        <v>206</v>
      </c>
      <c r="D51" s="198" t="s">
        <v>68</v>
      </c>
      <c r="E51" s="199" t="s">
        <v>207</v>
      </c>
      <c r="F51" s="176" t="s">
        <v>208</v>
      </c>
      <c r="G51" s="176" t="s">
        <v>199</v>
      </c>
      <c r="H51" s="154" t="s">
        <v>201</v>
      </c>
    </row>
    <row r="52" spans="1:8">
      <c r="A52" s="200"/>
      <c r="B52" s="156">
        <v>4</v>
      </c>
      <c r="C52" s="197" t="s">
        <v>209</v>
      </c>
      <c r="D52" s="198" t="s">
        <v>203</v>
      </c>
      <c r="E52" s="199" t="s">
        <v>210</v>
      </c>
      <c r="F52" s="176" t="s">
        <v>211</v>
      </c>
      <c r="G52" s="176" t="s">
        <v>211</v>
      </c>
      <c r="H52" s="154" t="s">
        <v>201</v>
      </c>
    </row>
    <row r="53" spans="1:8">
      <c r="A53" s="162" t="s">
        <v>104</v>
      </c>
      <c r="B53" s="156">
        <v>5</v>
      </c>
      <c r="C53" s="197" t="s">
        <v>212</v>
      </c>
      <c r="D53" s="198" t="s">
        <v>106</v>
      </c>
      <c r="E53" s="199" t="s">
        <v>213</v>
      </c>
      <c r="F53" s="176" t="s">
        <v>95</v>
      </c>
      <c r="G53" s="176" t="s">
        <v>95</v>
      </c>
      <c r="H53" s="154" t="s">
        <v>201</v>
      </c>
    </row>
    <row r="54" spans="1:8">
      <c r="A54" s="162"/>
      <c r="B54" s="156">
        <v>6</v>
      </c>
      <c r="C54" s="197" t="s">
        <v>214</v>
      </c>
      <c r="D54" s="198" t="s">
        <v>106</v>
      </c>
      <c r="E54" s="199" t="s">
        <v>94</v>
      </c>
      <c r="F54" s="176" t="s">
        <v>215</v>
      </c>
      <c r="G54" s="176" t="s">
        <v>215</v>
      </c>
      <c r="H54" s="154" t="s">
        <v>201</v>
      </c>
    </row>
    <row r="55" ht="24" spans="1:8">
      <c r="A55" s="185" t="s">
        <v>110</v>
      </c>
      <c r="B55" s="156">
        <v>7</v>
      </c>
      <c r="C55" s="197" t="s">
        <v>216</v>
      </c>
      <c r="D55" s="198" t="s">
        <v>217</v>
      </c>
      <c r="E55" s="199" t="s">
        <v>218</v>
      </c>
      <c r="F55" s="176" t="s">
        <v>219</v>
      </c>
      <c r="G55" s="176" t="s">
        <v>219</v>
      </c>
      <c r="H55" s="154" t="s">
        <v>201</v>
      </c>
    </row>
    <row r="56" spans="1:8">
      <c r="A56" s="185"/>
      <c r="B56" s="156">
        <v>8</v>
      </c>
      <c r="C56" s="197" t="s">
        <v>220</v>
      </c>
      <c r="D56" s="198" t="s">
        <v>68</v>
      </c>
      <c r="E56" s="199" t="s">
        <v>221</v>
      </c>
      <c r="F56" s="176" t="s">
        <v>222</v>
      </c>
      <c r="G56" s="176" t="s">
        <v>222</v>
      </c>
      <c r="H56" s="154" t="s">
        <v>201</v>
      </c>
    </row>
    <row r="57" spans="1:8">
      <c r="A57" s="201"/>
      <c r="B57" s="156">
        <v>9</v>
      </c>
      <c r="C57" s="197" t="s">
        <v>223</v>
      </c>
      <c r="D57" s="198" t="s">
        <v>203</v>
      </c>
      <c r="E57" s="199" t="s">
        <v>150</v>
      </c>
      <c r="F57" s="176" t="s">
        <v>224</v>
      </c>
      <c r="G57" s="176" t="s">
        <v>224</v>
      </c>
      <c r="H57" s="154" t="s">
        <v>201</v>
      </c>
    </row>
    <row r="58" spans="1:8">
      <c r="A58" s="202"/>
      <c r="B58" s="203"/>
      <c r="C58" s="202"/>
      <c r="D58" s="203"/>
      <c r="E58" s="203"/>
      <c r="F58" s="203"/>
      <c r="G58" s="203"/>
      <c r="H58" s="149"/>
    </row>
    <row r="60" ht="24.75" spans="1:7">
      <c r="A60" s="204" t="s">
        <v>225</v>
      </c>
      <c r="B60" s="204"/>
      <c r="C60" s="204"/>
      <c r="D60" s="204"/>
      <c r="E60" s="204"/>
      <c r="F60" s="204"/>
      <c r="G60" s="204"/>
    </row>
    <row r="61" spans="1:9">
      <c r="A61" s="205" t="s">
        <v>226</v>
      </c>
      <c r="B61" s="205"/>
      <c r="C61" s="205"/>
      <c r="D61" s="205"/>
      <c r="E61" s="205"/>
      <c r="F61" s="205"/>
      <c r="G61" s="205"/>
      <c r="H61" s="206"/>
      <c r="I61" s="206"/>
    </row>
    <row r="62" spans="1:9">
      <c r="A62" s="207" t="s">
        <v>60</v>
      </c>
      <c r="B62" s="207" t="s">
        <v>61</v>
      </c>
      <c r="C62" s="207" t="s">
        <v>2</v>
      </c>
      <c r="D62" s="207" t="s">
        <v>62</v>
      </c>
      <c r="E62" s="153" t="s">
        <v>5</v>
      </c>
      <c r="F62" s="153" t="s">
        <v>63</v>
      </c>
      <c r="G62" s="153" t="s">
        <v>64</v>
      </c>
      <c r="H62" s="208" t="s">
        <v>65</v>
      </c>
      <c r="I62" s="214"/>
    </row>
    <row r="63" spans="1:9">
      <c r="A63" s="209" t="s">
        <v>227</v>
      </c>
      <c r="B63" s="210">
        <v>1</v>
      </c>
      <c r="C63" s="211" t="s">
        <v>228</v>
      </c>
      <c r="D63" s="211" t="s">
        <v>229</v>
      </c>
      <c r="E63" s="212" t="s">
        <v>230</v>
      </c>
      <c r="F63" s="207" t="s">
        <v>231</v>
      </c>
      <c r="G63" s="207" t="s">
        <v>232</v>
      </c>
      <c r="H63" s="208" t="s">
        <v>114</v>
      </c>
      <c r="I63" s="214" t="s">
        <v>233</v>
      </c>
    </row>
    <row r="64" spans="1:9">
      <c r="A64" s="213"/>
      <c r="B64" s="210">
        <v>2</v>
      </c>
      <c r="C64" s="211" t="s">
        <v>228</v>
      </c>
      <c r="D64" s="211" t="s">
        <v>234</v>
      </c>
      <c r="E64" s="212" t="s">
        <v>235</v>
      </c>
      <c r="F64" s="207" t="s">
        <v>236</v>
      </c>
      <c r="G64" s="207" t="s">
        <v>237</v>
      </c>
      <c r="H64" s="208" t="s">
        <v>114</v>
      </c>
      <c r="I64" s="214"/>
    </row>
    <row r="65" spans="1:9">
      <c r="A65" s="213"/>
      <c r="B65" s="210">
        <v>3</v>
      </c>
      <c r="C65" s="211" t="s">
        <v>238</v>
      </c>
      <c r="D65" s="211" t="s">
        <v>229</v>
      </c>
      <c r="E65" s="212" t="s">
        <v>239</v>
      </c>
      <c r="F65" s="207" t="s">
        <v>240</v>
      </c>
      <c r="G65" s="207" t="s">
        <v>241</v>
      </c>
      <c r="H65" s="208" t="s">
        <v>114</v>
      </c>
      <c r="I65" s="214" t="s">
        <v>233</v>
      </c>
    </row>
    <row r="66" spans="1:9">
      <c r="A66" s="213"/>
      <c r="B66" s="210">
        <v>4</v>
      </c>
      <c r="C66" s="211" t="s">
        <v>238</v>
      </c>
      <c r="D66" s="211" t="s">
        <v>234</v>
      </c>
      <c r="E66" s="212" t="s">
        <v>242</v>
      </c>
      <c r="F66" s="207" t="s">
        <v>243</v>
      </c>
      <c r="G66" s="207" t="s">
        <v>244</v>
      </c>
      <c r="H66" s="208" t="s">
        <v>114</v>
      </c>
      <c r="I66" s="214"/>
    </row>
    <row r="67" spans="1:9">
      <c r="A67" s="213"/>
      <c r="B67" s="215">
        <v>5</v>
      </c>
      <c r="C67" s="216" t="s">
        <v>245</v>
      </c>
      <c r="D67" s="217" t="s">
        <v>246</v>
      </c>
      <c r="E67" s="218" t="s">
        <v>247</v>
      </c>
      <c r="F67" s="219" t="s">
        <v>248</v>
      </c>
      <c r="G67" s="220" t="s">
        <v>232</v>
      </c>
      <c r="H67" s="208" t="s">
        <v>114</v>
      </c>
      <c r="I67" s="214" t="s">
        <v>233</v>
      </c>
    </row>
    <row r="68" spans="1:9">
      <c r="A68" s="213"/>
      <c r="B68" s="215">
        <v>6</v>
      </c>
      <c r="C68" s="221" t="s">
        <v>249</v>
      </c>
      <c r="D68" s="222"/>
      <c r="E68" s="218" t="s">
        <v>250</v>
      </c>
      <c r="F68" s="219" t="s">
        <v>231</v>
      </c>
      <c r="G68" s="220" t="s">
        <v>241</v>
      </c>
      <c r="H68" s="208" t="s">
        <v>114</v>
      </c>
      <c r="I68" s="214"/>
    </row>
    <row r="69" spans="1:9">
      <c r="A69" s="213"/>
      <c r="B69" s="215">
        <v>7</v>
      </c>
      <c r="C69" s="221" t="s">
        <v>251</v>
      </c>
      <c r="D69" s="222"/>
      <c r="E69" s="218" t="s">
        <v>250</v>
      </c>
      <c r="F69" s="219" t="s">
        <v>231</v>
      </c>
      <c r="G69" s="220" t="s">
        <v>241</v>
      </c>
      <c r="H69" s="208" t="s">
        <v>114</v>
      </c>
      <c r="I69" s="271"/>
    </row>
    <row r="70" s="147" customFormat="1" spans="1:9">
      <c r="A70" s="213"/>
      <c r="B70" s="223">
        <v>8</v>
      </c>
      <c r="C70" s="224" t="s">
        <v>252</v>
      </c>
      <c r="D70" s="222"/>
      <c r="E70" s="225" t="s">
        <v>253</v>
      </c>
      <c r="F70" s="226" t="s">
        <v>254</v>
      </c>
      <c r="G70" s="227" t="s">
        <v>231</v>
      </c>
      <c r="H70" s="228" t="s">
        <v>114</v>
      </c>
      <c r="I70" s="272" t="s">
        <v>233</v>
      </c>
    </row>
    <row r="71" s="147" customFormat="1" spans="1:9">
      <c r="A71" s="213"/>
      <c r="B71" s="223">
        <v>9</v>
      </c>
      <c r="C71" s="224" t="s">
        <v>255</v>
      </c>
      <c r="D71" s="222"/>
      <c r="E71" s="225" t="s">
        <v>253</v>
      </c>
      <c r="F71" s="226" t="s">
        <v>254</v>
      </c>
      <c r="G71" s="227" t="s">
        <v>231</v>
      </c>
      <c r="H71" s="228" t="s">
        <v>114</v>
      </c>
      <c r="I71" s="272" t="s">
        <v>233</v>
      </c>
    </row>
    <row r="72" s="147" customFormat="1" spans="1:9">
      <c r="A72" s="213"/>
      <c r="B72" s="223">
        <v>10</v>
      </c>
      <c r="C72" s="224" t="s">
        <v>256</v>
      </c>
      <c r="D72" s="229"/>
      <c r="E72" s="225" t="s">
        <v>253</v>
      </c>
      <c r="F72" s="226" t="s">
        <v>254</v>
      </c>
      <c r="G72" s="227" t="s">
        <v>231</v>
      </c>
      <c r="H72" s="228" t="s">
        <v>114</v>
      </c>
      <c r="I72" s="272" t="s">
        <v>233</v>
      </c>
    </row>
    <row r="73" spans="1:9">
      <c r="A73" s="213"/>
      <c r="B73" s="215">
        <v>11</v>
      </c>
      <c r="C73" s="230" t="s">
        <v>228</v>
      </c>
      <c r="D73" s="230" t="s">
        <v>257</v>
      </c>
      <c r="E73" s="218" t="s">
        <v>258</v>
      </c>
      <c r="F73" s="219" t="s">
        <v>259</v>
      </c>
      <c r="G73" s="219" t="s">
        <v>259</v>
      </c>
      <c r="H73" s="208" t="s">
        <v>114</v>
      </c>
      <c r="I73" s="2"/>
    </row>
    <row r="74" spans="1:9">
      <c r="A74" s="213"/>
      <c r="B74" s="215">
        <v>12</v>
      </c>
      <c r="C74" s="230" t="s">
        <v>238</v>
      </c>
      <c r="D74" s="230" t="s">
        <v>257</v>
      </c>
      <c r="E74" s="218" t="s">
        <v>258</v>
      </c>
      <c r="F74" s="219" t="s">
        <v>259</v>
      </c>
      <c r="G74" s="219" t="s">
        <v>259</v>
      </c>
      <c r="H74" s="208" t="s">
        <v>114</v>
      </c>
      <c r="I74" s="2"/>
    </row>
    <row r="75" spans="1:9">
      <c r="A75" s="213"/>
      <c r="B75" s="215">
        <v>13</v>
      </c>
      <c r="C75" s="216" t="s">
        <v>245</v>
      </c>
      <c r="D75" s="230" t="s">
        <v>257</v>
      </c>
      <c r="E75" s="218" t="s">
        <v>258</v>
      </c>
      <c r="F75" s="219" t="s">
        <v>259</v>
      </c>
      <c r="G75" s="219" t="s">
        <v>259</v>
      </c>
      <c r="H75" s="208" t="s">
        <v>114</v>
      </c>
      <c r="I75" s="2"/>
    </row>
    <row r="76" spans="1:9">
      <c r="A76" s="213"/>
      <c r="B76" s="215">
        <v>14</v>
      </c>
      <c r="C76" s="221" t="s">
        <v>249</v>
      </c>
      <c r="D76" s="230" t="s">
        <v>257</v>
      </c>
      <c r="E76" s="218" t="s">
        <v>258</v>
      </c>
      <c r="F76" s="219" t="s">
        <v>259</v>
      </c>
      <c r="G76" s="219" t="s">
        <v>259</v>
      </c>
      <c r="H76" s="208" t="s">
        <v>114</v>
      </c>
      <c r="I76" s="2"/>
    </row>
    <row r="77" spans="1:9">
      <c r="A77" s="213"/>
      <c r="B77" s="215">
        <v>15</v>
      </c>
      <c r="C77" s="221" t="s">
        <v>251</v>
      </c>
      <c r="D77" s="230" t="s">
        <v>257</v>
      </c>
      <c r="E77" s="218" t="s">
        <v>258</v>
      </c>
      <c r="F77" s="219" t="s">
        <v>259</v>
      </c>
      <c r="G77" s="219" t="s">
        <v>259</v>
      </c>
      <c r="H77" s="208" t="s">
        <v>114</v>
      </c>
      <c r="I77" s="2"/>
    </row>
    <row r="78" spans="1:9">
      <c r="A78" s="213"/>
      <c r="B78" s="215">
        <v>16</v>
      </c>
      <c r="C78" s="221" t="s">
        <v>252</v>
      </c>
      <c r="D78" s="230" t="s">
        <v>257</v>
      </c>
      <c r="E78" s="218" t="s">
        <v>258</v>
      </c>
      <c r="F78" s="219" t="s">
        <v>259</v>
      </c>
      <c r="G78" s="219" t="s">
        <v>259</v>
      </c>
      <c r="H78" s="208" t="s">
        <v>114</v>
      </c>
      <c r="I78" s="2"/>
    </row>
    <row r="79" spans="1:9">
      <c r="A79" s="213"/>
      <c r="B79" s="215">
        <v>17</v>
      </c>
      <c r="C79" s="221" t="s">
        <v>255</v>
      </c>
      <c r="D79" s="230" t="s">
        <v>257</v>
      </c>
      <c r="E79" s="218" t="s">
        <v>258</v>
      </c>
      <c r="F79" s="219" t="s">
        <v>259</v>
      </c>
      <c r="G79" s="219" t="s">
        <v>259</v>
      </c>
      <c r="H79" s="208" t="s">
        <v>114</v>
      </c>
      <c r="I79" s="2"/>
    </row>
    <row r="80" spans="1:9">
      <c r="A80" s="231"/>
      <c r="B80" s="215">
        <v>18</v>
      </c>
      <c r="C80" s="221" t="s">
        <v>256</v>
      </c>
      <c r="D80" s="230" t="s">
        <v>257</v>
      </c>
      <c r="E80" s="218" t="s">
        <v>258</v>
      </c>
      <c r="F80" s="219" t="s">
        <v>259</v>
      </c>
      <c r="G80" s="219" t="s">
        <v>259</v>
      </c>
      <c r="H80" s="11" t="s">
        <v>114</v>
      </c>
      <c r="I80" s="2"/>
    </row>
    <row r="81" spans="1:9">
      <c r="A81" s="231"/>
      <c r="B81" s="210">
        <v>19</v>
      </c>
      <c r="C81" s="232" t="s">
        <v>260</v>
      </c>
      <c r="D81" s="233" t="s">
        <v>246</v>
      </c>
      <c r="E81" s="234" t="s">
        <v>261</v>
      </c>
      <c r="F81" s="235" t="s">
        <v>262</v>
      </c>
      <c r="G81" s="235" t="s">
        <v>262</v>
      </c>
      <c r="H81" s="208" t="s">
        <v>114</v>
      </c>
      <c r="I81" s="2"/>
    </row>
    <row r="82" spans="1:9">
      <c r="A82" s="231"/>
      <c r="B82" s="210">
        <v>20</v>
      </c>
      <c r="C82" s="232" t="s">
        <v>263</v>
      </c>
      <c r="D82" s="236"/>
      <c r="E82" s="234" t="s">
        <v>261</v>
      </c>
      <c r="F82" s="235" t="s">
        <v>262</v>
      </c>
      <c r="G82" s="235" t="s">
        <v>262</v>
      </c>
      <c r="H82" s="208" t="s">
        <v>114</v>
      </c>
      <c r="I82" s="2"/>
    </row>
    <row r="83" spans="1:9">
      <c r="A83" s="231"/>
      <c r="B83" s="210">
        <v>21</v>
      </c>
      <c r="C83" s="232" t="s">
        <v>264</v>
      </c>
      <c r="D83" s="236"/>
      <c r="E83" s="234" t="s">
        <v>261</v>
      </c>
      <c r="F83" s="235" t="s">
        <v>262</v>
      </c>
      <c r="G83" s="235" t="s">
        <v>262</v>
      </c>
      <c r="H83" s="208" t="s">
        <v>114</v>
      </c>
      <c r="I83" s="2"/>
    </row>
    <row r="84" spans="1:9">
      <c r="A84" s="231"/>
      <c r="B84" s="210">
        <v>22</v>
      </c>
      <c r="C84" s="232" t="s">
        <v>265</v>
      </c>
      <c r="D84" s="236"/>
      <c r="E84" s="234" t="s">
        <v>261</v>
      </c>
      <c r="F84" s="235" t="s">
        <v>262</v>
      </c>
      <c r="G84" s="235" t="s">
        <v>262</v>
      </c>
      <c r="H84" s="208" t="s">
        <v>114</v>
      </c>
      <c r="I84" s="2"/>
    </row>
    <row r="85" spans="1:9">
      <c r="A85" s="231"/>
      <c r="B85" s="210">
        <v>23</v>
      </c>
      <c r="C85" s="232" t="s">
        <v>266</v>
      </c>
      <c r="D85" s="237"/>
      <c r="E85" s="234" t="s">
        <v>261</v>
      </c>
      <c r="F85" s="235" t="s">
        <v>262</v>
      </c>
      <c r="G85" s="235" t="s">
        <v>262</v>
      </c>
      <c r="H85" s="208" t="s">
        <v>114</v>
      </c>
      <c r="I85" s="2"/>
    </row>
    <row r="86" spans="1:9">
      <c r="A86" s="231"/>
      <c r="B86" s="210">
        <v>24</v>
      </c>
      <c r="C86" s="232" t="s">
        <v>260</v>
      </c>
      <c r="D86" s="238" t="s">
        <v>267</v>
      </c>
      <c r="E86" s="234" t="s">
        <v>268</v>
      </c>
      <c r="F86" s="235" t="s">
        <v>259</v>
      </c>
      <c r="G86" s="235" t="s">
        <v>269</v>
      </c>
      <c r="H86" s="208" t="s">
        <v>114</v>
      </c>
      <c r="I86" s="2"/>
    </row>
    <row r="87" spans="1:9">
      <c r="A87" s="231"/>
      <c r="B87" s="210">
        <v>25</v>
      </c>
      <c r="C87" s="232" t="s">
        <v>263</v>
      </c>
      <c r="D87" s="238" t="s">
        <v>267</v>
      </c>
      <c r="E87" s="234" t="s">
        <v>268</v>
      </c>
      <c r="F87" s="235" t="s">
        <v>259</v>
      </c>
      <c r="G87" s="235" t="s">
        <v>269</v>
      </c>
      <c r="H87" s="208" t="s">
        <v>114</v>
      </c>
      <c r="I87" s="2"/>
    </row>
    <row r="88" spans="1:9">
      <c r="A88" s="231"/>
      <c r="B88" s="210">
        <v>26</v>
      </c>
      <c r="C88" s="232" t="s">
        <v>264</v>
      </c>
      <c r="D88" s="238" t="s">
        <v>267</v>
      </c>
      <c r="E88" s="234" t="s">
        <v>268</v>
      </c>
      <c r="F88" s="235" t="s">
        <v>259</v>
      </c>
      <c r="G88" s="235" t="s">
        <v>269</v>
      </c>
      <c r="H88" s="208" t="s">
        <v>114</v>
      </c>
      <c r="I88" s="2"/>
    </row>
    <row r="89" spans="1:9">
      <c r="A89" s="231"/>
      <c r="B89" s="210">
        <v>27</v>
      </c>
      <c r="C89" s="232" t="s">
        <v>265</v>
      </c>
      <c r="D89" s="238" t="s">
        <v>267</v>
      </c>
      <c r="E89" s="234" t="s">
        <v>268</v>
      </c>
      <c r="F89" s="235" t="s">
        <v>259</v>
      </c>
      <c r="G89" s="235" t="s">
        <v>269</v>
      </c>
      <c r="H89" s="208" t="s">
        <v>114</v>
      </c>
      <c r="I89" s="2"/>
    </row>
    <row r="90" spans="1:9">
      <c r="A90" s="231"/>
      <c r="B90" s="210">
        <v>28</v>
      </c>
      <c r="C90" s="232" t="s">
        <v>266</v>
      </c>
      <c r="D90" s="238" t="s">
        <v>267</v>
      </c>
      <c r="E90" s="234" t="s">
        <v>268</v>
      </c>
      <c r="F90" s="235" t="s">
        <v>259</v>
      </c>
      <c r="G90" s="235" t="s">
        <v>269</v>
      </c>
      <c r="H90" s="208" t="s">
        <v>114</v>
      </c>
      <c r="I90" s="2"/>
    </row>
    <row r="91" spans="1:9">
      <c r="A91" s="205" t="s">
        <v>270</v>
      </c>
      <c r="B91" s="205"/>
      <c r="C91" s="205"/>
      <c r="D91" s="205"/>
      <c r="E91" s="205"/>
      <c r="F91" s="205"/>
      <c r="G91" s="205"/>
      <c r="H91" s="208"/>
      <c r="I91" s="214"/>
    </row>
    <row r="92" spans="1:9">
      <c r="A92" s="207" t="s">
        <v>60</v>
      </c>
      <c r="B92" s="207" t="s">
        <v>61</v>
      </c>
      <c r="C92" s="207" t="s">
        <v>2</v>
      </c>
      <c r="D92" s="207" t="s">
        <v>62</v>
      </c>
      <c r="E92" s="153" t="s">
        <v>5</v>
      </c>
      <c r="F92" s="153" t="s">
        <v>63</v>
      </c>
      <c r="G92" s="153" t="s">
        <v>64</v>
      </c>
      <c r="H92" s="208" t="s">
        <v>65</v>
      </c>
      <c r="I92" s="214"/>
    </row>
    <row r="93" spans="1:9">
      <c r="A93" s="239" t="s">
        <v>271</v>
      </c>
      <c r="B93" s="240">
        <v>1</v>
      </c>
      <c r="C93" s="241" t="s">
        <v>272</v>
      </c>
      <c r="D93" s="241" t="s">
        <v>273</v>
      </c>
      <c r="E93" s="239" t="s">
        <v>274</v>
      </c>
      <c r="F93" s="239" t="s">
        <v>275</v>
      </c>
      <c r="G93" s="239" t="s">
        <v>262</v>
      </c>
      <c r="H93" s="242" t="s">
        <v>276</v>
      </c>
      <c r="I93" s="271" t="s">
        <v>233</v>
      </c>
    </row>
    <row r="94" spans="1:9">
      <c r="A94" s="239"/>
      <c r="B94" s="240">
        <v>2</v>
      </c>
      <c r="C94" s="241" t="s">
        <v>277</v>
      </c>
      <c r="D94" s="241"/>
      <c r="E94" s="239"/>
      <c r="F94" s="239"/>
      <c r="G94" s="239"/>
      <c r="H94" s="242" t="s">
        <v>276</v>
      </c>
      <c r="I94" s="2"/>
    </row>
    <row r="95" spans="1:9">
      <c r="A95" s="239"/>
      <c r="B95" s="240">
        <v>3</v>
      </c>
      <c r="C95" s="241" t="s">
        <v>278</v>
      </c>
      <c r="D95" s="241"/>
      <c r="E95" s="239"/>
      <c r="F95" s="239"/>
      <c r="G95" s="239"/>
      <c r="H95" s="242" t="s">
        <v>276</v>
      </c>
      <c r="I95" s="271"/>
    </row>
    <row r="96" spans="1:9">
      <c r="A96" s="239"/>
      <c r="B96" s="240">
        <v>4</v>
      </c>
      <c r="C96" s="241" t="s">
        <v>279</v>
      </c>
      <c r="D96" s="241"/>
      <c r="E96" s="239"/>
      <c r="F96" s="239"/>
      <c r="G96" s="239"/>
      <c r="H96" s="242" t="s">
        <v>276</v>
      </c>
      <c r="I96" s="271"/>
    </row>
    <row r="97" spans="1:9">
      <c r="A97" s="239"/>
      <c r="B97" s="240">
        <v>5</v>
      </c>
      <c r="C97" s="241" t="s">
        <v>280</v>
      </c>
      <c r="D97" s="241" t="s">
        <v>281</v>
      </c>
      <c r="E97" s="239"/>
      <c r="F97" s="239"/>
      <c r="G97" s="239"/>
      <c r="H97" s="242" t="s">
        <v>276</v>
      </c>
      <c r="I97" s="271"/>
    </row>
    <row r="98" spans="1:9">
      <c r="A98" s="239"/>
      <c r="B98" s="240">
        <v>6</v>
      </c>
      <c r="C98" s="241" t="s">
        <v>282</v>
      </c>
      <c r="D98" s="241"/>
      <c r="E98" s="239"/>
      <c r="F98" s="239"/>
      <c r="G98" s="239"/>
      <c r="H98" s="242" t="s">
        <v>276</v>
      </c>
      <c r="I98" s="271"/>
    </row>
    <row r="99" spans="1:9">
      <c r="A99" s="239" t="s">
        <v>283</v>
      </c>
      <c r="B99" s="240">
        <v>7</v>
      </c>
      <c r="C99" s="241" t="s">
        <v>284</v>
      </c>
      <c r="D99" s="243" t="s">
        <v>285</v>
      </c>
      <c r="E99" s="239" t="s">
        <v>286</v>
      </c>
      <c r="F99" s="244" t="s">
        <v>287</v>
      </c>
      <c r="G99" s="239" t="s">
        <v>262</v>
      </c>
      <c r="H99" s="242" t="s">
        <v>276</v>
      </c>
      <c r="I99" s="214"/>
    </row>
    <row r="100" spans="1:9">
      <c r="A100" s="239"/>
      <c r="B100" s="240">
        <v>8</v>
      </c>
      <c r="C100" s="241" t="s">
        <v>288</v>
      </c>
      <c r="D100" s="243"/>
      <c r="E100" s="239" t="s">
        <v>286</v>
      </c>
      <c r="F100" s="244" t="s">
        <v>287</v>
      </c>
      <c r="G100" s="239"/>
      <c r="H100" s="242" t="s">
        <v>276</v>
      </c>
      <c r="I100" s="214" t="s">
        <v>233</v>
      </c>
    </row>
    <row r="101" spans="1:9">
      <c r="A101" s="239"/>
      <c r="B101" s="240">
        <v>9</v>
      </c>
      <c r="C101" s="241" t="s">
        <v>289</v>
      </c>
      <c r="D101" s="243"/>
      <c r="E101" s="239" t="s">
        <v>286</v>
      </c>
      <c r="F101" s="244" t="s">
        <v>287</v>
      </c>
      <c r="G101" s="239"/>
      <c r="H101" s="242" t="s">
        <v>276</v>
      </c>
      <c r="I101" s="214"/>
    </row>
    <row r="102" spans="1:9">
      <c r="A102" s="239"/>
      <c r="B102" s="240">
        <v>10</v>
      </c>
      <c r="C102" s="241" t="s">
        <v>290</v>
      </c>
      <c r="D102" s="243"/>
      <c r="E102" s="239" t="s">
        <v>286</v>
      </c>
      <c r="F102" s="244" t="s">
        <v>275</v>
      </c>
      <c r="G102" s="239"/>
      <c r="H102" s="242" t="s">
        <v>276</v>
      </c>
      <c r="I102" s="214"/>
    </row>
    <row r="103" spans="1:9">
      <c r="A103" s="239" t="s">
        <v>291</v>
      </c>
      <c r="B103" s="240">
        <v>11</v>
      </c>
      <c r="C103" s="241" t="s">
        <v>292</v>
      </c>
      <c r="D103" s="241" t="s">
        <v>293</v>
      </c>
      <c r="E103" s="239" t="s">
        <v>286</v>
      </c>
      <c r="F103" s="244" t="s">
        <v>287</v>
      </c>
      <c r="G103" s="239"/>
      <c r="H103" s="242" t="s">
        <v>276</v>
      </c>
      <c r="I103" t="s">
        <v>233</v>
      </c>
    </row>
    <row r="104" spans="1:9">
      <c r="A104" s="239"/>
      <c r="B104" s="240">
        <v>12</v>
      </c>
      <c r="C104" s="241" t="s">
        <v>294</v>
      </c>
      <c r="D104" s="241" t="s">
        <v>295</v>
      </c>
      <c r="E104" s="239" t="s">
        <v>286</v>
      </c>
      <c r="F104" s="244" t="s">
        <v>287</v>
      </c>
      <c r="G104" s="239"/>
      <c r="H104" s="242" t="s">
        <v>276</v>
      </c>
      <c r="I104" t="s">
        <v>233</v>
      </c>
    </row>
    <row r="105" spans="1:9">
      <c r="A105" s="205" t="s">
        <v>296</v>
      </c>
      <c r="B105" s="205"/>
      <c r="C105" s="205"/>
      <c r="D105" s="205"/>
      <c r="E105" s="245"/>
      <c r="F105" s="245"/>
      <c r="G105" s="205"/>
      <c r="H105" s="208"/>
      <c r="I105" s="214"/>
    </row>
    <row r="106" spans="1:9">
      <c r="A106" s="207" t="s">
        <v>60</v>
      </c>
      <c r="B106" s="207" t="s">
        <v>61</v>
      </c>
      <c r="C106" s="207" t="s">
        <v>2</v>
      </c>
      <c r="D106" s="207" t="s">
        <v>62</v>
      </c>
      <c r="E106" s="153" t="s">
        <v>5</v>
      </c>
      <c r="F106" s="153" t="s">
        <v>63</v>
      </c>
      <c r="G106" s="153" t="s">
        <v>64</v>
      </c>
      <c r="H106" s="208" t="s">
        <v>65</v>
      </c>
      <c r="I106" s="214"/>
    </row>
    <row r="107" spans="1:9">
      <c r="A107" s="209" t="s">
        <v>297</v>
      </c>
      <c r="B107" s="210">
        <v>1</v>
      </c>
      <c r="C107" s="241" t="s">
        <v>298</v>
      </c>
      <c r="D107" s="246" t="s">
        <v>299</v>
      </c>
      <c r="E107" s="207" t="s">
        <v>300</v>
      </c>
      <c r="F107" s="247" t="s">
        <v>301</v>
      </c>
      <c r="G107" s="248" t="s">
        <v>302</v>
      </c>
      <c r="H107" s="249" t="s">
        <v>276</v>
      </c>
      <c r="I107" s="273" t="s">
        <v>233</v>
      </c>
    </row>
    <row r="108" s="147" customFormat="1" spans="1:9">
      <c r="A108" s="213"/>
      <c r="B108" s="250">
        <f t="shared" ref="B108:B112" si="0">B107+1</f>
        <v>2</v>
      </c>
      <c r="C108" s="251" t="s">
        <v>303</v>
      </c>
      <c r="D108" s="252"/>
      <c r="E108" s="253"/>
      <c r="F108" s="254"/>
      <c r="G108" s="255"/>
      <c r="H108" s="256" t="s">
        <v>276</v>
      </c>
      <c r="I108" s="147" t="s">
        <v>233</v>
      </c>
    </row>
    <row r="109" s="147" customFormat="1" spans="1:9">
      <c r="A109" s="213"/>
      <c r="B109" s="250">
        <f t="shared" si="0"/>
        <v>3</v>
      </c>
      <c r="C109" s="251" t="s">
        <v>304</v>
      </c>
      <c r="D109" s="252"/>
      <c r="E109" s="253"/>
      <c r="F109" s="254"/>
      <c r="G109" s="255"/>
      <c r="H109" s="256" t="s">
        <v>276</v>
      </c>
      <c r="I109" s="274"/>
    </row>
    <row r="110" s="147" customFormat="1" spans="1:9">
      <c r="A110" s="213"/>
      <c r="B110" s="250">
        <f t="shared" si="0"/>
        <v>4</v>
      </c>
      <c r="C110" s="251" t="s">
        <v>305</v>
      </c>
      <c r="D110" s="252"/>
      <c r="E110" s="253"/>
      <c r="F110" s="254"/>
      <c r="G110" s="255"/>
      <c r="H110" s="256" t="s">
        <v>276</v>
      </c>
      <c r="I110" s="147" t="s">
        <v>233</v>
      </c>
    </row>
    <row r="111" s="147" customFormat="1" spans="1:9">
      <c r="A111" s="213"/>
      <c r="B111" s="250">
        <f t="shared" si="0"/>
        <v>5</v>
      </c>
      <c r="C111" s="251" t="s">
        <v>306</v>
      </c>
      <c r="D111" s="252"/>
      <c r="E111" s="253"/>
      <c r="F111" s="254"/>
      <c r="G111" s="257"/>
      <c r="H111" s="256" t="s">
        <v>276</v>
      </c>
      <c r="I111" s="147" t="s">
        <v>233</v>
      </c>
    </row>
    <row r="112" spans="1:8">
      <c r="A112" s="231"/>
      <c r="B112" s="210">
        <f t="shared" si="0"/>
        <v>6</v>
      </c>
      <c r="C112" s="241" t="s">
        <v>307</v>
      </c>
      <c r="D112" s="258"/>
      <c r="E112" s="207" t="s">
        <v>308</v>
      </c>
      <c r="F112" s="247" t="s">
        <v>309</v>
      </c>
      <c r="G112" s="259" t="s">
        <v>310</v>
      </c>
      <c r="H112" s="249" t="s">
        <v>276</v>
      </c>
    </row>
    <row r="113" spans="1:8">
      <c r="A113" s="205" t="s">
        <v>311</v>
      </c>
      <c r="B113" s="205"/>
      <c r="C113" s="205"/>
      <c r="D113" s="205"/>
      <c r="E113" s="245"/>
      <c r="F113" s="245"/>
      <c r="G113" s="205"/>
      <c r="H113" s="182"/>
    </row>
    <row r="114" spans="1:8">
      <c r="A114" s="207" t="s">
        <v>60</v>
      </c>
      <c r="B114" s="207" t="s">
        <v>61</v>
      </c>
      <c r="C114" s="207" t="s">
        <v>2</v>
      </c>
      <c r="D114" s="207" t="s">
        <v>62</v>
      </c>
      <c r="E114" s="153" t="s">
        <v>5</v>
      </c>
      <c r="F114" s="153" t="s">
        <v>63</v>
      </c>
      <c r="G114" s="153" t="s">
        <v>64</v>
      </c>
      <c r="H114" s="249" t="s">
        <v>65</v>
      </c>
    </row>
    <row r="115" spans="1:9">
      <c r="A115" s="207" t="s">
        <v>312</v>
      </c>
      <c r="B115" s="240">
        <v>1</v>
      </c>
      <c r="C115" s="260" t="s">
        <v>313</v>
      </c>
      <c r="D115" s="261" t="s">
        <v>314</v>
      </c>
      <c r="E115" s="262" t="s">
        <v>315</v>
      </c>
      <c r="F115" s="244" t="s">
        <v>316</v>
      </c>
      <c r="G115" s="261" t="s">
        <v>317</v>
      </c>
      <c r="H115" s="249" t="s">
        <v>276</v>
      </c>
      <c r="I115" t="s">
        <v>233</v>
      </c>
    </row>
    <row r="116" spans="1:9">
      <c r="A116" s="207"/>
      <c r="B116" s="240">
        <f t="shared" ref="B116:B118" si="1">B115+1</f>
        <v>2</v>
      </c>
      <c r="C116" s="260" t="s">
        <v>318</v>
      </c>
      <c r="D116" s="263"/>
      <c r="E116" s="262"/>
      <c r="F116" s="244"/>
      <c r="G116" s="263"/>
      <c r="H116" s="249" t="s">
        <v>276</v>
      </c>
      <c r="I116" t="s">
        <v>233</v>
      </c>
    </row>
    <row r="117" spans="1:9">
      <c r="A117" s="207"/>
      <c r="B117" s="240">
        <f t="shared" si="1"/>
        <v>3</v>
      </c>
      <c r="C117" s="260" t="s">
        <v>319</v>
      </c>
      <c r="D117" s="264"/>
      <c r="E117" s="262"/>
      <c r="F117" s="244"/>
      <c r="G117" s="264"/>
      <c r="H117" s="249" t="s">
        <v>276</v>
      </c>
      <c r="I117" t="s">
        <v>233</v>
      </c>
    </row>
    <row r="118" spans="1:9">
      <c r="A118" s="265" t="s">
        <v>320</v>
      </c>
      <c r="B118" s="240">
        <f t="shared" si="1"/>
        <v>4</v>
      </c>
      <c r="C118" s="241" t="s">
        <v>321</v>
      </c>
      <c r="D118" s="241" t="s">
        <v>322</v>
      </c>
      <c r="E118" s="262" t="s">
        <v>323</v>
      </c>
      <c r="F118" s="244" t="s">
        <v>232</v>
      </c>
      <c r="G118" s="239" t="s">
        <v>324</v>
      </c>
      <c r="H118" s="249" t="s">
        <v>276</v>
      </c>
      <c r="I118" t="s">
        <v>233</v>
      </c>
    </row>
    <row r="119" spans="1:9">
      <c r="A119" s="265"/>
      <c r="B119" s="240">
        <v>5</v>
      </c>
      <c r="C119" s="241" t="s">
        <v>325</v>
      </c>
      <c r="D119" s="241" t="s">
        <v>326</v>
      </c>
      <c r="E119" s="262" t="s">
        <v>315</v>
      </c>
      <c r="F119" s="244" t="s">
        <v>327</v>
      </c>
      <c r="G119" s="262" t="s">
        <v>328</v>
      </c>
      <c r="H119" s="249" t="s">
        <v>276</v>
      </c>
      <c r="I119" t="s">
        <v>233</v>
      </c>
    </row>
    <row r="120" s="147" customFormat="1" spans="1:9">
      <c r="A120" s="266" t="s">
        <v>329</v>
      </c>
      <c r="B120" s="226">
        <v>1</v>
      </c>
      <c r="C120" s="267" t="s">
        <v>330</v>
      </c>
      <c r="D120" s="268" t="s">
        <v>331</v>
      </c>
      <c r="E120" s="226" t="s">
        <v>332</v>
      </c>
      <c r="F120" s="226" t="s">
        <v>333</v>
      </c>
      <c r="G120" s="225" t="s">
        <v>334</v>
      </c>
      <c r="H120" s="256" t="s">
        <v>276</v>
      </c>
      <c r="I120" s="275" t="s">
        <v>233</v>
      </c>
    </row>
    <row r="121" s="147" customFormat="1" spans="1:9">
      <c r="A121" s="266"/>
      <c r="B121" s="226">
        <f t="shared" ref="B121:B127" si="2">B120+1</f>
        <v>2</v>
      </c>
      <c r="C121" s="267" t="s">
        <v>335</v>
      </c>
      <c r="D121" s="268"/>
      <c r="E121" s="226"/>
      <c r="F121" s="226"/>
      <c r="G121" s="225" t="s">
        <v>334</v>
      </c>
      <c r="H121" s="256" t="s">
        <v>276</v>
      </c>
      <c r="I121" s="275" t="s">
        <v>233</v>
      </c>
    </row>
    <row r="122" s="147" customFormat="1" spans="1:9">
      <c r="A122" s="266"/>
      <c r="B122" s="226">
        <f t="shared" si="2"/>
        <v>3</v>
      </c>
      <c r="C122" s="267" t="s">
        <v>336</v>
      </c>
      <c r="D122" s="268"/>
      <c r="E122" s="226"/>
      <c r="F122" s="226"/>
      <c r="G122" s="225" t="s">
        <v>334</v>
      </c>
      <c r="H122" s="256" t="s">
        <v>276</v>
      </c>
      <c r="I122" s="275" t="s">
        <v>233</v>
      </c>
    </row>
    <row r="123" s="147" customFormat="1" spans="1:9">
      <c r="A123" s="266"/>
      <c r="B123" s="226">
        <f t="shared" si="2"/>
        <v>4</v>
      </c>
      <c r="C123" s="267" t="s">
        <v>337</v>
      </c>
      <c r="D123" s="268"/>
      <c r="E123" s="226"/>
      <c r="F123" s="226"/>
      <c r="G123" s="225" t="s">
        <v>334</v>
      </c>
      <c r="H123" s="256" t="s">
        <v>276</v>
      </c>
      <c r="I123" s="275" t="s">
        <v>233</v>
      </c>
    </row>
    <row r="124" s="147" customFormat="1" spans="1:9">
      <c r="A124" s="266"/>
      <c r="B124" s="226">
        <f t="shared" si="2"/>
        <v>5</v>
      </c>
      <c r="C124" s="267" t="s">
        <v>338</v>
      </c>
      <c r="D124" s="268"/>
      <c r="E124" s="266" t="s">
        <v>332</v>
      </c>
      <c r="F124" s="266" t="s">
        <v>339</v>
      </c>
      <c r="G124" s="225" t="s">
        <v>334</v>
      </c>
      <c r="H124" s="256" t="s">
        <v>276</v>
      </c>
      <c r="I124" s="275" t="s">
        <v>233</v>
      </c>
    </row>
    <row r="125" spans="1:9">
      <c r="A125" s="266"/>
      <c r="B125" s="266">
        <f t="shared" si="2"/>
        <v>6</v>
      </c>
      <c r="C125" s="269" t="s">
        <v>340</v>
      </c>
      <c r="D125" s="268"/>
      <c r="E125" s="266"/>
      <c r="F125" s="266"/>
      <c r="G125" s="270" t="s">
        <v>334</v>
      </c>
      <c r="H125" s="249" t="s">
        <v>276</v>
      </c>
      <c r="I125" s="276" t="s">
        <v>233</v>
      </c>
    </row>
    <row r="126" spans="1:9">
      <c r="A126" s="266"/>
      <c r="B126" s="266">
        <f t="shared" si="2"/>
        <v>7</v>
      </c>
      <c r="C126" s="269" t="s">
        <v>341</v>
      </c>
      <c r="D126" s="268"/>
      <c r="E126" s="266"/>
      <c r="F126" s="266"/>
      <c r="G126" s="270" t="s">
        <v>334</v>
      </c>
      <c r="H126" s="249" t="s">
        <v>276</v>
      </c>
      <c r="I126" s="276" t="s">
        <v>233</v>
      </c>
    </row>
    <row r="127" spans="1:9">
      <c r="A127" s="266"/>
      <c r="B127" s="266">
        <f t="shared" si="2"/>
        <v>8</v>
      </c>
      <c r="C127" s="269" t="s">
        <v>342</v>
      </c>
      <c r="D127" s="268" t="s">
        <v>343</v>
      </c>
      <c r="E127" s="266" t="s">
        <v>332</v>
      </c>
      <c r="F127" s="266" t="s">
        <v>339</v>
      </c>
      <c r="G127" s="270" t="s">
        <v>334</v>
      </c>
      <c r="H127" s="249" t="s">
        <v>276</v>
      </c>
      <c r="I127" s="276" t="s">
        <v>233</v>
      </c>
    </row>
    <row r="128" spans="1:7">
      <c r="A128" s="202"/>
      <c r="B128" s="203"/>
      <c r="C128" s="202"/>
      <c r="D128" s="203"/>
      <c r="E128" s="203"/>
      <c r="F128" s="203"/>
      <c r="G128" s="203"/>
    </row>
    <row r="130" ht="24.75" spans="1:8">
      <c r="A130" s="277" t="s">
        <v>225</v>
      </c>
      <c r="B130" s="277"/>
      <c r="C130" s="277"/>
      <c r="D130" s="277"/>
      <c r="E130" s="277"/>
      <c r="F130" s="277"/>
      <c r="G130" s="277"/>
      <c r="H130" s="273"/>
    </row>
    <row r="131" spans="1:8">
      <c r="A131" s="278" t="s">
        <v>344</v>
      </c>
      <c r="B131" s="278"/>
      <c r="C131" s="278"/>
      <c r="D131" s="278"/>
      <c r="E131" s="278"/>
      <c r="F131" s="278"/>
      <c r="G131" s="278"/>
      <c r="H131" s="273"/>
    </row>
    <row r="132" ht="24" spans="1:8">
      <c r="A132" s="207" t="s">
        <v>60</v>
      </c>
      <c r="B132" s="207" t="s">
        <v>61</v>
      </c>
      <c r="C132" s="207" t="s">
        <v>2</v>
      </c>
      <c r="D132" s="207" t="s">
        <v>62</v>
      </c>
      <c r="E132" s="153" t="s">
        <v>345</v>
      </c>
      <c r="F132" s="153" t="s">
        <v>346</v>
      </c>
      <c r="G132" s="153" t="s">
        <v>64</v>
      </c>
      <c r="H132" s="279" t="s">
        <v>65</v>
      </c>
    </row>
    <row r="133" s="147" customFormat="1" spans="1:8">
      <c r="A133" s="280" t="s">
        <v>347</v>
      </c>
      <c r="B133" s="223">
        <v>1</v>
      </c>
      <c r="C133" s="281" t="s">
        <v>348</v>
      </c>
      <c r="D133" s="280" t="s">
        <v>349</v>
      </c>
      <c r="E133" s="227" t="s">
        <v>350</v>
      </c>
      <c r="F133" s="227" t="s">
        <v>351</v>
      </c>
      <c r="G133" s="227" t="s">
        <v>351</v>
      </c>
      <c r="H133" s="227" t="s">
        <v>114</v>
      </c>
    </row>
    <row r="134" s="147" customFormat="1" spans="1:8">
      <c r="A134" s="280"/>
      <c r="B134" s="223">
        <v>2</v>
      </c>
      <c r="C134" s="281" t="s">
        <v>352</v>
      </c>
      <c r="D134" s="280"/>
      <c r="E134" s="227" t="s">
        <v>350</v>
      </c>
      <c r="F134" s="227" t="s">
        <v>351</v>
      </c>
      <c r="G134" s="227" t="s">
        <v>351</v>
      </c>
      <c r="H134" s="227" t="s">
        <v>114</v>
      </c>
    </row>
    <row r="135" spans="1:8">
      <c r="A135" s="280"/>
      <c r="B135" s="280">
        <v>3</v>
      </c>
      <c r="C135" s="282" t="s">
        <v>353</v>
      </c>
      <c r="D135" s="280"/>
      <c r="E135" s="280" t="s">
        <v>350</v>
      </c>
      <c r="F135" s="280" t="s">
        <v>351</v>
      </c>
      <c r="G135" s="280" t="s">
        <v>351</v>
      </c>
      <c r="H135" s="283" t="s">
        <v>114</v>
      </c>
    </row>
    <row r="136" spans="1:8">
      <c r="A136" s="280"/>
      <c r="B136" s="280">
        <v>4</v>
      </c>
      <c r="C136" s="282" t="s">
        <v>354</v>
      </c>
      <c r="D136" s="283" t="s">
        <v>229</v>
      </c>
      <c r="E136" s="280" t="s">
        <v>112</v>
      </c>
      <c r="F136" s="280" t="s">
        <v>275</v>
      </c>
      <c r="G136" s="280" t="s">
        <v>275</v>
      </c>
      <c r="H136" s="283" t="s">
        <v>114</v>
      </c>
    </row>
    <row r="137" spans="1:8">
      <c r="A137" s="280"/>
      <c r="B137" s="280">
        <v>5</v>
      </c>
      <c r="C137" s="282" t="s">
        <v>355</v>
      </c>
      <c r="D137" s="283"/>
      <c r="E137" s="280" t="s">
        <v>112</v>
      </c>
      <c r="F137" s="280" t="s">
        <v>275</v>
      </c>
      <c r="G137" s="280" t="s">
        <v>275</v>
      </c>
      <c r="H137" s="283" t="s">
        <v>114</v>
      </c>
    </row>
    <row r="138" spans="1:8">
      <c r="A138" s="280"/>
      <c r="B138" s="284">
        <v>6</v>
      </c>
      <c r="C138" s="285" t="s">
        <v>356</v>
      </c>
      <c r="D138" s="283"/>
      <c r="E138" s="280" t="s">
        <v>274</v>
      </c>
      <c r="F138" s="266" t="s">
        <v>287</v>
      </c>
      <c r="G138" s="266" t="s">
        <v>287</v>
      </c>
      <c r="H138" s="283" t="s">
        <v>114</v>
      </c>
    </row>
    <row r="139" spans="1:8">
      <c r="A139" s="280"/>
      <c r="B139" s="284">
        <v>7</v>
      </c>
      <c r="C139" s="285" t="s">
        <v>357</v>
      </c>
      <c r="D139" s="283"/>
      <c r="E139" s="280" t="s">
        <v>274</v>
      </c>
      <c r="F139" s="266" t="s">
        <v>287</v>
      </c>
      <c r="G139" s="266" t="s">
        <v>287</v>
      </c>
      <c r="H139" s="283" t="s">
        <v>114</v>
      </c>
    </row>
    <row r="140" spans="1:8">
      <c r="A140" s="280"/>
      <c r="B140" s="284">
        <v>8</v>
      </c>
      <c r="C140" s="285" t="s">
        <v>358</v>
      </c>
      <c r="D140" s="283"/>
      <c r="E140" s="280" t="s">
        <v>274</v>
      </c>
      <c r="F140" s="266" t="s">
        <v>287</v>
      </c>
      <c r="G140" s="266" t="s">
        <v>287</v>
      </c>
      <c r="H140" s="283" t="s">
        <v>114</v>
      </c>
    </row>
    <row r="141" spans="1:8">
      <c r="A141" s="286"/>
      <c r="B141" s="287">
        <v>9</v>
      </c>
      <c r="C141" s="288" t="s">
        <v>359</v>
      </c>
      <c r="D141" s="289"/>
      <c r="E141" s="286" t="s">
        <v>274</v>
      </c>
      <c r="F141" s="290" t="s">
        <v>287</v>
      </c>
      <c r="G141" s="290" t="s">
        <v>287</v>
      </c>
      <c r="H141" s="283" t="s">
        <v>114</v>
      </c>
    </row>
    <row r="142" spans="1:8">
      <c r="A142" s="286"/>
      <c r="B142" s="291">
        <v>10</v>
      </c>
      <c r="C142" s="292" t="s">
        <v>360</v>
      </c>
      <c r="D142" s="293" t="s">
        <v>361</v>
      </c>
      <c r="E142" s="293" t="s">
        <v>362</v>
      </c>
      <c r="F142" s="235" t="s">
        <v>363</v>
      </c>
      <c r="G142" s="235" t="s">
        <v>363</v>
      </c>
      <c r="H142" s="283" t="s">
        <v>114</v>
      </c>
    </row>
    <row r="143" s="147" customFormat="1" spans="1:8">
      <c r="A143" s="294"/>
      <c r="B143" s="295">
        <v>11</v>
      </c>
      <c r="C143" s="296" t="s">
        <v>364</v>
      </c>
      <c r="D143" s="297" t="s">
        <v>365</v>
      </c>
      <c r="E143" s="297" t="s">
        <v>366</v>
      </c>
      <c r="F143" s="298" t="s">
        <v>367</v>
      </c>
      <c r="G143" s="298" t="s">
        <v>367</v>
      </c>
      <c r="H143" s="227" t="s">
        <v>114</v>
      </c>
    </row>
    <row r="144" ht="24.75" spans="1:8">
      <c r="A144" s="204" t="s">
        <v>368</v>
      </c>
      <c r="B144" s="204"/>
      <c r="C144" s="204"/>
      <c r="D144" s="204"/>
      <c r="E144" s="204"/>
      <c r="F144" s="204"/>
      <c r="G144" s="204"/>
      <c r="H144" s="299"/>
    </row>
    <row r="145" ht="20.25" spans="1:8">
      <c r="A145" s="300" t="s">
        <v>369</v>
      </c>
      <c r="B145" s="300"/>
      <c r="C145" s="300"/>
      <c r="D145" s="300"/>
      <c r="E145" s="300"/>
      <c r="F145" s="300"/>
      <c r="G145" s="300"/>
      <c r="H145" s="301"/>
    </row>
    <row r="146" spans="1:8">
      <c r="A146" s="302" t="s">
        <v>60</v>
      </c>
      <c r="B146" s="244" t="s">
        <v>61</v>
      </c>
      <c r="C146" s="303" t="s">
        <v>2</v>
      </c>
      <c r="D146" s="283" t="s">
        <v>3</v>
      </c>
      <c r="E146" s="153" t="s">
        <v>5</v>
      </c>
      <c r="F146" s="153" t="s">
        <v>63</v>
      </c>
      <c r="G146" s="153" t="s">
        <v>64</v>
      </c>
      <c r="H146" s="279" t="s">
        <v>370</v>
      </c>
    </row>
    <row r="147" spans="1:8">
      <c r="A147" s="302" t="s">
        <v>371</v>
      </c>
      <c r="B147" s="304">
        <v>1</v>
      </c>
      <c r="C147" s="305" t="s">
        <v>372</v>
      </c>
      <c r="D147" s="306" t="s">
        <v>373</v>
      </c>
      <c r="E147" s="283" t="s">
        <v>374</v>
      </c>
      <c r="F147" s="283" t="s">
        <v>375</v>
      </c>
      <c r="G147" s="283" t="s">
        <v>376</v>
      </c>
      <c r="H147" s="279" t="s">
        <v>370</v>
      </c>
    </row>
    <row r="148" spans="1:8">
      <c r="A148" s="302"/>
      <c r="B148" s="304">
        <f t="shared" ref="B148:B151" si="3">B147+1</f>
        <v>2</v>
      </c>
      <c r="C148" s="305" t="s">
        <v>377</v>
      </c>
      <c r="D148" s="306"/>
      <c r="E148" s="283"/>
      <c r="F148" s="283"/>
      <c r="G148" s="283"/>
      <c r="H148" s="279" t="s">
        <v>370</v>
      </c>
    </row>
    <row r="149" spans="1:8">
      <c r="A149" s="302"/>
      <c r="B149" s="304">
        <f t="shared" si="3"/>
        <v>3</v>
      </c>
      <c r="C149" s="305" t="s">
        <v>378</v>
      </c>
      <c r="D149" s="306"/>
      <c r="E149" s="283"/>
      <c r="F149" s="283"/>
      <c r="G149" s="283"/>
      <c r="H149" s="279" t="s">
        <v>370</v>
      </c>
    </row>
    <row r="150" spans="1:8">
      <c r="A150" s="302"/>
      <c r="B150" s="304">
        <f t="shared" si="3"/>
        <v>4</v>
      </c>
      <c r="C150" s="305" t="s">
        <v>379</v>
      </c>
      <c r="D150" s="306"/>
      <c r="E150" s="283"/>
      <c r="F150" s="283"/>
      <c r="G150" s="283"/>
      <c r="H150" s="279" t="s">
        <v>370</v>
      </c>
    </row>
    <row r="151" spans="1:8">
      <c r="A151" s="302"/>
      <c r="B151" s="304">
        <f t="shared" si="3"/>
        <v>5</v>
      </c>
      <c r="C151" s="305" t="s">
        <v>380</v>
      </c>
      <c r="D151" s="306"/>
      <c r="E151" s="283"/>
      <c r="F151" s="283"/>
      <c r="G151" s="283"/>
      <c r="H151" s="279" t="s">
        <v>370</v>
      </c>
    </row>
    <row r="152" ht="18" spans="1:8">
      <c r="A152" s="307" t="s">
        <v>381</v>
      </c>
      <c r="B152" s="307"/>
      <c r="C152" s="307"/>
      <c r="D152" s="307"/>
      <c r="E152" s="307"/>
      <c r="F152" s="307"/>
      <c r="G152" s="307"/>
      <c r="H152" s="299"/>
    </row>
    <row r="153" spans="1:8">
      <c r="A153" s="302" t="s">
        <v>60</v>
      </c>
      <c r="B153" s="244" t="s">
        <v>61</v>
      </c>
      <c r="C153" s="303" t="s">
        <v>2</v>
      </c>
      <c r="D153" s="283" t="s">
        <v>3</v>
      </c>
      <c r="E153" s="153" t="s">
        <v>5</v>
      </c>
      <c r="F153" s="153" t="s">
        <v>63</v>
      </c>
      <c r="G153" s="153" t="s">
        <v>64</v>
      </c>
      <c r="H153" s="279" t="s">
        <v>65</v>
      </c>
    </row>
    <row r="154" spans="1:8">
      <c r="A154" s="302" t="s">
        <v>382</v>
      </c>
      <c r="B154" s="304">
        <v>1</v>
      </c>
      <c r="C154" s="308" t="s">
        <v>383</v>
      </c>
      <c r="D154" s="309" t="s">
        <v>384</v>
      </c>
      <c r="E154" s="310" t="s">
        <v>385</v>
      </c>
      <c r="F154" s="310" t="s">
        <v>376</v>
      </c>
      <c r="G154" s="310" t="s">
        <v>386</v>
      </c>
      <c r="H154" s="279" t="s">
        <v>276</v>
      </c>
    </row>
    <row r="155" spans="1:8">
      <c r="A155" s="302"/>
      <c r="B155" s="304">
        <f t="shared" ref="B155:B163" si="4">B154+1</f>
        <v>2</v>
      </c>
      <c r="C155" s="308" t="s">
        <v>387</v>
      </c>
      <c r="D155" s="309"/>
      <c r="E155" s="310"/>
      <c r="F155" s="310"/>
      <c r="G155" s="310"/>
      <c r="H155" s="279" t="s">
        <v>276</v>
      </c>
    </row>
    <row r="156" spans="1:8">
      <c r="A156" s="302"/>
      <c r="B156" s="304">
        <f t="shared" si="4"/>
        <v>3</v>
      </c>
      <c r="C156" s="308" t="s">
        <v>388</v>
      </c>
      <c r="D156" s="309"/>
      <c r="E156" s="310"/>
      <c r="F156" s="310"/>
      <c r="G156" s="310"/>
      <c r="H156" s="279" t="s">
        <v>276</v>
      </c>
    </row>
    <row r="157" spans="1:8">
      <c r="A157" s="302"/>
      <c r="B157" s="304">
        <f t="shared" si="4"/>
        <v>4</v>
      </c>
      <c r="C157" s="308" t="s">
        <v>389</v>
      </c>
      <c r="D157" s="309"/>
      <c r="E157" s="310"/>
      <c r="F157" s="310"/>
      <c r="G157" s="310"/>
      <c r="H157" s="279" t="s">
        <v>276</v>
      </c>
    </row>
    <row r="158" spans="1:8">
      <c r="A158" s="302"/>
      <c r="B158" s="304">
        <f t="shared" si="4"/>
        <v>5</v>
      </c>
      <c r="C158" s="308" t="s">
        <v>390</v>
      </c>
      <c r="D158" s="309"/>
      <c r="E158" s="310"/>
      <c r="F158" s="310"/>
      <c r="G158" s="310"/>
      <c r="H158" s="279" t="s">
        <v>276</v>
      </c>
    </row>
    <row r="159" spans="1:8">
      <c r="A159" s="302"/>
      <c r="B159" s="304">
        <f t="shared" si="4"/>
        <v>6</v>
      </c>
      <c r="C159" s="308" t="s">
        <v>391</v>
      </c>
      <c r="D159" s="309"/>
      <c r="E159" s="310"/>
      <c r="F159" s="310"/>
      <c r="G159" s="310"/>
      <c r="H159" s="279" t="s">
        <v>276</v>
      </c>
    </row>
    <row r="160" spans="1:8">
      <c r="A160" s="302"/>
      <c r="B160" s="304">
        <f t="shared" si="4"/>
        <v>7</v>
      </c>
      <c r="C160" s="308" t="s">
        <v>392</v>
      </c>
      <c r="D160" s="309"/>
      <c r="E160" s="310"/>
      <c r="F160" s="310"/>
      <c r="G160" s="310"/>
      <c r="H160" s="279" t="s">
        <v>276</v>
      </c>
    </row>
    <row r="161" spans="1:8">
      <c r="A161" s="302"/>
      <c r="B161" s="304">
        <f t="shared" si="4"/>
        <v>8</v>
      </c>
      <c r="C161" s="308" t="s">
        <v>393</v>
      </c>
      <c r="D161" s="309"/>
      <c r="E161" s="310"/>
      <c r="F161" s="310"/>
      <c r="G161" s="310"/>
      <c r="H161" s="279" t="s">
        <v>276</v>
      </c>
    </row>
    <row r="162" spans="1:8">
      <c r="A162" s="302"/>
      <c r="B162" s="304">
        <f t="shared" si="4"/>
        <v>9</v>
      </c>
      <c r="C162" s="308" t="s">
        <v>394</v>
      </c>
      <c r="D162" s="309"/>
      <c r="E162" s="310"/>
      <c r="F162" s="310"/>
      <c r="G162" s="310"/>
      <c r="H162" s="279" t="s">
        <v>276</v>
      </c>
    </row>
    <row r="163" spans="1:8">
      <c r="A163" s="302"/>
      <c r="B163" s="304">
        <f t="shared" si="4"/>
        <v>10</v>
      </c>
      <c r="C163" s="308" t="s">
        <v>395</v>
      </c>
      <c r="D163" s="309"/>
      <c r="E163" s="311"/>
      <c r="F163" s="311"/>
      <c r="G163" s="310"/>
      <c r="H163" s="279" t="s">
        <v>276</v>
      </c>
    </row>
    <row r="164" spans="1:8">
      <c r="A164" s="312"/>
      <c r="B164" s="313"/>
      <c r="C164" s="57"/>
      <c r="D164" s="314"/>
      <c r="E164" s="314"/>
      <c r="F164" s="314"/>
      <c r="G164" s="57"/>
      <c r="H164" s="273"/>
    </row>
    <row r="166" ht="24.75" spans="1:7">
      <c r="A166" s="204" t="s">
        <v>396</v>
      </c>
      <c r="B166" s="204"/>
      <c r="C166" s="204"/>
      <c r="D166" s="204"/>
      <c r="E166" s="204"/>
      <c r="F166" s="204"/>
      <c r="G166" s="204"/>
    </row>
    <row r="167" spans="1:7">
      <c r="A167" s="205" t="s">
        <v>397</v>
      </c>
      <c r="B167" s="205"/>
      <c r="C167" s="205"/>
      <c r="D167" s="205"/>
      <c r="E167" s="205"/>
      <c r="F167" s="205"/>
      <c r="G167" s="205"/>
    </row>
    <row r="168" spans="1:7">
      <c r="A168" s="207" t="s">
        <v>60</v>
      </c>
      <c r="B168" s="207" t="s">
        <v>61</v>
      </c>
      <c r="C168" s="207" t="s">
        <v>2</v>
      </c>
      <c r="D168" s="207" t="s">
        <v>62</v>
      </c>
      <c r="E168" s="153" t="s">
        <v>5</v>
      </c>
      <c r="F168" s="153" t="s">
        <v>63</v>
      </c>
      <c r="G168" s="153" t="s">
        <v>64</v>
      </c>
    </row>
    <row r="169" spans="1:7">
      <c r="A169" s="286" t="s">
        <v>398</v>
      </c>
      <c r="B169" s="284">
        <v>1</v>
      </c>
      <c r="C169" s="268" t="s">
        <v>399</v>
      </c>
      <c r="D169" s="286" t="s">
        <v>400</v>
      </c>
      <c r="E169" s="315" t="s">
        <v>401</v>
      </c>
      <c r="F169" s="280" t="s">
        <v>402</v>
      </c>
      <c r="G169" s="280" t="s">
        <v>402</v>
      </c>
    </row>
    <row r="170" spans="1:7">
      <c r="A170" s="316"/>
      <c r="B170" s="284">
        <v>2</v>
      </c>
      <c r="C170" s="268" t="s">
        <v>403</v>
      </c>
      <c r="D170" s="316"/>
      <c r="E170" s="315" t="s">
        <v>401</v>
      </c>
      <c r="F170" s="280" t="s">
        <v>402</v>
      </c>
      <c r="G170" s="280" t="s">
        <v>402</v>
      </c>
    </row>
    <row r="171" spans="1:7">
      <c r="A171" s="316"/>
      <c r="B171" s="284">
        <v>3</v>
      </c>
      <c r="C171" s="268" t="s">
        <v>404</v>
      </c>
      <c r="D171" s="316"/>
      <c r="E171" s="315" t="s">
        <v>401</v>
      </c>
      <c r="F171" s="280" t="s">
        <v>402</v>
      </c>
      <c r="G171" s="280" t="s">
        <v>402</v>
      </c>
    </row>
    <row r="172" spans="1:7">
      <c r="A172" s="316"/>
      <c r="B172" s="284">
        <v>4</v>
      </c>
      <c r="C172" s="268" t="s">
        <v>405</v>
      </c>
      <c r="D172" s="317"/>
      <c r="E172" s="315" t="s">
        <v>401</v>
      </c>
      <c r="F172" s="280" t="s">
        <v>402</v>
      </c>
      <c r="G172" s="280" t="s">
        <v>402</v>
      </c>
    </row>
    <row r="173" spans="1:7">
      <c r="A173" s="316"/>
      <c r="B173" s="284">
        <v>5</v>
      </c>
      <c r="C173" s="157" t="s">
        <v>406</v>
      </c>
      <c r="D173" s="289" t="s">
        <v>407</v>
      </c>
      <c r="E173" s="315" t="s">
        <v>258</v>
      </c>
      <c r="F173" s="266" t="s">
        <v>232</v>
      </c>
      <c r="G173" s="266" t="s">
        <v>232</v>
      </c>
    </row>
    <row r="174" spans="1:7">
      <c r="A174" s="316"/>
      <c r="B174" s="284">
        <v>6</v>
      </c>
      <c r="C174" s="318" t="s">
        <v>408</v>
      </c>
      <c r="D174" s="319"/>
      <c r="E174" s="315" t="s">
        <v>258</v>
      </c>
      <c r="F174" s="266" t="s">
        <v>232</v>
      </c>
      <c r="G174" s="266" t="s">
        <v>232</v>
      </c>
    </row>
    <row r="175" spans="1:7">
      <c r="A175" s="316"/>
      <c r="B175" s="284">
        <v>7</v>
      </c>
      <c r="C175" s="318" t="s">
        <v>409</v>
      </c>
      <c r="D175" s="319"/>
      <c r="E175" s="315" t="s">
        <v>258</v>
      </c>
      <c r="F175" s="266" t="s">
        <v>232</v>
      </c>
      <c r="G175" s="266" t="s">
        <v>232</v>
      </c>
    </row>
    <row r="176" spans="1:7">
      <c r="A176" s="316"/>
      <c r="B176" s="284">
        <v>8</v>
      </c>
      <c r="C176" s="318" t="s">
        <v>410</v>
      </c>
      <c r="D176" s="319"/>
      <c r="E176" s="315" t="s">
        <v>258</v>
      </c>
      <c r="F176" s="266" t="s">
        <v>232</v>
      </c>
      <c r="G176" s="266" t="s">
        <v>232</v>
      </c>
    </row>
    <row r="177" spans="1:7">
      <c r="A177" s="316"/>
      <c r="B177" s="284">
        <v>9</v>
      </c>
      <c r="C177" s="318" t="s">
        <v>411</v>
      </c>
      <c r="D177" s="320"/>
      <c r="E177" s="315" t="s">
        <v>258</v>
      </c>
      <c r="F177" s="266" t="s">
        <v>232</v>
      </c>
      <c r="G177" s="266" t="s">
        <v>232</v>
      </c>
    </row>
    <row r="178" spans="1:7">
      <c r="A178" s="316"/>
      <c r="B178" s="284">
        <v>10</v>
      </c>
      <c r="C178" s="318" t="s">
        <v>412</v>
      </c>
      <c r="D178" s="286" t="s">
        <v>413</v>
      </c>
      <c r="E178" s="315" t="s">
        <v>250</v>
      </c>
      <c r="F178" s="266" t="s">
        <v>414</v>
      </c>
      <c r="G178" s="266" t="s">
        <v>414</v>
      </c>
    </row>
    <row r="179" spans="1:7">
      <c r="A179" s="316"/>
      <c r="B179" s="284">
        <v>11</v>
      </c>
      <c r="C179" s="268" t="s">
        <v>415</v>
      </c>
      <c r="D179" s="316"/>
      <c r="E179" s="315" t="s">
        <v>247</v>
      </c>
      <c r="F179" s="266" t="s">
        <v>262</v>
      </c>
      <c r="G179" s="266" t="s">
        <v>262</v>
      </c>
    </row>
    <row r="180" spans="1:7">
      <c r="A180" s="316"/>
      <c r="B180" s="284">
        <v>12</v>
      </c>
      <c r="C180" s="268" t="s">
        <v>416</v>
      </c>
      <c r="D180" s="316"/>
      <c r="E180" s="315" t="s">
        <v>247</v>
      </c>
      <c r="F180" s="266" t="s">
        <v>262</v>
      </c>
      <c r="G180" s="266" t="s">
        <v>262</v>
      </c>
    </row>
    <row r="181" spans="1:7">
      <c r="A181" s="316"/>
      <c r="B181" s="284">
        <v>13</v>
      </c>
      <c r="C181" s="157" t="s">
        <v>417</v>
      </c>
      <c r="D181" s="317"/>
      <c r="E181" s="315" t="s">
        <v>247</v>
      </c>
      <c r="F181" s="266" t="s">
        <v>262</v>
      </c>
      <c r="G181" s="266" t="s">
        <v>262</v>
      </c>
    </row>
    <row r="183" spans="1:7">
      <c r="A183" s="321" t="s">
        <v>418</v>
      </c>
      <c r="B183" s="321"/>
      <c r="C183" s="321"/>
      <c r="D183" s="321"/>
      <c r="E183" s="321"/>
      <c r="F183" s="321"/>
      <c r="G183" s="321"/>
    </row>
    <row r="184" spans="1:7">
      <c r="A184" s="322" t="s">
        <v>419</v>
      </c>
      <c r="B184" s="322"/>
      <c r="C184" s="322"/>
      <c r="D184" s="322"/>
      <c r="E184" s="322"/>
      <c r="F184" s="322"/>
      <c r="G184" s="322"/>
    </row>
    <row r="185" spans="1:7">
      <c r="A185" s="323" t="s">
        <v>420</v>
      </c>
      <c r="B185" s="323"/>
      <c r="C185" s="323"/>
      <c r="D185" s="323"/>
      <c r="E185" s="323"/>
      <c r="F185" s="323"/>
      <c r="G185" s="323"/>
    </row>
  </sheetData>
  <mergeCells count="85">
    <mergeCell ref="A1:K1"/>
    <mergeCell ref="A2:G2"/>
    <mergeCell ref="A3:G3"/>
    <mergeCell ref="A33:G33"/>
    <mergeCell ref="A34:G34"/>
    <mergeCell ref="A46:G46"/>
    <mergeCell ref="A47:G47"/>
    <mergeCell ref="A60:G60"/>
    <mergeCell ref="A61:G61"/>
    <mergeCell ref="A91:G91"/>
    <mergeCell ref="A105:G105"/>
    <mergeCell ref="A113:G113"/>
    <mergeCell ref="A130:G130"/>
    <mergeCell ref="A131:G131"/>
    <mergeCell ref="A144:G144"/>
    <mergeCell ref="A145:G145"/>
    <mergeCell ref="A152:G152"/>
    <mergeCell ref="A166:G166"/>
    <mergeCell ref="A167:G167"/>
    <mergeCell ref="A183:G183"/>
    <mergeCell ref="A184:G184"/>
    <mergeCell ref="A185:G185"/>
    <mergeCell ref="A5:A7"/>
    <mergeCell ref="A8:A9"/>
    <mergeCell ref="A10:A13"/>
    <mergeCell ref="A14:A15"/>
    <mergeCell ref="A16:A20"/>
    <mergeCell ref="A21:A26"/>
    <mergeCell ref="A27:A32"/>
    <mergeCell ref="A36:A37"/>
    <mergeCell ref="A38:A43"/>
    <mergeCell ref="A44:A45"/>
    <mergeCell ref="A53:A54"/>
    <mergeCell ref="A55:A57"/>
    <mergeCell ref="A63:A80"/>
    <mergeCell ref="A93:A98"/>
    <mergeCell ref="A99:A102"/>
    <mergeCell ref="A103:A104"/>
    <mergeCell ref="A107:A112"/>
    <mergeCell ref="A115:A117"/>
    <mergeCell ref="A118:A119"/>
    <mergeCell ref="A120:A127"/>
    <mergeCell ref="A133:A141"/>
    <mergeCell ref="A147:A151"/>
    <mergeCell ref="A154:A163"/>
    <mergeCell ref="A169:A181"/>
    <mergeCell ref="D5:D6"/>
    <mergeCell ref="D8:D10"/>
    <mergeCell ref="D14:D15"/>
    <mergeCell ref="D31:D32"/>
    <mergeCell ref="D67:D72"/>
    <mergeCell ref="D81:D85"/>
    <mergeCell ref="D93:D96"/>
    <mergeCell ref="D97:D98"/>
    <mergeCell ref="D99:D102"/>
    <mergeCell ref="D107:D112"/>
    <mergeCell ref="D115:D117"/>
    <mergeCell ref="D120:D126"/>
    <mergeCell ref="D133:D135"/>
    <mergeCell ref="D136:D141"/>
    <mergeCell ref="D147:D151"/>
    <mergeCell ref="D154:D163"/>
    <mergeCell ref="D169:D172"/>
    <mergeCell ref="D173:D177"/>
    <mergeCell ref="D178:D181"/>
    <mergeCell ref="E93:E98"/>
    <mergeCell ref="E107:E111"/>
    <mergeCell ref="E115:E117"/>
    <mergeCell ref="E120:E123"/>
    <mergeCell ref="E124:E126"/>
    <mergeCell ref="E147:E151"/>
    <mergeCell ref="E154:E163"/>
    <mergeCell ref="F93:F98"/>
    <mergeCell ref="F107:F111"/>
    <mergeCell ref="F115:F117"/>
    <mergeCell ref="F120:F123"/>
    <mergeCell ref="F124:F126"/>
    <mergeCell ref="F147:F151"/>
    <mergeCell ref="F154:F163"/>
    <mergeCell ref="G93:G98"/>
    <mergeCell ref="G99:G104"/>
    <mergeCell ref="G107:G111"/>
    <mergeCell ref="G115:G117"/>
    <mergeCell ref="G147:G151"/>
    <mergeCell ref="G154:G163"/>
  </mergeCells>
  <pageMargins left="0.75" right="0.75" top="1" bottom="1" header="0.5" footer="0.5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43"/>
  <sheetViews>
    <sheetView workbookViewId="0">
      <selection activeCell="B2" sqref="A1:V16384"/>
    </sheetView>
  </sheetViews>
  <sheetFormatPr defaultColWidth="9" defaultRowHeight="14.25"/>
  <cols>
    <col min="2" max="2" width="13.625" style="146" customWidth="1"/>
    <col min="5" max="5" width="7.5"/>
  </cols>
  <sheetData>
    <row r="1" ht="54" customHeight="1" spans="1:22">
      <c r="A1" s="54" t="s">
        <v>421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="53" customFormat="1" spans="1:9">
      <c r="A2" s="53" t="s">
        <v>1</v>
      </c>
      <c r="B2" s="53" t="s">
        <v>2</v>
      </c>
      <c r="C2" s="53" t="s">
        <v>3</v>
      </c>
      <c r="D2" s="53" t="s">
        <v>4</v>
      </c>
      <c r="E2" s="53" t="s">
        <v>5</v>
      </c>
      <c r="F2" s="53" t="s">
        <v>6</v>
      </c>
      <c r="G2" s="53" t="s">
        <v>8</v>
      </c>
      <c r="H2" s="53" t="s">
        <v>9</v>
      </c>
      <c r="I2" s="53" t="s">
        <v>422</v>
      </c>
    </row>
    <row r="3" spans="1:10">
      <c r="A3" s="54" t="s">
        <v>423</v>
      </c>
      <c r="B3" s="146" t="s">
        <v>424</v>
      </c>
      <c r="C3" t="s">
        <v>425</v>
      </c>
      <c r="D3">
        <v>25</v>
      </c>
      <c r="E3">
        <v>22</v>
      </c>
      <c r="F3">
        <v>10</v>
      </c>
      <c r="H3">
        <v>36</v>
      </c>
      <c r="J3" t="s">
        <v>426</v>
      </c>
    </row>
    <row r="4" spans="1:8">
      <c r="A4" s="54"/>
      <c r="C4" t="s">
        <v>427</v>
      </c>
      <c r="D4">
        <v>48</v>
      </c>
      <c r="E4">
        <v>45</v>
      </c>
      <c r="F4">
        <v>10</v>
      </c>
      <c r="H4">
        <v>69</v>
      </c>
    </row>
    <row r="5" spans="1:8">
      <c r="A5" s="54"/>
      <c r="B5" s="146" t="s">
        <v>428</v>
      </c>
      <c r="C5" t="s">
        <v>425</v>
      </c>
      <c r="D5">
        <v>25</v>
      </c>
      <c r="E5">
        <v>22</v>
      </c>
      <c r="F5">
        <v>10</v>
      </c>
      <c r="H5">
        <v>36</v>
      </c>
    </row>
    <row r="6" spans="1:8">
      <c r="A6" s="54"/>
      <c r="C6" t="s">
        <v>427</v>
      </c>
      <c r="D6">
        <v>48</v>
      </c>
      <c r="E6">
        <v>45</v>
      </c>
      <c r="F6">
        <v>10</v>
      </c>
      <c r="H6">
        <v>69</v>
      </c>
    </row>
    <row r="7" spans="1:8">
      <c r="A7" s="54"/>
      <c r="B7" s="146" t="s">
        <v>429</v>
      </c>
      <c r="C7" t="s">
        <v>425</v>
      </c>
      <c r="D7">
        <v>25</v>
      </c>
      <c r="E7">
        <v>22</v>
      </c>
      <c r="F7">
        <v>10</v>
      </c>
      <c r="H7">
        <v>36</v>
      </c>
    </row>
    <row r="8" spans="1:8">
      <c r="A8" s="54"/>
      <c r="C8" t="s">
        <v>427</v>
      </c>
      <c r="D8">
        <v>48</v>
      </c>
      <c r="E8">
        <v>45</v>
      </c>
      <c r="F8">
        <v>10</v>
      </c>
      <c r="H8">
        <v>69</v>
      </c>
    </row>
    <row r="9" spans="1:8">
      <c r="A9" s="54"/>
      <c r="B9" s="146" t="s">
        <v>430</v>
      </c>
      <c r="C9" t="s">
        <v>425</v>
      </c>
      <c r="D9">
        <v>25</v>
      </c>
      <c r="E9">
        <v>22</v>
      </c>
      <c r="F9">
        <v>10</v>
      </c>
      <c r="H9">
        <v>36</v>
      </c>
    </row>
    <row r="10" spans="1:8">
      <c r="A10" s="54"/>
      <c r="C10" t="s">
        <v>427</v>
      </c>
      <c r="D10">
        <v>48</v>
      </c>
      <c r="E10">
        <v>45</v>
      </c>
      <c r="F10">
        <v>10</v>
      </c>
      <c r="H10">
        <v>69</v>
      </c>
    </row>
    <row r="11" spans="1:8">
      <c r="A11" s="54"/>
      <c r="B11" s="146" t="s">
        <v>431</v>
      </c>
      <c r="C11" t="s">
        <v>425</v>
      </c>
      <c r="H11">
        <v>36</v>
      </c>
    </row>
    <row r="12" spans="1:8">
      <c r="A12" s="54"/>
      <c r="C12" t="s">
        <v>427</v>
      </c>
      <c r="H12">
        <v>69</v>
      </c>
    </row>
    <row r="13" spans="1:8">
      <c r="A13" s="54"/>
      <c r="B13" s="146" t="s">
        <v>432</v>
      </c>
      <c r="C13" t="s">
        <v>425</v>
      </c>
      <c r="H13">
        <v>36</v>
      </c>
    </row>
    <row r="14" spans="1:8">
      <c r="A14" s="54"/>
      <c r="C14" t="s">
        <v>427</v>
      </c>
      <c r="H14">
        <v>69</v>
      </c>
    </row>
    <row r="15" spans="1:8">
      <c r="A15" s="54"/>
      <c r="B15" s="146" t="s">
        <v>433</v>
      </c>
      <c r="C15" t="s">
        <v>434</v>
      </c>
      <c r="H15">
        <v>29</v>
      </c>
    </row>
    <row r="16" spans="1:8">
      <c r="A16" s="54"/>
      <c r="C16" t="s">
        <v>425</v>
      </c>
      <c r="H16">
        <v>59</v>
      </c>
    </row>
    <row r="17" spans="1:8">
      <c r="A17" s="54"/>
      <c r="C17" t="s">
        <v>427</v>
      </c>
      <c r="H17">
        <v>119</v>
      </c>
    </row>
    <row r="18" spans="1:8">
      <c r="A18" s="54"/>
      <c r="B18" s="146" t="s">
        <v>435</v>
      </c>
      <c r="C18" t="s">
        <v>425</v>
      </c>
      <c r="H18">
        <v>59</v>
      </c>
    </row>
    <row r="19" spans="1:8">
      <c r="A19" s="54"/>
      <c r="C19" t="s">
        <v>427</v>
      </c>
      <c r="H19">
        <v>119</v>
      </c>
    </row>
    <row r="20" spans="1:8">
      <c r="A20" s="54"/>
      <c r="B20" s="146" t="s">
        <v>436</v>
      </c>
      <c r="C20" t="s">
        <v>437</v>
      </c>
      <c r="H20">
        <v>89</v>
      </c>
    </row>
    <row r="21" spans="1:8">
      <c r="A21" s="54"/>
      <c r="B21" s="146" t="s">
        <v>438</v>
      </c>
      <c r="C21" t="s">
        <v>437</v>
      </c>
      <c r="H21">
        <v>89</v>
      </c>
    </row>
    <row r="22" spans="1:8">
      <c r="A22" s="54"/>
      <c r="B22" s="146" t="s">
        <v>439</v>
      </c>
      <c r="C22" t="s">
        <v>437</v>
      </c>
      <c r="H22">
        <v>89</v>
      </c>
    </row>
    <row r="23" spans="1:8">
      <c r="A23" s="54"/>
      <c r="B23" s="146" t="s">
        <v>440</v>
      </c>
      <c r="C23" t="s">
        <v>437</v>
      </c>
      <c r="H23">
        <v>89</v>
      </c>
    </row>
    <row r="24" spans="1:8">
      <c r="A24" s="54"/>
      <c r="B24" s="146" t="s">
        <v>441</v>
      </c>
      <c r="C24" t="s">
        <v>442</v>
      </c>
      <c r="H24">
        <v>89</v>
      </c>
    </row>
    <row r="25" spans="1:8">
      <c r="A25" s="54"/>
      <c r="B25" s="146" t="s">
        <v>443</v>
      </c>
      <c r="C25" t="s">
        <v>442</v>
      </c>
      <c r="H25">
        <v>89</v>
      </c>
    </row>
    <row r="26" spans="1:8">
      <c r="A26" s="54"/>
      <c r="B26" s="146" t="s">
        <v>444</v>
      </c>
      <c r="C26" t="s">
        <v>442</v>
      </c>
      <c r="H26">
        <v>89</v>
      </c>
    </row>
    <row r="27" spans="1:8">
      <c r="A27" s="54"/>
      <c r="B27" s="146" t="s">
        <v>445</v>
      </c>
      <c r="C27" t="s">
        <v>442</v>
      </c>
      <c r="H27">
        <v>89</v>
      </c>
    </row>
    <row r="28" spans="1:8">
      <c r="A28" s="54"/>
      <c r="B28" s="146" t="s">
        <v>446</v>
      </c>
      <c r="C28" t="s">
        <v>442</v>
      </c>
      <c r="H28">
        <v>89</v>
      </c>
    </row>
    <row r="29" spans="1:8">
      <c r="A29" s="54"/>
      <c r="B29" s="146" t="s">
        <v>447</v>
      </c>
      <c r="C29" t="s">
        <v>442</v>
      </c>
      <c r="H29">
        <v>89</v>
      </c>
    </row>
    <row r="30" spans="1:8">
      <c r="A30" s="54" t="s">
        <v>448</v>
      </c>
      <c r="B30" s="146" t="s">
        <v>428</v>
      </c>
      <c r="C30" t="s">
        <v>449</v>
      </c>
      <c r="H30">
        <v>49</v>
      </c>
    </row>
    <row r="31" spans="1:8">
      <c r="A31" s="54"/>
      <c r="B31" s="146" t="s">
        <v>430</v>
      </c>
      <c r="C31" t="s">
        <v>449</v>
      </c>
      <c r="H31">
        <v>49</v>
      </c>
    </row>
    <row r="32" spans="1:8">
      <c r="A32" s="54"/>
      <c r="B32" s="146" t="s">
        <v>450</v>
      </c>
      <c r="C32" t="s">
        <v>449</v>
      </c>
      <c r="H32">
        <v>59</v>
      </c>
    </row>
    <row r="33" spans="1:8">
      <c r="A33" s="54"/>
      <c r="B33" s="146" t="s">
        <v>451</v>
      </c>
      <c r="C33" t="s">
        <v>449</v>
      </c>
      <c r="H33">
        <v>59</v>
      </c>
    </row>
    <row r="34" spans="1:8">
      <c r="A34" s="54"/>
      <c r="B34" s="146" t="s">
        <v>452</v>
      </c>
      <c r="C34" t="s">
        <v>449</v>
      </c>
      <c r="H34">
        <v>59</v>
      </c>
    </row>
    <row r="35" spans="1:8">
      <c r="A35" s="54"/>
      <c r="B35" s="146" t="s">
        <v>453</v>
      </c>
      <c r="C35" t="s">
        <v>454</v>
      </c>
      <c r="H35">
        <v>69</v>
      </c>
    </row>
    <row r="36" spans="1:8">
      <c r="A36" s="54"/>
      <c r="B36" s="146" t="s">
        <v>455</v>
      </c>
      <c r="C36" t="s">
        <v>449</v>
      </c>
      <c r="H36">
        <v>79</v>
      </c>
    </row>
    <row r="37" spans="1:8">
      <c r="A37" s="54"/>
      <c r="B37" s="146" t="s">
        <v>456</v>
      </c>
      <c r="C37" t="s">
        <v>449</v>
      </c>
      <c r="H37">
        <v>89</v>
      </c>
    </row>
    <row r="38" spans="1:8">
      <c r="A38" s="54"/>
      <c r="B38" s="146" t="s">
        <v>457</v>
      </c>
      <c r="C38" t="s">
        <v>458</v>
      </c>
      <c r="H38">
        <v>59</v>
      </c>
    </row>
    <row r="39" spans="1:8">
      <c r="A39" s="54"/>
      <c r="B39" s="146" t="s">
        <v>459</v>
      </c>
      <c r="C39" t="s">
        <v>458</v>
      </c>
      <c r="H39">
        <v>69</v>
      </c>
    </row>
    <row r="40" spans="1:8">
      <c r="A40" s="54" t="s">
        <v>460</v>
      </c>
      <c r="B40" s="146" t="s">
        <v>461</v>
      </c>
      <c r="C40" t="s">
        <v>442</v>
      </c>
      <c r="H40">
        <v>99</v>
      </c>
    </row>
    <row r="41" spans="1:8">
      <c r="A41" s="54"/>
      <c r="B41" s="146" t="s">
        <v>462</v>
      </c>
      <c r="C41" t="s">
        <v>442</v>
      </c>
      <c r="H41">
        <v>99</v>
      </c>
    </row>
    <row r="42" spans="1:8">
      <c r="A42" s="54"/>
      <c r="B42" s="146" t="s">
        <v>463</v>
      </c>
      <c r="C42" t="s">
        <v>442</v>
      </c>
      <c r="H42">
        <v>99</v>
      </c>
    </row>
    <row r="43" spans="1:8">
      <c r="A43" s="54"/>
      <c r="B43" s="146" t="s">
        <v>464</v>
      </c>
      <c r="C43" t="s">
        <v>442</v>
      </c>
      <c r="H43">
        <v>99</v>
      </c>
    </row>
  </sheetData>
  <mergeCells count="4">
    <mergeCell ref="A1:V1"/>
    <mergeCell ref="A3:A29"/>
    <mergeCell ref="A30:A39"/>
    <mergeCell ref="A40:A43"/>
  </mergeCells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"/>
  <sheetViews>
    <sheetView workbookViewId="0">
      <selection activeCell="I3" sqref="I3"/>
    </sheetView>
  </sheetViews>
  <sheetFormatPr defaultColWidth="9" defaultRowHeight="14.25" outlineLevelRow="3"/>
  <cols>
    <col min="2" max="2" width="11.625"/>
  </cols>
  <sheetData>
    <row r="1" ht="52.5" customHeight="1" spans="1:14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8">
      <c r="A2" s="54" t="s">
        <v>1</v>
      </c>
      <c r="B2" s="54" t="s">
        <v>2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8</v>
      </c>
      <c r="H2" s="54" t="s">
        <v>422</v>
      </c>
    </row>
    <row r="3" spans="1:9">
      <c r="A3" t="s">
        <v>465</v>
      </c>
      <c r="B3" t="s">
        <v>466</v>
      </c>
      <c r="C3" t="s">
        <v>467</v>
      </c>
      <c r="D3">
        <v>80</v>
      </c>
      <c r="E3">
        <v>75</v>
      </c>
      <c r="F3">
        <v>6</v>
      </c>
      <c r="G3">
        <v>107</v>
      </c>
      <c r="I3" t="s">
        <v>468</v>
      </c>
    </row>
    <row r="4" spans="1:7">
      <c r="A4" t="s">
        <v>469</v>
      </c>
      <c r="B4" t="s">
        <v>470</v>
      </c>
      <c r="C4" t="s">
        <v>471</v>
      </c>
      <c r="D4">
        <v>65</v>
      </c>
      <c r="E4">
        <v>60</v>
      </c>
      <c r="G4">
        <v>108</v>
      </c>
    </row>
  </sheetData>
  <mergeCells count="1">
    <mergeCell ref="A1:N1"/>
  </mergeCells>
  <pageMargins left="0.75" right="0.75" top="1" bottom="1" header="0.5" footer="0.5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8"/>
  <sheetViews>
    <sheetView topLeftCell="A37" workbookViewId="0">
      <selection activeCell="E81" sqref="E79:F81"/>
    </sheetView>
  </sheetViews>
  <sheetFormatPr defaultColWidth="9" defaultRowHeight="14.25"/>
  <cols>
    <col min="2" max="2" width="7.5" customWidth="1"/>
    <col min="3" max="3" width="20" customWidth="1"/>
    <col min="4" max="4" width="14.125"/>
    <col min="5" max="5" width="6" customWidth="1"/>
    <col min="6" max="6" width="7.5"/>
    <col min="7" max="7" width="7.625" customWidth="1"/>
    <col min="8" max="8" width="9" style="54"/>
    <col min="9" max="9" width="5.75" customWidth="1"/>
  </cols>
  <sheetData>
    <row r="1" ht="15" spans="2:10">
      <c r="B1" s="54" t="s">
        <v>1</v>
      </c>
      <c r="C1" s="54" t="s">
        <v>2</v>
      </c>
      <c r="D1" s="54" t="s">
        <v>3</v>
      </c>
      <c r="E1" s="54" t="s">
        <v>4</v>
      </c>
      <c r="F1" s="54" t="s">
        <v>472</v>
      </c>
      <c r="G1" s="54" t="s">
        <v>473</v>
      </c>
      <c r="H1" s="54" t="s">
        <v>6</v>
      </c>
      <c r="I1" s="54" t="s">
        <v>8</v>
      </c>
      <c r="J1" s="54" t="s">
        <v>474</v>
      </c>
    </row>
    <row r="2" spans="1:10">
      <c r="A2" s="125" t="s">
        <v>475</v>
      </c>
      <c r="B2" s="126"/>
      <c r="C2" s="126" t="s">
        <v>476</v>
      </c>
      <c r="D2" s="126" t="s">
        <v>477</v>
      </c>
      <c r="E2" s="126">
        <v>70</v>
      </c>
      <c r="F2" s="126"/>
      <c r="G2" s="126">
        <v>67.38</v>
      </c>
      <c r="H2" s="65">
        <v>2</v>
      </c>
      <c r="I2" s="126">
        <v>75</v>
      </c>
      <c r="J2" s="139" t="s">
        <v>478</v>
      </c>
    </row>
    <row r="3" spans="1:10">
      <c r="A3" s="127"/>
      <c r="B3" s="32" t="s">
        <v>479</v>
      </c>
      <c r="C3" s="32" t="s">
        <v>476</v>
      </c>
      <c r="D3" s="32" t="s">
        <v>480</v>
      </c>
      <c r="E3" s="32">
        <v>10</v>
      </c>
      <c r="F3" s="32"/>
      <c r="G3" s="32">
        <v>8.1</v>
      </c>
      <c r="H3" s="34" t="s">
        <v>478</v>
      </c>
      <c r="I3" s="32">
        <v>15</v>
      </c>
      <c r="J3" s="76"/>
    </row>
    <row r="4" spans="1:10">
      <c r="A4" s="127"/>
      <c r="B4" s="32"/>
      <c r="C4" s="32" t="s">
        <v>481</v>
      </c>
      <c r="D4" s="32" t="s">
        <v>482</v>
      </c>
      <c r="E4" s="32">
        <v>80</v>
      </c>
      <c r="F4" s="32"/>
      <c r="G4" s="32">
        <v>71.68</v>
      </c>
      <c r="H4" s="34">
        <v>1</v>
      </c>
      <c r="I4" s="32">
        <v>86</v>
      </c>
      <c r="J4" s="76"/>
    </row>
    <row r="5" spans="1:10">
      <c r="A5" s="127"/>
      <c r="B5" s="32" t="s">
        <v>479</v>
      </c>
      <c r="C5" s="32" t="s">
        <v>481</v>
      </c>
      <c r="D5" s="32" t="s">
        <v>483</v>
      </c>
      <c r="E5" s="32">
        <v>18</v>
      </c>
      <c r="F5" s="32"/>
      <c r="G5" s="32">
        <v>16</v>
      </c>
      <c r="H5" s="34" t="s">
        <v>478</v>
      </c>
      <c r="I5" s="32">
        <v>25</v>
      </c>
      <c r="J5" s="76"/>
    </row>
    <row r="6" ht="15" spans="1:10">
      <c r="A6" s="128"/>
      <c r="B6" s="105" t="s">
        <v>484</v>
      </c>
      <c r="C6" s="105" t="s">
        <v>485</v>
      </c>
      <c r="D6" s="105" t="s">
        <v>486</v>
      </c>
      <c r="E6" s="105">
        <v>27</v>
      </c>
      <c r="F6" s="105"/>
      <c r="G6" s="105">
        <v>24.1</v>
      </c>
      <c r="H6" s="129" t="s">
        <v>478</v>
      </c>
      <c r="I6" s="105">
        <v>38</v>
      </c>
      <c r="J6" s="81"/>
    </row>
    <row r="7" spans="1:10">
      <c r="A7" s="130"/>
      <c r="B7" s="2"/>
      <c r="C7" s="2"/>
      <c r="D7" s="2"/>
      <c r="E7" s="2"/>
      <c r="F7" s="2"/>
      <c r="G7" s="2"/>
      <c r="H7" s="131"/>
      <c r="I7" s="2"/>
      <c r="J7" s="54"/>
    </row>
    <row r="8" spans="1:10">
      <c r="A8" s="130"/>
      <c r="B8" s="2"/>
      <c r="C8" s="2"/>
      <c r="D8" s="2"/>
      <c r="E8" s="2"/>
      <c r="F8" s="2"/>
      <c r="G8" s="2"/>
      <c r="H8" s="131"/>
      <c r="I8" s="2"/>
      <c r="J8" s="54"/>
    </row>
    <row r="9" ht="15" spans="2:22">
      <c r="B9" s="54" t="s">
        <v>1</v>
      </c>
      <c r="C9" s="54" t="s">
        <v>2</v>
      </c>
      <c r="D9" s="54" t="s">
        <v>3</v>
      </c>
      <c r="E9" s="54" t="s">
        <v>4</v>
      </c>
      <c r="F9" s="54" t="s">
        <v>472</v>
      </c>
      <c r="G9" s="54" t="s">
        <v>473</v>
      </c>
      <c r="H9" s="54" t="s">
        <v>6</v>
      </c>
      <c r="I9" s="54" t="s">
        <v>8</v>
      </c>
      <c r="J9" s="54" t="s">
        <v>474</v>
      </c>
      <c r="L9" s="54"/>
      <c r="P9" s="140" t="s">
        <v>487</v>
      </c>
      <c r="Q9" s="140" t="s">
        <v>488</v>
      </c>
      <c r="R9" s="140">
        <v>19</v>
      </c>
      <c r="S9" s="140">
        <v>13</v>
      </c>
      <c r="T9" s="145">
        <v>1</v>
      </c>
      <c r="U9" s="140">
        <v>28</v>
      </c>
      <c r="V9" s="124">
        <v>5.5</v>
      </c>
    </row>
    <row r="10" s="124" customFormat="1" spans="1:22">
      <c r="A10" s="132" t="s">
        <v>489</v>
      </c>
      <c r="B10" s="133"/>
      <c r="C10" s="126" t="s">
        <v>490</v>
      </c>
      <c r="D10" s="126" t="s">
        <v>491</v>
      </c>
      <c r="E10" s="126">
        <v>20</v>
      </c>
      <c r="F10" s="126">
        <v>18</v>
      </c>
      <c r="G10" s="126">
        <v>13</v>
      </c>
      <c r="H10" s="134">
        <v>1</v>
      </c>
      <c r="I10" s="126">
        <v>22</v>
      </c>
      <c r="J10" s="141">
        <v>5</v>
      </c>
      <c r="K10"/>
      <c r="P10" s="140" t="s">
        <v>492</v>
      </c>
      <c r="Q10" s="140" t="s">
        <v>488</v>
      </c>
      <c r="R10" s="140">
        <v>19</v>
      </c>
      <c r="S10" s="140">
        <v>13</v>
      </c>
      <c r="T10" s="145">
        <v>1</v>
      </c>
      <c r="U10" s="140">
        <v>28</v>
      </c>
      <c r="V10" s="124">
        <v>5.5</v>
      </c>
    </row>
    <row r="11" s="124" customFormat="1" spans="1:22">
      <c r="A11" s="97"/>
      <c r="B11" s="33"/>
      <c r="C11" s="32" t="s">
        <v>493</v>
      </c>
      <c r="D11" s="32" t="s">
        <v>494</v>
      </c>
      <c r="E11" s="32">
        <v>136</v>
      </c>
      <c r="F11" s="32">
        <v>132</v>
      </c>
      <c r="G11" s="32">
        <v>91</v>
      </c>
      <c r="H11" s="47">
        <v>1</v>
      </c>
      <c r="I11" s="32">
        <v>156</v>
      </c>
      <c r="J11" s="142">
        <v>41</v>
      </c>
      <c r="P11" s="140" t="s">
        <v>495</v>
      </c>
      <c r="Q11" s="140" t="s">
        <v>488</v>
      </c>
      <c r="R11" s="140">
        <v>19</v>
      </c>
      <c r="S11" s="140">
        <v>13</v>
      </c>
      <c r="T11" s="145">
        <v>1</v>
      </c>
      <c r="U11" s="140">
        <v>28</v>
      </c>
      <c r="V11" s="124">
        <v>5.5</v>
      </c>
    </row>
    <row r="12" s="124" customFormat="1" spans="1:22">
      <c r="A12" s="97"/>
      <c r="B12" s="33" t="s">
        <v>479</v>
      </c>
      <c r="C12" s="32" t="s">
        <v>493</v>
      </c>
      <c r="D12" s="32" t="s">
        <v>496</v>
      </c>
      <c r="E12" s="32">
        <v>13</v>
      </c>
      <c r="F12" s="32">
        <v>13.2</v>
      </c>
      <c r="G12" s="32">
        <v>12.6</v>
      </c>
      <c r="H12" s="47"/>
      <c r="I12" s="32">
        <v>15</v>
      </c>
      <c r="J12" s="96" t="s">
        <v>478</v>
      </c>
      <c r="P12" s="140" t="s">
        <v>497</v>
      </c>
      <c r="Q12" s="140" t="s">
        <v>488</v>
      </c>
      <c r="R12" s="140">
        <v>19</v>
      </c>
      <c r="S12" s="140">
        <v>13</v>
      </c>
      <c r="T12" s="145">
        <v>1</v>
      </c>
      <c r="U12" s="140">
        <v>28</v>
      </c>
      <c r="V12" s="124">
        <v>5.5</v>
      </c>
    </row>
    <row r="13" s="124" customFormat="1" spans="1:22">
      <c r="A13" s="97"/>
      <c r="B13" s="135"/>
      <c r="C13" s="32" t="s">
        <v>498</v>
      </c>
      <c r="D13" s="32" t="s">
        <v>499</v>
      </c>
      <c r="E13" s="135"/>
      <c r="F13" s="32">
        <v>197</v>
      </c>
      <c r="G13" s="32">
        <v>135</v>
      </c>
      <c r="H13" s="47">
        <v>1</v>
      </c>
      <c r="I13" s="135"/>
      <c r="J13" s="142">
        <v>62</v>
      </c>
      <c r="P13" s="140" t="s">
        <v>500</v>
      </c>
      <c r="Q13" s="140" t="s">
        <v>488</v>
      </c>
      <c r="R13" s="140">
        <v>19</v>
      </c>
      <c r="S13" s="140">
        <v>13</v>
      </c>
      <c r="T13" s="145">
        <v>1</v>
      </c>
      <c r="U13" s="140">
        <v>28</v>
      </c>
      <c r="V13" s="124">
        <v>5.5</v>
      </c>
    </row>
    <row r="14" spans="1:13">
      <c r="A14" s="97"/>
      <c r="B14" s="33"/>
      <c r="C14" s="32" t="s">
        <v>501</v>
      </c>
      <c r="D14" s="32" t="s">
        <v>502</v>
      </c>
      <c r="E14" s="135"/>
      <c r="F14" s="32">
        <v>106.9</v>
      </c>
      <c r="G14" s="32">
        <v>85</v>
      </c>
      <c r="H14" s="47">
        <v>1</v>
      </c>
      <c r="I14" s="33"/>
      <c r="J14" s="142">
        <v>21.9</v>
      </c>
      <c r="K14" s="124"/>
      <c r="M14">
        <v>535</v>
      </c>
    </row>
    <row r="15" s="124" customFormat="1" spans="1:13">
      <c r="A15" s="97"/>
      <c r="B15" s="135"/>
      <c r="C15" s="32" t="s">
        <v>503</v>
      </c>
      <c r="D15" s="32" t="s">
        <v>504</v>
      </c>
      <c r="E15" s="33"/>
      <c r="F15" s="32">
        <v>74</v>
      </c>
      <c r="G15" s="32">
        <v>63</v>
      </c>
      <c r="H15" s="47">
        <v>2</v>
      </c>
      <c r="I15" s="135"/>
      <c r="J15" s="142">
        <v>11</v>
      </c>
      <c r="K15"/>
      <c r="M15" s="124">
        <v>296</v>
      </c>
    </row>
    <row r="16" spans="1:13">
      <c r="A16" s="97"/>
      <c r="B16" s="33"/>
      <c r="C16" s="32" t="s">
        <v>505</v>
      </c>
      <c r="D16" s="32" t="s">
        <v>506</v>
      </c>
      <c r="E16" s="135"/>
      <c r="F16" s="32">
        <v>100.5</v>
      </c>
      <c r="G16" s="32">
        <v>89.5</v>
      </c>
      <c r="H16" s="47">
        <v>1</v>
      </c>
      <c r="I16" s="143"/>
      <c r="J16" s="142">
        <v>11</v>
      </c>
      <c r="K16" s="124"/>
      <c r="L16" s="143"/>
      <c r="M16" s="143">
        <v>201</v>
      </c>
    </row>
    <row r="17" spans="1:13">
      <c r="A17" s="97"/>
      <c r="B17" s="33"/>
      <c r="C17" s="32" t="s">
        <v>507</v>
      </c>
      <c r="D17" s="32" t="s">
        <v>508</v>
      </c>
      <c r="E17" s="33"/>
      <c r="F17" s="32">
        <v>61</v>
      </c>
      <c r="G17" s="32">
        <v>50</v>
      </c>
      <c r="H17" s="47">
        <v>1</v>
      </c>
      <c r="I17" s="143"/>
      <c r="J17" s="142">
        <v>11</v>
      </c>
      <c r="L17" s="124"/>
      <c r="M17">
        <v>671</v>
      </c>
    </row>
    <row r="18" spans="1:10">
      <c r="A18" s="97"/>
      <c r="B18" s="33"/>
      <c r="C18" s="33"/>
      <c r="D18" s="33"/>
      <c r="E18" s="33"/>
      <c r="F18" s="32"/>
      <c r="G18" s="33"/>
      <c r="H18" s="47"/>
      <c r="I18" s="33"/>
      <c r="J18" s="142"/>
    </row>
    <row r="19" spans="1:10">
      <c r="A19" s="97"/>
      <c r="B19" s="33"/>
      <c r="C19" s="32" t="s">
        <v>509</v>
      </c>
      <c r="D19" s="47" t="s">
        <v>510</v>
      </c>
      <c r="E19" s="33"/>
      <c r="F19" s="33"/>
      <c r="G19" s="33"/>
      <c r="H19" s="47"/>
      <c r="I19" s="33"/>
      <c r="J19" s="142"/>
    </row>
    <row r="20" spans="1:10">
      <c r="A20" s="97"/>
      <c r="B20" s="33"/>
      <c r="C20" s="32" t="s">
        <v>511</v>
      </c>
      <c r="D20" s="47"/>
      <c r="E20" s="33"/>
      <c r="F20" s="33"/>
      <c r="G20" s="33"/>
      <c r="H20" s="47"/>
      <c r="I20" s="33"/>
      <c r="J20" s="142"/>
    </row>
    <row r="21" spans="1:10">
      <c r="A21" s="97"/>
      <c r="B21" s="33"/>
      <c r="C21" s="32" t="s">
        <v>512</v>
      </c>
      <c r="D21" s="33"/>
      <c r="E21" s="33"/>
      <c r="F21" s="33"/>
      <c r="G21" s="33"/>
      <c r="H21" s="47"/>
      <c r="I21" s="33"/>
      <c r="J21" s="142"/>
    </row>
    <row r="22" ht="15" spans="1:10">
      <c r="A22" s="104"/>
      <c r="B22" s="79"/>
      <c r="C22" s="105" t="s">
        <v>513</v>
      </c>
      <c r="D22" s="79"/>
      <c r="E22" s="79"/>
      <c r="F22" s="79"/>
      <c r="G22" s="79"/>
      <c r="H22" s="136"/>
      <c r="I22" s="79"/>
      <c r="J22" s="106"/>
    </row>
    <row r="23" spans="1:1">
      <c r="A23" s="137"/>
    </row>
    <row r="24" spans="1:1">
      <c r="A24" s="137"/>
    </row>
    <row r="25" ht="15" spans="1:1">
      <c r="A25" s="137"/>
    </row>
    <row r="26" spans="1:14">
      <c r="A26" s="132" t="s">
        <v>489</v>
      </c>
      <c r="B26" s="138"/>
      <c r="C26" s="138" t="s">
        <v>3</v>
      </c>
      <c r="D26" s="138" t="s">
        <v>422</v>
      </c>
      <c r="E26" s="138" t="s">
        <v>514</v>
      </c>
      <c r="F26" s="138" t="s">
        <v>515</v>
      </c>
      <c r="G26" s="138" t="s">
        <v>516</v>
      </c>
      <c r="H26" s="138" t="s">
        <v>474</v>
      </c>
      <c r="I26" s="138" t="s">
        <v>517</v>
      </c>
      <c r="J26" s="138" t="s">
        <v>518</v>
      </c>
      <c r="K26" s="134" t="s">
        <v>519</v>
      </c>
      <c r="L26" s="134"/>
      <c r="M26" s="134"/>
      <c r="N26" s="144"/>
    </row>
    <row r="27" spans="1:14">
      <c r="A27" s="97"/>
      <c r="B27" s="33" t="s">
        <v>520</v>
      </c>
      <c r="C27" s="33" t="s">
        <v>521</v>
      </c>
      <c r="D27" s="33">
        <v>1</v>
      </c>
      <c r="E27" s="33">
        <v>2268</v>
      </c>
      <c r="F27" s="33">
        <v>80.94</v>
      </c>
      <c r="G27" s="33">
        <v>530.7</v>
      </c>
      <c r="H27" s="33">
        <v>226.86</v>
      </c>
      <c r="I27" s="33">
        <f t="shared" ref="I27:I30" si="0">SUM(G27:H27)</f>
        <v>757.56</v>
      </c>
      <c r="J27" s="33" t="s">
        <v>522</v>
      </c>
      <c r="K27" s="47" t="s">
        <v>523</v>
      </c>
      <c r="L27" s="47"/>
      <c r="M27" s="47"/>
      <c r="N27" s="20">
        <v>228.41</v>
      </c>
    </row>
    <row r="28" spans="1:14">
      <c r="A28" s="97"/>
      <c r="B28" s="33" t="s">
        <v>524</v>
      </c>
      <c r="C28" s="33" t="s">
        <v>525</v>
      </c>
      <c r="D28" s="33">
        <v>2</v>
      </c>
      <c r="E28" s="33">
        <v>70.87</v>
      </c>
      <c r="F28" s="33">
        <v>13.07</v>
      </c>
      <c r="G28" s="33">
        <v>85.7</v>
      </c>
      <c r="H28" s="33">
        <v>7.09</v>
      </c>
      <c r="I28" s="33">
        <f t="shared" si="0"/>
        <v>92.79</v>
      </c>
      <c r="J28" s="33" t="s">
        <v>526</v>
      </c>
      <c r="K28" s="47" t="s">
        <v>527</v>
      </c>
      <c r="L28" s="47"/>
      <c r="M28" s="47"/>
      <c r="N28" s="20"/>
    </row>
    <row r="29" spans="1:14">
      <c r="A29" s="97"/>
      <c r="B29" s="33" t="s">
        <v>528</v>
      </c>
      <c r="C29" s="33" t="s">
        <v>529</v>
      </c>
      <c r="D29" s="33">
        <v>3</v>
      </c>
      <c r="E29" s="33">
        <v>99.22</v>
      </c>
      <c r="F29" s="33">
        <v>4.15</v>
      </c>
      <c r="G29" s="33">
        <v>27.2</v>
      </c>
      <c r="H29" s="33">
        <v>9.92</v>
      </c>
      <c r="I29" s="33">
        <f t="shared" si="0"/>
        <v>37.12</v>
      </c>
      <c r="J29" s="33" t="s">
        <v>530</v>
      </c>
      <c r="K29" s="89"/>
      <c r="L29" s="89"/>
      <c r="M29" s="89"/>
      <c r="N29" s="20"/>
    </row>
    <row r="30" spans="1:14">
      <c r="A30" s="97"/>
      <c r="B30" s="33" t="s">
        <v>531</v>
      </c>
      <c r="C30" s="33" t="s">
        <v>532</v>
      </c>
      <c r="D30" s="33">
        <v>3</v>
      </c>
      <c r="E30" s="33">
        <v>45.3</v>
      </c>
      <c r="F30" s="33">
        <v>3.99</v>
      </c>
      <c r="G30" s="33">
        <v>26.16</v>
      </c>
      <c r="H30" s="33">
        <v>4.53</v>
      </c>
      <c r="I30" s="33">
        <f t="shared" si="0"/>
        <v>30.69</v>
      </c>
      <c r="J30" s="33" t="s">
        <v>533</v>
      </c>
      <c r="K30" s="89"/>
      <c r="L30" s="89"/>
      <c r="M30" s="89"/>
      <c r="N30" s="20"/>
    </row>
    <row r="31" spans="1:14">
      <c r="A31" s="97"/>
      <c r="B31" s="33"/>
      <c r="C31" s="33"/>
      <c r="D31" s="33"/>
      <c r="E31" s="33"/>
      <c r="F31" s="33"/>
      <c r="G31" s="33"/>
      <c r="H31" s="33"/>
      <c r="I31" s="33"/>
      <c r="J31" s="33"/>
      <c r="K31" s="89"/>
      <c r="L31" s="89"/>
      <c r="M31" s="89"/>
      <c r="N31" s="20"/>
    </row>
    <row r="32" spans="1:14">
      <c r="A32" s="97"/>
      <c r="B32" s="33"/>
      <c r="C32" s="33"/>
      <c r="D32" s="33"/>
      <c r="E32" s="33">
        <f>2268+70.87*2+99.22*3+45.3*3</f>
        <v>2843.3</v>
      </c>
      <c r="F32" s="33"/>
      <c r="G32" s="33">
        <f>SUM(G27:G30)</f>
        <v>669.76</v>
      </c>
      <c r="H32" s="33">
        <v>284.4</v>
      </c>
      <c r="I32" s="47" t="s">
        <v>534</v>
      </c>
      <c r="J32" s="47"/>
      <c r="K32" s="89"/>
      <c r="L32" s="89"/>
      <c r="M32" s="89"/>
      <c r="N32" s="20"/>
    </row>
    <row r="33" spans="1:14">
      <c r="A33" s="97"/>
      <c r="B33" s="33"/>
      <c r="C33" s="33"/>
      <c r="D33" s="33"/>
      <c r="E33" s="33"/>
      <c r="F33" s="33"/>
      <c r="G33" s="33"/>
      <c r="H33" s="33"/>
      <c r="I33" s="33"/>
      <c r="J33" s="33"/>
      <c r="K33" s="89"/>
      <c r="L33" s="89"/>
      <c r="M33" s="89"/>
      <c r="N33" s="20"/>
    </row>
    <row r="34" spans="1:14">
      <c r="A34" s="97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49"/>
    </row>
    <row r="35" spans="1:14">
      <c r="A35" s="97"/>
      <c r="B35" s="33"/>
      <c r="C35" s="33"/>
      <c r="D35" s="33"/>
      <c r="E35" s="33"/>
      <c r="F35" s="33">
        <v>7.99</v>
      </c>
      <c r="G35" s="33">
        <v>52.4</v>
      </c>
      <c r="H35" s="33">
        <v>3.21</v>
      </c>
      <c r="I35" s="33">
        <v>55.6</v>
      </c>
      <c r="J35" s="33" t="s">
        <v>535</v>
      </c>
      <c r="K35" s="33"/>
      <c r="L35" s="33"/>
      <c r="M35" s="33"/>
      <c r="N35" s="49"/>
    </row>
    <row r="36" spans="1:14">
      <c r="A36" s="97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49"/>
    </row>
    <row r="37" spans="1:14">
      <c r="A37" s="97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49"/>
    </row>
    <row r="38" spans="1:14">
      <c r="A38" s="97"/>
      <c r="B38" s="33"/>
      <c r="C38" s="33" t="s">
        <v>3</v>
      </c>
      <c r="D38" s="33" t="s">
        <v>422</v>
      </c>
      <c r="E38" s="33" t="s">
        <v>514</v>
      </c>
      <c r="F38" s="33" t="s">
        <v>515</v>
      </c>
      <c r="G38" s="33" t="s">
        <v>516</v>
      </c>
      <c r="H38" s="33" t="s">
        <v>474</v>
      </c>
      <c r="I38" s="33" t="s">
        <v>517</v>
      </c>
      <c r="J38" s="33" t="s">
        <v>518</v>
      </c>
      <c r="K38" s="47" t="s">
        <v>519</v>
      </c>
      <c r="L38" s="47"/>
      <c r="M38" s="47"/>
      <c r="N38" s="49"/>
    </row>
    <row r="39" spans="1:14">
      <c r="A39" s="97"/>
      <c r="B39" s="33" t="s">
        <v>520</v>
      </c>
      <c r="C39" s="33" t="s">
        <v>521</v>
      </c>
      <c r="D39" s="33">
        <v>1</v>
      </c>
      <c r="E39" s="33">
        <v>2268</v>
      </c>
      <c r="F39" s="33">
        <v>80.94</v>
      </c>
      <c r="G39" s="33">
        <v>530.7</v>
      </c>
      <c r="H39" s="33">
        <v>205</v>
      </c>
      <c r="I39" s="33">
        <f t="shared" ref="I39:I42" si="1">SUM(G39:H39)</f>
        <v>735.7</v>
      </c>
      <c r="J39" s="33" t="s">
        <v>522</v>
      </c>
      <c r="K39" s="47" t="s">
        <v>523</v>
      </c>
      <c r="L39" s="47"/>
      <c r="M39" s="47"/>
      <c r="N39" s="49">
        <v>242.08</v>
      </c>
    </row>
    <row r="40" spans="1:14">
      <c r="A40" s="97"/>
      <c r="B40" s="33" t="s">
        <v>524</v>
      </c>
      <c r="C40" s="33" t="s">
        <v>525</v>
      </c>
      <c r="D40" s="33">
        <v>2</v>
      </c>
      <c r="E40" s="33">
        <v>70.87</v>
      </c>
      <c r="F40" s="33">
        <v>13.07</v>
      </c>
      <c r="G40" s="33">
        <v>85.7</v>
      </c>
      <c r="H40" s="33">
        <v>9.78</v>
      </c>
      <c r="I40" s="33">
        <f t="shared" si="1"/>
        <v>95.48</v>
      </c>
      <c r="J40" s="33" t="s">
        <v>526</v>
      </c>
      <c r="K40" s="47" t="s">
        <v>536</v>
      </c>
      <c r="L40" s="47"/>
      <c r="M40" s="47"/>
      <c r="N40" s="49"/>
    </row>
    <row r="41" spans="1:14">
      <c r="A41" s="97"/>
      <c r="B41" s="33" t="s">
        <v>528</v>
      </c>
      <c r="C41" s="33" t="s">
        <v>529</v>
      </c>
      <c r="D41" s="33">
        <v>3</v>
      </c>
      <c r="E41" s="33">
        <v>99.22</v>
      </c>
      <c r="F41" s="33">
        <v>4.15</v>
      </c>
      <c r="G41" s="33">
        <v>27.2</v>
      </c>
      <c r="H41" s="33">
        <v>13.69</v>
      </c>
      <c r="I41" s="33">
        <f t="shared" si="1"/>
        <v>40.89</v>
      </c>
      <c r="J41" s="33" t="s">
        <v>530</v>
      </c>
      <c r="K41" s="89"/>
      <c r="L41" s="89"/>
      <c r="M41" s="89"/>
      <c r="N41" s="49"/>
    </row>
    <row r="42" spans="1:14">
      <c r="A42" s="97"/>
      <c r="B42" s="33" t="s">
        <v>531</v>
      </c>
      <c r="C42" s="33" t="s">
        <v>532</v>
      </c>
      <c r="D42" s="33">
        <v>3</v>
      </c>
      <c r="E42" s="33">
        <v>45.3</v>
      </c>
      <c r="F42" s="33">
        <v>3.99</v>
      </c>
      <c r="G42" s="33">
        <v>26.16</v>
      </c>
      <c r="H42" s="33">
        <v>6.25</v>
      </c>
      <c r="I42" s="33">
        <f t="shared" si="1"/>
        <v>32.41</v>
      </c>
      <c r="J42" s="33" t="s">
        <v>533</v>
      </c>
      <c r="K42" s="89"/>
      <c r="L42" s="89"/>
      <c r="M42" s="89"/>
      <c r="N42" s="49"/>
    </row>
    <row r="43" spans="1:14">
      <c r="A43" s="97"/>
      <c r="B43" s="33"/>
      <c r="C43" s="33"/>
      <c r="D43" s="33"/>
      <c r="E43" s="33"/>
      <c r="F43" s="33"/>
      <c r="G43" s="33"/>
      <c r="H43" s="33"/>
      <c r="I43" s="33"/>
      <c r="J43" s="33"/>
      <c r="K43" s="89"/>
      <c r="L43" s="89"/>
      <c r="M43" s="89"/>
      <c r="N43" s="49"/>
    </row>
    <row r="44" spans="1:14">
      <c r="A44" s="97"/>
      <c r="B44" s="33"/>
      <c r="C44" s="33"/>
      <c r="D44" s="33"/>
      <c r="E44" s="33">
        <f>2268+70.87*2+99.22*3+45.3*3</f>
        <v>2843.3</v>
      </c>
      <c r="F44" s="33"/>
      <c r="G44" s="33">
        <f>SUM(G39:G42)</f>
        <v>669.76</v>
      </c>
      <c r="H44" s="33">
        <v>284.4</v>
      </c>
      <c r="I44" s="47" t="s">
        <v>534</v>
      </c>
      <c r="J44" s="47"/>
      <c r="K44" s="89"/>
      <c r="L44" s="89"/>
      <c r="M44" s="89"/>
      <c r="N44" s="49"/>
    </row>
    <row r="45" spans="1:14">
      <c r="A45" s="97"/>
      <c r="B45" s="33"/>
      <c r="C45" s="33"/>
      <c r="D45" s="33"/>
      <c r="E45" s="33"/>
      <c r="F45" s="33"/>
      <c r="G45" s="33"/>
      <c r="H45" s="33"/>
      <c r="I45" s="33"/>
      <c r="J45" s="33"/>
      <c r="K45" s="89"/>
      <c r="L45" s="89"/>
      <c r="M45" s="89"/>
      <c r="N45" s="49"/>
    </row>
    <row r="46" spans="1:14">
      <c r="A46" s="97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49"/>
    </row>
    <row r="47" ht="15" spans="1:14">
      <c r="A47" s="104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52"/>
    </row>
    <row r="48" spans="8:8">
      <c r="H48"/>
    </row>
    <row r="49" spans="8:8">
      <c r="H49"/>
    </row>
    <row r="50" spans="8:8">
      <c r="H50"/>
    </row>
    <row r="51" spans="8:8">
      <c r="H51"/>
    </row>
    <row r="52" spans="8:8">
      <c r="H52"/>
    </row>
    <row r="53" spans="8:10">
      <c r="H53"/>
      <c r="J53" t="s">
        <v>537</v>
      </c>
    </row>
    <row r="54" spans="8:8">
      <c r="H54"/>
    </row>
    <row r="55" spans="8:8">
      <c r="H55"/>
    </row>
    <row r="56" spans="8:8">
      <c r="H56"/>
    </row>
    <row r="57" spans="5:9">
      <c r="E57">
        <v>2.59</v>
      </c>
      <c r="F57">
        <v>80.84</v>
      </c>
      <c r="G57">
        <v>530.7</v>
      </c>
      <c r="H57">
        <v>189</v>
      </c>
      <c r="I57">
        <v>719.7</v>
      </c>
    </row>
    <row r="58" spans="8:8">
      <c r="H58"/>
    </row>
  </sheetData>
  <mergeCells count="13">
    <mergeCell ref="K26:M26"/>
    <mergeCell ref="K27:M27"/>
    <mergeCell ref="K28:M28"/>
    <mergeCell ref="I32:J32"/>
    <mergeCell ref="K38:M38"/>
    <mergeCell ref="K39:M39"/>
    <mergeCell ref="K40:M40"/>
    <mergeCell ref="I44:J44"/>
    <mergeCell ref="A2:A6"/>
    <mergeCell ref="A10:A22"/>
    <mergeCell ref="A26:A47"/>
    <mergeCell ref="D19:D20"/>
    <mergeCell ref="J2:J6"/>
  </mergeCells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Q21"/>
  <sheetViews>
    <sheetView workbookViewId="0">
      <selection activeCell="H34" sqref="H34"/>
    </sheetView>
  </sheetViews>
  <sheetFormatPr defaultColWidth="9" defaultRowHeight="14.25"/>
  <cols>
    <col min="1" max="1" width="4.625" customWidth="1"/>
    <col min="2" max="2" width="6.625" customWidth="1"/>
    <col min="3" max="3" width="7.25" customWidth="1"/>
    <col min="4" max="4" width="14.625" customWidth="1"/>
    <col min="5" max="5" width="7.25" customWidth="1"/>
    <col min="6" max="6" width="33.25" customWidth="1"/>
    <col min="7" max="7" width="12.125" customWidth="1"/>
    <col min="8" max="8" width="4.25" customWidth="1"/>
    <col min="9" max="10" width="4.375" customWidth="1"/>
    <col min="11" max="11" width="6.5" customWidth="1"/>
    <col min="12" max="12" width="9.5" customWidth="1"/>
    <col min="13" max="13" width="30.625" customWidth="1"/>
  </cols>
  <sheetData>
    <row r="2" ht="30" customHeight="1" spans="2:13">
      <c r="B2" s="23" t="s">
        <v>538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="53" customFormat="1" customHeight="1" spans="1:17">
      <c r="A3" s="114"/>
      <c r="B3" s="24" t="s">
        <v>61</v>
      </c>
      <c r="C3" s="25" t="s">
        <v>539</v>
      </c>
      <c r="D3" s="25"/>
      <c r="E3" s="25"/>
      <c r="F3" s="25"/>
      <c r="G3" s="25" t="s">
        <v>540</v>
      </c>
      <c r="H3" s="25"/>
      <c r="I3" s="25"/>
      <c r="J3" s="25"/>
      <c r="K3" s="25"/>
      <c r="L3" s="43" t="s">
        <v>541</v>
      </c>
      <c r="M3" s="44" t="s">
        <v>542</v>
      </c>
      <c r="N3" s="122"/>
      <c r="O3" s="122"/>
      <c r="P3" s="122"/>
      <c r="Q3" s="122"/>
    </row>
    <row r="4" customHeight="1" spans="1:17">
      <c r="A4" s="115"/>
      <c r="B4" s="26">
        <v>1</v>
      </c>
      <c r="C4" s="27" t="s">
        <v>543</v>
      </c>
      <c r="D4" s="28" t="s">
        <v>544</v>
      </c>
      <c r="E4" s="29" t="s">
        <v>545</v>
      </c>
      <c r="F4" s="30" t="s">
        <v>546</v>
      </c>
      <c r="G4" s="31" t="s">
        <v>547</v>
      </c>
      <c r="H4" s="31" t="s">
        <v>422</v>
      </c>
      <c r="I4" s="31" t="s">
        <v>548</v>
      </c>
      <c r="J4" s="31" t="s">
        <v>549</v>
      </c>
      <c r="K4" s="45" t="s">
        <v>550</v>
      </c>
      <c r="L4" s="28" t="s">
        <v>551</v>
      </c>
      <c r="M4" s="46" t="s">
        <v>552</v>
      </c>
      <c r="N4" s="33"/>
      <c r="O4" s="33"/>
      <c r="P4" s="33"/>
      <c r="Q4" s="33"/>
    </row>
    <row r="5" spans="1:17">
      <c r="A5" s="115"/>
      <c r="B5" s="26"/>
      <c r="C5" s="27" t="s">
        <v>553</v>
      </c>
      <c r="D5" s="28" t="s">
        <v>554</v>
      </c>
      <c r="E5" s="29"/>
      <c r="F5" s="30"/>
      <c r="G5" s="32" t="s">
        <v>555</v>
      </c>
      <c r="H5" s="33">
        <v>1</v>
      </c>
      <c r="I5" s="33">
        <v>22</v>
      </c>
      <c r="J5" s="47">
        <v>52</v>
      </c>
      <c r="K5" s="33">
        <v>5</v>
      </c>
      <c r="L5" s="28" t="s">
        <v>556</v>
      </c>
      <c r="M5" s="46" t="s">
        <v>557</v>
      </c>
      <c r="N5" s="33"/>
      <c r="O5" s="33"/>
      <c r="P5" s="33"/>
      <c r="Q5" s="33"/>
    </row>
    <row r="6" spans="1:17">
      <c r="A6" s="115"/>
      <c r="B6" s="26"/>
      <c r="C6" s="27" t="s">
        <v>558</v>
      </c>
      <c r="D6" s="34" t="s">
        <v>559</v>
      </c>
      <c r="E6" s="27" t="s">
        <v>560</v>
      </c>
      <c r="F6" s="35" t="s">
        <v>561</v>
      </c>
      <c r="G6" s="32" t="s">
        <v>562</v>
      </c>
      <c r="H6" s="33">
        <v>1</v>
      </c>
      <c r="I6" s="33">
        <v>30</v>
      </c>
      <c r="J6" s="47"/>
      <c r="K6" s="33">
        <v>5</v>
      </c>
      <c r="L6" s="28" t="s">
        <v>563</v>
      </c>
      <c r="M6" s="46" t="s">
        <v>564</v>
      </c>
      <c r="N6" s="33"/>
      <c r="O6" s="33"/>
      <c r="P6" s="33"/>
      <c r="Q6" s="33"/>
    </row>
    <row r="7" spans="1:17">
      <c r="A7" s="115"/>
      <c r="B7" s="26"/>
      <c r="C7" s="27" t="s">
        <v>565</v>
      </c>
      <c r="D7" s="36">
        <v>18116574929</v>
      </c>
      <c r="E7" s="27" t="s">
        <v>566</v>
      </c>
      <c r="F7" s="35" t="s">
        <v>567</v>
      </c>
      <c r="G7" s="32" t="s">
        <v>474</v>
      </c>
      <c r="H7" s="37" t="s">
        <v>568</v>
      </c>
      <c r="I7" s="37"/>
      <c r="J7" s="37"/>
      <c r="K7" s="48">
        <v>-8</v>
      </c>
      <c r="L7" s="28"/>
      <c r="M7" s="49"/>
      <c r="N7" s="33"/>
      <c r="O7" s="33"/>
      <c r="P7" s="33"/>
      <c r="Q7" s="33"/>
    </row>
    <row r="8" ht="15" spans="1:17">
      <c r="A8" s="115"/>
      <c r="B8" s="38"/>
      <c r="C8" s="39" t="s">
        <v>569</v>
      </c>
      <c r="D8" s="40" t="s">
        <v>570</v>
      </c>
      <c r="E8" s="39" t="s">
        <v>571</v>
      </c>
      <c r="F8" s="41" t="s">
        <v>572</v>
      </c>
      <c r="G8" s="42" t="s">
        <v>573</v>
      </c>
      <c r="H8" s="42"/>
      <c r="I8" s="42"/>
      <c r="J8" s="42"/>
      <c r="K8" s="50">
        <f>SUM(K5:K7)</f>
        <v>2</v>
      </c>
      <c r="L8" s="51"/>
      <c r="M8" s="52"/>
      <c r="N8" s="33"/>
      <c r="O8" s="33"/>
      <c r="P8" s="33"/>
      <c r="Q8" s="33"/>
    </row>
    <row r="9" spans="1:17">
      <c r="A9" s="116"/>
      <c r="B9" s="117"/>
      <c r="C9" s="27"/>
      <c r="D9" s="36"/>
      <c r="E9" s="27"/>
      <c r="F9" s="118"/>
      <c r="G9" s="119"/>
      <c r="H9" s="119"/>
      <c r="I9" s="119"/>
      <c r="J9" s="119"/>
      <c r="K9" s="123"/>
      <c r="L9" s="28"/>
      <c r="M9" s="33"/>
      <c r="N9" s="33"/>
      <c r="O9" s="33"/>
      <c r="P9" s="33"/>
      <c r="Q9" s="33"/>
    </row>
    <row r="10" ht="30" customHeight="1" spans="2:13">
      <c r="B10" s="23" t="s">
        <v>574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2:13">
      <c r="B11" s="24" t="s">
        <v>61</v>
      </c>
      <c r="C11" s="25" t="s">
        <v>539</v>
      </c>
      <c r="D11" s="25"/>
      <c r="E11" s="25"/>
      <c r="F11" s="25"/>
      <c r="G11" s="25" t="s">
        <v>540</v>
      </c>
      <c r="H11" s="25"/>
      <c r="I11" s="25"/>
      <c r="J11" s="25"/>
      <c r="K11" s="25"/>
      <c r="L11" s="43" t="s">
        <v>541</v>
      </c>
      <c r="M11" s="44" t="s">
        <v>542</v>
      </c>
    </row>
    <row r="12" spans="2:13">
      <c r="B12" s="26">
        <v>1</v>
      </c>
      <c r="C12" s="27" t="s">
        <v>543</v>
      </c>
      <c r="D12" s="28" t="s">
        <v>575</v>
      </c>
      <c r="E12" s="29" t="s">
        <v>545</v>
      </c>
      <c r="F12" s="30" t="s">
        <v>576</v>
      </c>
      <c r="G12" s="31" t="s">
        <v>547</v>
      </c>
      <c r="H12" s="31" t="s">
        <v>422</v>
      </c>
      <c r="I12" s="31" t="s">
        <v>548</v>
      </c>
      <c r="J12" s="31" t="s">
        <v>549</v>
      </c>
      <c r="K12" s="45" t="s">
        <v>550</v>
      </c>
      <c r="L12" s="28"/>
      <c r="M12" s="46" t="s">
        <v>577</v>
      </c>
    </row>
    <row r="13" spans="2:13">
      <c r="B13" s="26"/>
      <c r="C13" s="27" t="s">
        <v>553</v>
      </c>
      <c r="D13" s="28" t="s">
        <v>578</v>
      </c>
      <c r="E13" s="29"/>
      <c r="F13" s="30"/>
      <c r="G13" s="32" t="s">
        <v>555</v>
      </c>
      <c r="H13" s="33">
        <v>1</v>
      </c>
      <c r="I13" s="33">
        <v>22</v>
      </c>
      <c r="J13" s="47">
        <v>152</v>
      </c>
      <c r="K13" s="33">
        <v>5</v>
      </c>
      <c r="L13" s="28"/>
      <c r="M13" s="46" t="s">
        <v>579</v>
      </c>
    </row>
    <row r="14" spans="2:13">
      <c r="B14" s="26"/>
      <c r="C14" s="27" t="s">
        <v>558</v>
      </c>
      <c r="D14" s="34" t="s">
        <v>580</v>
      </c>
      <c r="E14" s="27" t="s">
        <v>560</v>
      </c>
      <c r="F14" s="35"/>
      <c r="G14" s="32" t="s">
        <v>581</v>
      </c>
      <c r="H14" s="33">
        <v>2</v>
      </c>
      <c r="I14" s="33">
        <v>65</v>
      </c>
      <c r="J14" s="47"/>
      <c r="K14" s="33">
        <v>20</v>
      </c>
      <c r="L14" s="28"/>
      <c r="M14" s="46"/>
    </row>
    <row r="15" spans="2:13">
      <c r="B15" s="26"/>
      <c r="C15" s="27" t="s">
        <v>565</v>
      </c>
      <c r="D15" s="36" t="s">
        <v>582</v>
      </c>
      <c r="E15" s="27" t="s">
        <v>566</v>
      </c>
      <c r="F15" s="35"/>
      <c r="G15" s="32" t="s">
        <v>474</v>
      </c>
      <c r="H15" s="37" t="s">
        <v>568</v>
      </c>
      <c r="I15" s="37"/>
      <c r="J15" s="37"/>
      <c r="K15" s="48"/>
      <c r="L15" s="28"/>
      <c r="M15" s="49"/>
    </row>
    <row r="16" ht="15" spans="2:13">
      <c r="B16" s="38"/>
      <c r="C16" s="39" t="s">
        <v>569</v>
      </c>
      <c r="D16" s="40" t="s">
        <v>583</v>
      </c>
      <c r="E16" s="39" t="s">
        <v>571</v>
      </c>
      <c r="F16" s="41"/>
      <c r="G16" s="42" t="s">
        <v>573</v>
      </c>
      <c r="H16" s="42"/>
      <c r="I16" s="42"/>
      <c r="J16" s="42"/>
      <c r="K16" s="50">
        <f>SUM(K13:K15)</f>
        <v>25</v>
      </c>
      <c r="L16" s="51"/>
      <c r="M16" s="52"/>
    </row>
    <row r="17" ht="21" spans="2:13">
      <c r="B17" s="26">
        <v>2</v>
      </c>
      <c r="C17" s="27" t="s">
        <v>543</v>
      </c>
      <c r="D17" s="28" t="s">
        <v>584</v>
      </c>
      <c r="E17" s="29" t="s">
        <v>545</v>
      </c>
      <c r="F17" s="120" t="s">
        <v>585</v>
      </c>
      <c r="G17" s="31" t="s">
        <v>547</v>
      </c>
      <c r="H17" s="31" t="s">
        <v>422</v>
      </c>
      <c r="I17" s="31" t="s">
        <v>548</v>
      </c>
      <c r="J17" s="31" t="s">
        <v>549</v>
      </c>
      <c r="K17" s="45" t="s">
        <v>550</v>
      </c>
      <c r="L17" s="28"/>
      <c r="M17" s="46" t="s">
        <v>586</v>
      </c>
    </row>
    <row r="18" spans="2:13">
      <c r="B18" s="26"/>
      <c r="C18" s="27" t="s">
        <v>553</v>
      </c>
      <c r="D18" s="28" t="s">
        <v>587</v>
      </c>
      <c r="E18" s="29"/>
      <c r="F18" s="121"/>
      <c r="G18" s="32" t="s">
        <v>555</v>
      </c>
      <c r="H18" s="33">
        <v>2</v>
      </c>
      <c r="I18" s="33">
        <v>22</v>
      </c>
      <c r="J18" s="47">
        <v>44</v>
      </c>
      <c r="K18" s="33">
        <v>10</v>
      </c>
      <c r="L18" s="28"/>
      <c r="M18" s="46" t="s">
        <v>588</v>
      </c>
    </row>
    <row r="19" spans="2:13">
      <c r="B19" s="26"/>
      <c r="C19" s="27" t="s">
        <v>558</v>
      </c>
      <c r="D19" s="34" t="s">
        <v>589</v>
      </c>
      <c r="E19" s="27" t="s">
        <v>560</v>
      </c>
      <c r="F19" s="35"/>
      <c r="G19" s="32"/>
      <c r="H19" s="33"/>
      <c r="I19" s="33"/>
      <c r="J19" s="47"/>
      <c r="K19" s="33"/>
      <c r="L19" s="28"/>
      <c r="M19" s="46"/>
    </row>
    <row r="20" spans="2:13">
      <c r="B20" s="26"/>
      <c r="C20" s="27" t="s">
        <v>565</v>
      </c>
      <c r="D20" s="36" t="s">
        <v>590</v>
      </c>
      <c r="E20" s="27" t="s">
        <v>566</v>
      </c>
      <c r="F20" s="35"/>
      <c r="G20" s="32" t="s">
        <v>474</v>
      </c>
      <c r="H20" s="37" t="s">
        <v>568</v>
      </c>
      <c r="I20" s="37"/>
      <c r="J20" s="37"/>
      <c r="K20" s="48"/>
      <c r="L20" s="28"/>
      <c r="M20" s="49"/>
    </row>
    <row r="21" ht="15" spans="2:13">
      <c r="B21" s="38"/>
      <c r="C21" s="39" t="s">
        <v>569</v>
      </c>
      <c r="D21" s="40" t="s">
        <v>591</v>
      </c>
      <c r="E21" s="39" t="s">
        <v>571</v>
      </c>
      <c r="F21" s="41"/>
      <c r="G21" s="42" t="s">
        <v>573</v>
      </c>
      <c r="H21" s="42"/>
      <c r="I21" s="42"/>
      <c r="J21" s="42"/>
      <c r="K21" s="50">
        <f>SUM(K18:K20)</f>
        <v>10</v>
      </c>
      <c r="L21" s="51"/>
      <c r="M21" s="52"/>
    </row>
  </sheetData>
  <mergeCells count="24">
    <mergeCell ref="B2:M2"/>
    <mergeCell ref="C3:F3"/>
    <mergeCell ref="G3:K3"/>
    <mergeCell ref="H7:I7"/>
    <mergeCell ref="G8:J8"/>
    <mergeCell ref="B10:M10"/>
    <mergeCell ref="C11:F11"/>
    <mergeCell ref="G11:K11"/>
    <mergeCell ref="H15:I15"/>
    <mergeCell ref="G16:J16"/>
    <mergeCell ref="H20:I20"/>
    <mergeCell ref="G21:J21"/>
    <mergeCell ref="B4:B8"/>
    <mergeCell ref="B12:B16"/>
    <mergeCell ref="B17:B21"/>
    <mergeCell ref="E4:E5"/>
    <mergeCell ref="E12:E13"/>
    <mergeCell ref="E17:E18"/>
    <mergeCell ref="F4:F5"/>
    <mergeCell ref="F12:F13"/>
    <mergeCell ref="F17:F18"/>
    <mergeCell ref="J5:J6"/>
    <mergeCell ref="J13:J14"/>
    <mergeCell ref="J18:J19"/>
  </mergeCells>
  <conditionalFormatting sqref="G1:K65536">
    <cfRule type="cellIs" dxfId="0" priority="1" stopIfTrue="1" operator="lessThan">
      <formula>0</formula>
    </cfRule>
  </conditionalFormatting>
  <pageMargins left="0.75" right="0.75" top="1" bottom="1" header="0.5" footer="0.5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9"/>
  <sheetViews>
    <sheetView topLeftCell="A16" workbookViewId="0">
      <pane xSplit="8" topLeftCell="I1" activePane="topRight" state="frozen"/>
      <selection/>
      <selection pane="topRight" activeCell="C43" sqref="C43"/>
    </sheetView>
  </sheetViews>
  <sheetFormatPr defaultColWidth="9" defaultRowHeight="14.25"/>
  <cols>
    <col min="1" max="1" width="14.5" customWidth="1"/>
    <col min="2" max="2" width="7.75" customWidth="1"/>
    <col min="3" max="3" width="7.875" customWidth="1"/>
    <col min="4" max="4" width="6" customWidth="1"/>
    <col min="6" max="6" width="7.75" style="54" customWidth="1"/>
    <col min="7" max="7" width="7.875" customWidth="1"/>
    <col min="8" max="9" width="5" style="61" customWidth="1"/>
    <col min="11" max="11" width="29.25" customWidth="1"/>
    <col min="14" max="14" width="14.25" customWidth="1"/>
  </cols>
  <sheetData>
    <row r="1" ht="15"/>
    <row r="2" ht="21" customHeight="1" spans="1:14">
      <c r="A2" s="62" t="s">
        <v>592</v>
      </c>
      <c r="B2" s="63" t="s">
        <v>593</v>
      </c>
      <c r="C2" s="64" t="s">
        <v>594</v>
      </c>
      <c r="D2" s="65" t="s">
        <v>595</v>
      </c>
      <c r="E2" s="64" t="s">
        <v>596</v>
      </c>
      <c r="F2" s="66" t="s">
        <v>597</v>
      </c>
      <c r="G2" s="32"/>
      <c r="J2" s="92" t="s">
        <v>598</v>
      </c>
      <c r="K2" s="93"/>
      <c r="L2" s="93"/>
      <c r="M2" s="93"/>
      <c r="N2" s="94"/>
    </row>
    <row r="3" spans="1:14">
      <c r="A3" s="67" t="s">
        <v>599</v>
      </c>
      <c r="B3" s="68"/>
      <c r="C3" s="69" t="s">
        <v>600</v>
      </c>
      <c r="D3" s="70"/>
      <c r="E3" s="69" t="s">
        <v>601</v>
      </c>
      <c r="F3" s="71"/>
      <c r="G3" s="33"/>
      <c r="J3" s="95" t="s">
        <v>592</v>
      </c>
      <c r="K3" s="34" t="s">
        <v>547</v>
      </c>
      <c r="L3" s="34" t="s">
        <v>602</v>
      </c>
      <c r="M3" s="34" t="s">
        <v>4</v>
      </c>
      <c r="N3" s="96" t="s">
        <v>474</v>
      </c>
    </row>
    <row r="4" spans="1:14">
      <c r="A4" s="72" t="s">
        <v>547</v>
      </c>
      <c r="B4" s="73" t="s">
        <v>602</v>
      </c>
      <c r="C4" s="73" t="s">
        <v>548</v>
      </c>
      <c r="D4" s="73" t="s">
        <v>422</v>
      </c>
      <c r="E4" s="73" t="s">
        <v>549</v>
      </c>
      <c r="F4" s="74" t="s">
        <v>603</v>
      </c>
      <c r="G4" s="73"/>
      <c r="J4" s="97" t="s">
        <v>604</v>
      </c>
      <c r="K4" s="98" t="s">
        <v>605</v>
      </c>
      <c r="L4" s="98" t="s">
        <v>471</v>
      </c>
      <c r="M4" s="98">
        <v>30</v>
      </c>
      <c r="N4" s="99" t="s">
        <v>606</v>
      </c>
    </row>
    <row r="5" spans="1:14">
      <c r="A5" s="75" t="s">
        <v>607</v>
      </c>
      <c r="B5" s="55" t="s">
        <v>608</v>
      </c>
      <c r="C5" s="55">
        <v>25</v>
      </c>
      <c r="D5" s="55">
        <v>16</v>
      </c>
      <c r="E5" s="55">
        <f>C5*D5</f>
        <v>400</v>
      </c>
      <c r="F5" s="76"/>
      <c r="G5" s="33"/>
      <c r="J5" s="97"/>
      <c r="K5" s="98" t="s">
        <v>609</v>
      </c>
      <c r="L5" s="98" t="s">
        <v>471</v>
      </c>
      <c r="M5" s="98">
        <v>30</v>
      </c>
      <c r="N5" s="99"/>
    </row>
    <row r="6" spans="1:14">
      <c r="A6" s="77"/>
      <c r="B6" s="33"/>
      <c r="C6" s="33"/>
      <c r="D6" s="33"/>
      <c r="E6" s="33"/>
      <c r="F6" s="76"/>
      <c r="G6" s="33"/>
      <c r="J6" s="97"/>
      <c r="K6" s="98" t="s">
        <v>610</v>
      </c>
      <c r="L6" s="98" t="s">
        <v>471</v>
      </c>
      <c r="M6" s="98">
        <v>30</v>
      </c>
      <c r="N6" s="99"/>
    </row>
    <row r="7" ht="15" spans="1:14">
      <c r="A7" s="78" t="s">
        <v>611</v>
      </c>
      <c r="B7" s="79"/>
      <c r="C7" s="79"/>
      <c r="D7" s="79"/>
      <c r="E7" s="80">
        <f>SUM(E5)</f>
        <v>400</v>
      </c>
      <c r="F7" s="81"/>
      <c r="G7" s="33"/>
      <c r="J7" s="97"/>
      <c r="K7" s="98" t="s">
        <v>612</v>
      </c>
      <c r="L7" s="98" t="s">
        <v>471</v>
      </c>
      <c r="M7" s="98">
        <v>30</v>
      </c>
      <c r="N7" s="99"/>
    </row>
    <row r="8" ht="15" spans="10:14">
      <c r="J8" s="97"/>
      <c r="K8" s="100" t="s">
        <v>613</v>
      </c>
      <c r="L8" s="100" t="s">
        <v>614</v>
      </c>
      <c r="M8" s="100">
        <v>22</v>
      </c>
      <c r="N8" s="101" t="s">
        <v>615</v>
      </c>
    </row>
    <row r="9" spans="1:14">
      <c r="A9" s="62" t="s">
        <v>592</v>
      </c>
      <c r="B9" s="63" t="s">
        <v>604</v>
      </c>
      <c r="C9" s="64" t="s">
        <v>594</v>
      </c>
      <c r="D9" s="65" t="s">
        <v>616</v>
      </c>
      <c r="E9" s="64" t="s">
        <v>596</v>
      </c>
      <c r="F9" s="66" t="s">
        <v>617</v>
      </c>
      <c r="G9" s="32"/>
      <c r="J9" s="97"/>
      <c r="K9" s="100" t="s">
        <v>618</v>
      </c>
      <c r="L9" s="100" t="s">
        <v>614</v>
      </c>
      <c r="M9" s="100">
        <v>22</v>
      </c>
      <c r="N9" s="101"/>
    </row>
    <row r="10" spans="1:14">
      <c r="A10" s="67" t="s">
        <v>599</v>
      </c>
      <c r="B10" s="68" t="s">
        <v>619</v>
      </c>
      <c r="C10" s="69" t="s">
        <v>600</v>
      </c>
      <c r="D10" s="70"/>
      <c r="E10" s="69" t="s">
        <v>601</v>
      </c>
      <c r="F10" s="68" t="s">
        <v>620</v>
      </c>
      <c r="G10" s="33"/>
      <c r="J10" s="97"/>
      <c r="K10" s="100" t="s">
        <v>621</v>
      </c>
      <c r="L10" s="100" t="s">
        <v>614</v>
      </c>
      <c r="M10" s="100">
        <v>22</v>
      </c>
      <c r="N10" s="101"/>
    </row>
    <row r="11" spans="1:14">
      <c r="A11" s="72" t="s">
        <v>547</v>
      </c>
      <c r="B11" s="73" t="s">
        <v>602</v>
      </c>
      <c r="C11" s="73" t="s">
        <v>548</v>
      </c>
      <c r="D11" s="73" t="s">
        <v>422</v>
      </c>
      <c r="E11" s="73" t="s">
        <v>549</v>
      </c>
      <c r="F11" s="74" t="s">
        <v>603</v>
      </c>
      <c r="G11" s="82" t="s">
        <v>622</v>
      </c>
      <c r="J11" s="97"/>
      <c r="K11" s="100" t="s">
        <v>623</v>
      </c>
      <c r="L11" s="100" t="s">
        <v>614</v>
      </c>
      <c r="M11" s="100">
        <v>22</v>
      </c>
      <c r="N11" s="101"/>
    </row>
    <row r="12" spans="1:14">
      <c r="A12" s="83" t="s">
        <v>624</v>
      </c>
      <c r="B12" s="55" t="s">
        <v>625</v>
      </c>
      <c r="C12" s="55">
        <v>400</v>
      </c>
      <c r="D12" s="55">
        <v>1</v>
      </c>
      <c r="E12" s="55">
        <f t="shared" ref="E12:E21" si="0">C12*D12</f>
        <v>400</v>
      </c>
      <c r="F12" s="84" t="s">
        <v>478</v>
      </c>
      <c r="G12" s="85"/>
      <c r="J12" s="97"/>
      <c r="K12" s="102" t="s">
        <v>626</v>
      </c>
      <c r="L12" s="102" t="s">
        <v>627</v>
      </c>
      <c r="M12" s="102">
        <v>65</v>
      </c>
      <c r="N12" s="103" t="s">
        <v>615</v>
      </c>
    </row>
    <row r="13" spans="1:14">
      <c r="A13" s="83" t="s">
        <v>628</v>
      </c>
      <c r="B13" s="33" t="s">
        <v>629</v>
      </c>
      <c r="C13" s="33">
        <v>110</v>
      </c>
      <c r="D13" s="33">
        <v>1</v>
      </c>
      <c r="E13" s="55">
        <f t="shared" si="0"/>
        <v>110</v>
      </c>
      <c r="F13" s="84" t="s">
        <v>478</v>
      </c>
      <c r="G13" s="85"/>
      <c r="J13" s="97"/>
      <c r="K13" s="102" t="s">
        <v>630</v>
      </c>
      <c r="L13" s="102" t="s">
        <v>627</v>
      </c>
      <c r="M13" s="102">
        <v>65</v>
      </c>
      <c r="N13" s="103"/>
    </row>
    <row r="14" spans="1:14">
      <c r="A14" s="83" t="s">
        <v>631</v>
      </c>
      <c r="B14" s="33" t="s">
        <v>471</v>
      </c>
      <c r="C14" s="33">
        <v>30</v>
      </c>
      <c r="D14" s="33">
        <v>3</v>
      </c>
      <c r="E14" s="55">
        <f t="shared" si="0"/>
        <v>90</v>
      </c>
      <c r="F14" s="86">
        <v>1</v>
      </c>
      <c r="G14" s="87">
        <v>25</v>
      </c>
      <c r="J14" s="97"/>
      <c r="K14" s="102" t="s">
        <v>632</v>
      </c>
      <c r="L14" s="102" t="s">
        <v>627</v>
      </c>
      <c r="M14" s="102">
        <v>65</v>
      </c>
      <c r="N14" s="103"/>
    </row>
    <row r="15" ht="15" spans="1:14">
      <c r="A15" s="83" t="s">
        <v>633</v>
      </c>
      <c r="B15" s="33" t="s">
        <v>471</v>
      </c>
      <c r="C15" s="33">
        <v>30</v>
      </c>
      <c r="D15" s="33">
        <v>2</v>
      </c>
      <c r="E15" s="55">
        <f t="shared" si="0"/>
        <v>60</v>
      </c>
      <c r="F15" s="84" t="s">
        <v>478</v>
      </c>
      <c r="G15" s="87"/>
      <c r="J15" s="104"/>
      <c r="K15" s="105" t="s">
        <v>634</v>
      </c>
      <c r="L15" s="105" t="s">
        <v>635</v>
      </c>
      <c r="M15" s="105">
        <v>680</v>
      </c>
      <c r="N15" s="106" t="s">
        <v>636</v>
      </c>
    </row>
    <row r="16" spans="1:7">
      <c r="A16" s="83" t="s">
        <v>637</v>
      </c>
      <c r="B16" s="33" t="s">
        <v>471</v>
      </c>
      <c r="C16" s="33">
        <v>30</v>
      </c>
      <c r="D16" s="33">
        <v>3</v>
      </c>
      <c r="E16" s="55">
        <f t="shared" si="0"/>
        <v>90</v>
      </c>
      <c r="F16" s="86">
        <v>1</v>
      </c>
      <c r="G16" s="87"/>
    </row>
    <row r="17" ht="15" spans="1:7">
      <c r="A17" s="83" t="s">
        <v>638</v>
      </c>
      <c r="B17" s="33" t="s">
        <v>471</v>
      </c>
      <c r="C17" s="33">
        <v>30</v>
      </c>
      <c r="D17" s="33">
        <v>2</v>
      </c>
      <c r="E17" s="88">
        <f t="shared" si="0"/>
        <v>60</v>
      </c>
      <c r="F17" s="84" t="s">
        <v>478</v>
      </c>
      <c r="G17" s="87"/>
    </row>
    <row r="18" ht="19.5" spans="1:14">
      <c r="A18" s="83" t="s">
        <v>639</v>
      </c>
      <c r="B18" s="33" t="s">
        <v>614</v>
      </c>
      <c r="C18" s="33">
        <v>20</v>
      </c>
      <c r="D18" s="33">
        <v>2</v>
      </c>
      <c r="E18" s="88">
        <f t="shared" si="0"/>
        <v>40</v>
      </c>
      <c r="F18" s="84" t="s">
        <v>478</v>
      </c>
      <c r="G18" s="87">
        <v>16.67</v>
      </c>
      <c r="J18" s="107" t="s">
        <v>640</v>
      </c>
      <c r="K18" s="108"/>
      <c r="L18" s="108"/>
      <c r="M18" s="108"/>
      <c r="N18" s="109"/>
    </row>
    <row r="19" spans="1:14">
      <c r="A19" s="83" t="s">
        <v>613</v>
      </c>
      <c r="B19" s="33" t="s">
        <v>614</v>
      </c>
      <c r="C19" s="33">
        <v>20</v>
      </c>
      <c r="D19" s="33">
        <v>1</v>
      </c>
      <c r="E19" s="88">
        <f t="shared" si="0"/>
        <v>20</v>
      </c>
      <c r="F19" s="84" t="s">
        <v>478</v>
      </c>
      <c r="G19" s="87"/>
      <c r="J19" s="95" t="s">
        <v>592</v>
      </c>
      <c r="K19" s="34" t="s">
        <v>547</v>
      </c>
      <c r="L19" s="34" t="s">
        <v>602</v>
      </c>
      <c r="M19" s="34" t="s">
        <v>4</v>
      </c>
      <c r="N19" s="96" t="s">
        <v>474</v>
      </c>
    </row>
    <row r="20" spans="1:14">
      <c r="A20" s="83" t="s">
        <v>641</v>
      </c>
      <c r="B20" s="33" t="s">
        <v>614</v>
      </c>
      <c r="C20" s="33">
        <v>20</v>
      </c>
      <c r="D20" s="33">
        <v>3</v>
      </c>
      <c r="E20" s="88">
        <f t="shared" si="0"/>
        <v>60</v>
      </c>
      <c r="F20" s="86">
        <v>2</v>
      </c>
      <c r="G20" s="87"/>
      <c r="J20" s="97" t="s">
        <v>604</v>
      </c>
      <c r="K20" s="98" t="s">
        <v>605</v>
      </c>
      <c r="L20" s="98" t="s">
        <v>471</v>
      </c>
      <c r="M20" s="98">
        <v>30</v>
      </c>
      <c r="N20" s="99" t="s">
        <v>606</v>
      </c>
    </row>
    <row r="21" spans="1:14">
      <c r="A21" s="83" t="s">
        <v>642</v>
      </c>
      <c r="B21" s="33" t="s">
        <v>614</v>
      </c>
      <c r="C21" s="33">
        <v>20</v>
      </c>
      <c r="D21" s="33">
        <v>4</v>
      </c>
      <c r="E21" s="88">
        <f t="shared" si="0"/>
        <v>80</v>
      </c>
      <c r="F21" s="84" t="s">
        <v>478</v>
      </c>
      <c r="G21" s="87"/>
      <c r="J21" s="97"/>
      <c r="K21" s="98" t="s">
        <v>609</v>
      </c>
      <c r="L21" s="98" t="s">
        <v>471</v>
      </c>
      <c r="M21" s="98">
        <v>30</v>
      </c>
      <c r="N21" s="99"/>
    </row>
    <row r="22" spans="1:14">
      <c r="A22" s="77"/>
      <c r="B22" s="33"/>
      <c r="C22" s="89"/>
      <c r="D22" s="33"/>
      <c r="E22" s="33"/>
      <c r="F22" s="76"/>
      <c r="G22" s="33"/>
      <c r="J22" s="97"/>
      <c r="K22" s="98" t="s">
        <v>610</v>
      </c>
      <c r="L22" s="98" t="s">
        <v>471</v>
      </c>
      <c r="M22" s="98">
        <v>30</v>
      </c>
      <c r="N22" s="99"/>
    </row>
    <row r="23" ht="15" spans="1:14">
      <c r="A23" s="78" t="s">
        <v>611</v>
      </c>
      <c r="B23" s="79"/>
      <c r="C23" s="79"/>
      <c r="D23" s="79"/>
      <c r="E23" s="80">
        <f>SUM(E12:E21)</f>
        <v>1010</v>
      </c>
      <c r="F23" s="81"/>
      <c r="G23" s="33"/>
      <c r="J23" s="97"/>
      <c r="K23" s="98" t="s">
        <v>612</v>
      </c>
      <c r="L23" s="98" t="s">
        <v>471</v>
      </c>
      <c r="M23" s="98">
        <v>30</v>
      </c>
      <c r="N23" s="99"/>
    </row>
    <row r="24" spans="10:14">
      <c r="J24" s="97"/>
      <c r="K24" s="100" t="s">
        <v>613</v>
      </c>
      <c r="L24" s="100" t="s">
        <v>614</v>
      </c>
      <c r="M24" s="100">
        <v>22</v>
      </c>
      <c r="N24" s="99"/>
    </row>
    <row r="25" ht="15" spans="10:14">
      <c r="J25" s="97"/>
      <c r="K25" s="100" t="s">
        <v>618</v>
      </c>
      <c r="L25" s="100" t="s">
        <v>614</v>
      </c>
      <c r="M25" s="100">
        <v>22</v>
      </c>
      <c r="N25" s="99"/>
    </row>
    <row r="26" spans="1:14">
      <c r="A26" s="62" t="s">
        <v>592</v>
      </c>
      <c r="B26" s="63" t="s">
        <v>604</v>
      </c>
      <c r="C26" s="64" t="s">
        <v>594</v>
      </c>
      <c r="D26" s="65" t="s">
        <v>616</v>
      </c>
      <c r="E26" s="64" t="s">
        <v>596</v>
      </c>
      <c r="F26" s="66" t="s">
        <v>617</v>
      </c>
      <c r="J26" s="97"/>
      <c r="K26" s="100" t="s">
        <v>621</v>
      </c>
      <c r="L26" s="100" t="s">
        <v>614</v>
      </c>
      <c r="M26" s="100">
        <v>22</v>
      </c>
      <c r="N26" s="99"/>
    </row>
    <row r="27" spans="1:14">
      <c r="A27" s="67" t="s">
        <v>599</v>
      </c>
      <c r="B27" s="68" t="s">
        <v>643</v>
      </c>
      <c r="C27" s="69" t="s">
        <v>600</v>
      </c>
      <c r="D27" s="70"/>
      <c r="E27" s="69" t="s">
        <v>601</v>
      </c>
      <c r="F27" s="90"/>
      <c r="J27" s="97"/>
      <c r="K27" s="100" t="s">
        <v>623</v>
      </c>
      <c r="L27" s="100" t="s">
        <v>614</v>
      </c>
      <c r="M27" s="100">
        <v>22</v>
      </c>
      <c r="N27" s="99"/>
    </row>
    <row r="28" spans="1:14">
      <c r="A28" s="72" t="s">
        <v>547</v>
      </c>
      <c r="B28" s="73" t="s">
        <v>602</v>
      </c>
      <c r="C28" s="73" t="s">
        <v>548</v>
      </c>
      <c r="D28" s="73" t="s">
        <v>422</v>
      </c>
      <c r="E28" s="73" t="s">
        <v>549</v>
      </c>
      <c r="F28" s="74" t="s">
        <v>603</v>
      </c>
      <c r="G28" s="82" t="s">
        <v>622</v>
      </c>
      <c r="J28" s="97"/>
      <c r="K28" s="102" t="s">
        <v>626</v>
      </c>
      <c r="L28" s="102" t="s">
        <v>627</v>
      </c>
      <c r="M28" s="102">
        <v>65</v>
      </c>
      <c r="N28" s="99"/>
    </row>
    <row r="29" ht="24" customHeight="1" spans="1:14">
      <c r="A29" s="91" t="s">
        <v>256</v>
      </c>
      <c r="B29" s="55" t="s">
        <v>644</v>
      </c>
      <c r="C29" s="55">
        <v>65</v>
      </c>
      <c r="D29" s="55">
        <v>5</v>
      </c>
      <c r="E29" s="55">
        <f>C29*D29</f>
        <v>325</v>
      </c>
      <c r="F29" s="84">
        <v>2</v>
      </c>
      <c r="G29" s="88">
        <v>54</v>
      </c>
      <c r="J29" s="97"/>
      <c r="K29" s="102" t="s">
        <v>630</v>
      </c>
      <c r="L29" s="102" t="s">
        <v>627</v>
      </c>
      <c r="M29" s="102">
        <v>65</v>
      </c>
      <c r="N29" s="99"/>
    </row>
    <row r="30" ht="24" spans="1:14">
      <c r="A30" s="91" t="s">
        <v>252</v>
      </c>
      <c r="B30" s="33" t="s">
        <v>644</v>
      </c>
      <c r="C30" s="33">
        <v>65</v>
      </c>
      <c r="D30" s="33">
        <v>3</v>
      </c>
      <c r="E30" s="55">
        <f t="shared" ref="E30:E36" si="1">C30*D30</f>
        <v>195</v>
      </c>
      <c r="F30" s="84"/>
      <c r="J30" s="97"/>
      <c r="K30" s="102" t="s">
        <v>632</v>
      </c>
      <c r="L30" s="102" t="s">
        <v>627</v>
      </c>
      <c r="M30" s="102">
        <v>65</v>
      </c>
      <c r="N30" s="99"/>
    </row>
    <row r="31" ht="24" spans="1:14">
      <c r="A31" s="91" t="s">
        <v>255</v>
      </c>
      <c r="B31" s="33" t="s">
        <v>644</v>
      </c>
      <c r="C31" s="33">
        <v>65</v>
      </c>
      <c r="D31" s="33">
        <v>2</v>
      </c>
      <c r="E31" s="55">
        <f t="shared" si="1"/>
        <v>130</v>
      </c>
      <c r="F31" s="86"/>
      <c r="J31" s="97"/>
      <c r="K31" s="110" t="s">
        <v>634</v>
      </c>
      <c r="L31" s="110" t="s">
        <v>629</v>
      </c>
      <c r="M31" s="110">
        <v>150</v>
      </c>
      <c r="N31" s="111" t="s">
        <v>645</v>
      </c>
    </row>
    <row r="32" spans="1:14">
      <c r="A32" s="83" t="s">
        <v>613</v>
      </c>
      <c r="B32" s="33" t="s">
        <v>614</v>
      </c>
      <c r="C32" s="33">
        <v>20</v>
      </c>
      <c r="D32" s="57">
        <v>1</v>
      </c>
      <c r="E32" s="55">
        <f t="shared" si="1"/>
        <v>20</v>
      </c>
      <c r="F32" s="84"/>
      <c r="G32" s="57">
        <v>16.67</v>
      </c>
      <c r="J32" s="97"/>
      <c r="K32" s="110" t="s">
        <v>634</v>
      </c>
      <c r="L32" s="112" t="s">
        <v>635</v>
      </c>
      <c r="M32" s="112">
        <v>690</v>
      </c>
      <c r="N32" s="111" t="s">
        <v>645</v>
      </c>
    </row>
    <row r="33" ht="15" spans="1:14">
      <c r="A33" s="83" t="s">
        <v>641</v>
      </c>
      <c r="B33" s="33" t="s">
        <v>614</v>
      </c>
      <c r="C33" s="33">
        <v>20</v>
      </c>
      <c r="D33" s="57">
        <v>4</v>
      </c>
      <c r="E33" s="55">
        <f t="shared" si="1"/>
        <v>80</v>
      </c>
      <c r="F33" s="86"/>
      <c r="J33" s="104" t="s">
        <v>593</v>
      </c>
      <c r="K33" s="105" t="s">
        <v>646</v>
      </c>
      <c r="L33" s="105" t="s">
        <v>608</v>
      </c>
      <c r="M33" s="105">
        <v>27.5</v>
      </c>
      <c r="N33" s="113" t="s">
        <v>647</v>
      </c>
    </row>
    <row r="34" spans="1:6">
      <c r="A34" s="83" t="s">
        <v>642</v>
      </c>
      <c r="B34" s="33" t="s">
        <v>614</v>
      </c>
      <c r="C34" s="33">
        <v>20</v>
      </c>
      <c r="D34" s="57">
        <v>2</v>
      </c>
      <c r="E34" s="55">
        <f t="shared" si="1"/>
        <v>40</v>
      </c>
      <c r="F34" s="84">
        <v>1</v>
      </c>
    </row>
    <row r="35" spans="1:11">
      <c r="A35" s="83" t="s">
        <v>639</v>
      </c>
      <c r="B35" s="33" t="s">
        <v>614</v>
      </c>
      <c r="C35" s="33">
        <v>20</v>
      </c>
      <c r="D35" s="57">
        <v>2</v>
      </c>
      <c r="E35" s="55">
        <f t="shared" si="1"/>
        <v>40</v>
      </c>
      <c r="F35" s="84">
        <v>1</v>
      </c>
      <c r="J35" t="s">
        <v>648</v>
      </c>
      <c r="K35">
        <v>2101399</v>
      </c>
    </row>
    <row r="36" spans="1:6">
      <c r="A36" s="83" t="s">
        <v>649</v>
      </c>
      <c r="B36" s="33" t="s">
        <v>650</v>
      </c>
      <c r="C36" s="57">
        <v>20</v>
      </c>
      <c r="D36" s="57">
        <v>2</v>
      </c>
      <c r="E36" s="55">
        <f t="shared" si="1"/>
        <v>40</v>
      </c>
      <c r="F36" s="86"/>
    </row>
    <row r="37" spans="5:6">
      <c r="E37" s="88"/>
      <c r="F37" s="84"/>
    </row>
    <row r="38" spans="1:6">
      <c r="A38" s="83" t="s">
        <v>651</v>
      </c>
      <c r="B38" s="57"/>
      <c r="C38" s="57">
        <v>0</v>
      </c>
      <c r="D38" s="57" t="s">
        <v>652</v>
      </c>
      <c r="E38" s="33"/>
      <c r="F38" s="76"/>
    </row>
    <row r="39" ht="15" spans="1:6">
      <c r="A39" s="78" t="s">
        <v>611</v>
      </c>
      <c r="B39" s="79"/>
      <c r="C39" s="79"/>
      <c r="D39" s="79"/>
      <c r="E39" s="80">
        <f>SUM(E29:E37)</f>
        <v>870</v>
      </c>
      <c r="F39" s="81"/>
    </row>
  </sheetData>
  <mergeCells count="10">
    <mergeCell ref="J2:N2"/>
    <mergeCell ref="J18:N18"/>
    <mergeCell ref="G14:G17"/>
    <mergeCell ref="G18:G21"/>
    <mergeCell ref="J4:J15"/>
    <mergeCell ref="J20:J32"/>
    <mergeCell ref="N4:N7"/>
    <mergeCell ref="N8:N11"/>
    <mergeCell ref="N12:N14"/>
    <mergeCell ref="N20:N30"/>
  </mergeCells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1"/>
  <sheetViews>
    <sheetView tabSelected="1" workbookViewId="0">
      <selection activeCell="C24" sqref="C24"/>
    </sheetView>
  </sheetViews>
  <sheetFormatPr defaultColWidth="9" defaultRowHeight="14.25"/>
  <cols>
    <col min="1" max="1" width="21.625" customWidth="1"/>
    <col min="8" max="8" width="9" style="53"/>
    <col min="9" max="9" width="10.625" customWidth="1"/>
    <col min="10" max="10" width="14.25" customWidth="1"/>
    <col min="11" max="11" width="14" customWidth="1"/>
    <col min="12" max="12" width="10.75" customWidth="1"/>
    <col min="16" max="16" width="9" style="53"/>
  </cols>
  <sheetData>
    <row r="1" spans="2:17">
      <c r="B1" s="54" t="s">
        <v>653</v>
      </c>
      <c r="C1" s="54"/>
      <c r="D1" s="54"/>
      <c r="E1" s="54"/>
      <c r="F1" s="54"/>
      <c r="G1" s="54"/>
      <c r="I1" s="54" t="s">
        <v>654</v>
      </c>
      <c r="J1" s="54"/>
      <c r="K1" s="54"/>
      <c r="L1" s="54"/>
      <c r="M1" s="54"/>
      <c r="N1" s="54"/>
      <c r="O1" s="54"/>
      <c r="Q1" s="59" t="s">
        <v>655</v>
      </c>
    </row>
    <row r="2" ht="33.75" customHeight="1" spans="1:17">
      <c r="A2" t="s">
        <v>547</v>
      </c>
      <c r="B2" t="s">
        <v>619</v>
      </c>
      <c r="C2" t="s">
        <v>643</v>
      </c>
      <c r="H2" s="53" t="s">
        <v>656</v>
      </c>
      <c r="I2" s="58" t="s">
        <v>619</v>
      </c>
      <c r="J2" t="s">
        <v>657</v>
      </c>
      <c r="K2" t="s">
        <v>658</v>
      </c>
      <c r="L2" s="58" t="s">
        <v>643</v>
      </c>
      <c r="P2" s="53" t="s">
        <v>656</v>
      </c>
      <c r="Q2" s="60"/>
    </row>
    <row r="3" spans="1:17">
      <c r="A3" s="32" t="s">
        <v>624</v>
      </c>
      <c r="B3" s="55">
        <v>1</v>
      </c>
      <c r="C3">
        <v>0</v>
      </c>
      <c r="H3" s="53">
        <f>SUM(B3:G3)</f>
        <v>1</v>
      </c>
      <c r="I3">
        <v>1</v>
      </c>
      <c r="P3" s="53">
        <f>SUM(I3:O3)</f>
        <v>1</v>
      </c>
      <c r="Q3" s="60">
        <f>H3-P3</f>
        <v>0</v>
      </c>
    </row>
    <row r="4" spans="1:17">
      <c r="A4" s="32" t="s">
        <v>628</v>
      </c>
      <c r="B4" s="33">
        <v>1</v>
      </c>
      <c r="C4">
        <v>0</v>
      </c>
      <c r="H4" s="53">
        <f t="shared" ref="H4:H16" si="0">SUM(B4:G4)</f>
        <v>1</v>
      </c>
      <c r="I4">
        <v>1</v>
      </c>
      <c r="P4" s="53">
        <f t="shared" ref="P4:P16" si="1">SUM(I4:O4)</f>
        <v>1</v>
      </c>
      <c r="Q4" s="60">
        <f t="shared" ref="Q4:Q16" si="2">H4-P4</f>
        <v>0</v>
      </c>
    </row>
    <row r="5" spans="1:17">
      <c r="A5" s="32" t="s">
        <v>631</v>
      </c>
      <c r="B5" s="33">
        <v>4</v>
      </c>
      <c r="C5">
        <v>0</v>
      </c>
      <c r="H5" s="53">
        <f t="shared" si="0"/>
        <v>4</v>
      </c>
      <c r="I5">
        <v>1</v>
      </c>
      <c r="P5" s="53">
        <f t="shared" si="1"/>
        <v>1</v>
      </c>
      <c r="Q5" s="60">
        <f t="shared" si="2"/>
        <v>3</v>
      </c>
    </row>
    <row r="6" spans="1:17">
      <c r="A6" s="32" t="s">
        <v>633</v>
      </c>
      <c r="B6" s="33">
        <v>2</v>
      </c>
      <c r="C6">
        <v>0</v>
      </c>
      <c r="H6" s="53">
        <f t="shared" si="0"/>
        <v>2</v>
      </c>
      <c r="I6">
        <v>0</v>
      </c>
      <c r="J6">
        <v>1</v>
      </c>
      <c r="P6" s="53">
        <f t="shared" si="1"/>
        <v>1</v>
      </c>
      <c r="Q6" s="60">
        <f t="shared" si="2"/>
        <v>1</v>
      </c>
    </row>
    <row r="7" spans="1:17">
      <c r="A7" s="32" t="s">
        <v>637</v>
      </c>
      <c r="B7" s="33">
        <v>4</v>
      </c>
      <c r="C7">
        <v>0</v>
      </c>
      <c r="H7" s="53">
        <f t="shared" si="0"/>
        <v>4</v>
      </c>
      <c r="I7">
        <v>0</v>
      </c>
      <c r="P7" s="53">
        <f t="shared" si="1"/>
        <v>0</v>
      </c>
      <c r="Q7" s="60">
        <f t="shared" si="2"/>
        <v>4</v>
      </c>
    </row>
    <row r="8" spans="1:17">
      <c r="A8" s="32" t="s">
        <v>638</v>
      </c>
      <c r="B8" s="33">
        <v>2</v>
      </c>
      <c r="C8">
        <v>0</v>
      </c>
      <c r="H8" s="53">
        <f t="shared" si="0"/>
        <v>2</v>
      </c>
      <c r="I8">
        <v>1</v>
      </c>
      <c r="P8" s="53">
        <f t="shared" si="1"/>
        <v>1</v>
      </c>
      <c r="Q8" s="60">
        <f t="shared" si="2"/>
        <v>1</v>
      </c>
    </row>
    <row r="9" spans="1:17">
      <c r="A9" s="32" t="s">
        <v>639</v>
      </c>
      <c r="B9" s="33">
        <v>2</v>
      </c>
      <c r="C9">
        <v>3</v>
      </c>
      <c r="H9" s="53">
        <f t="shared" si="0"/>
        <v>5</v>
      </c>
      <c r="I9">
        <v>0</v>
      </c>
      <c r="P9" s="53">
        <f t="shared" si="1"/>
        <v>0</v>
      </c>
      <c r="Q9" s="60">
        <f t="shared" si="2"/>
        <v>5</v>
      </c>
    </row>
    <row r="10" spans="1:17">
      <c r="A10" s="32" t="s">
        <v>613</v>
      </c>
      <c r="B10" s="33">
        <v>1</v>
      </c>
      <c r="C10">
        <v>1</v>
      </c>
      <c r="H10" s="53">
        <f t="shared" si="0"/>
        <v>2</v>
      </c>
      <c r="I10">
        <v>0</v>
      </c>
      <c r="P10" s="53">
        <f t="shared" si="1"/>
        <v>0</v>
      </c>
      <c r="Q10" s="60">
        <f t="shared" si="2"/>
        <v>2</v>
      </c>
    </row>
    <row r="11" spans="1:17">
      <c r="A11" s="32" t="s">
        <v>641</v>
      </c>
      <c r="B11" s="33">
        <v>5</v>
      </c>
      <c r="C11">
        <v>4</v>
      </c>
      <c r="H11" s="53">
        <f t="shared" si="0"/>
        <v>9</v>
      </c>
      <c r="I11">
        <v>2</v>
      </c>
      <c r="J11">
        <v>1</v>
      </c>
      <c r="K11">
        <v>3</v>
      </c>
      <c r="P11" s="53">
        <f t="shared" si="1"/>
        <v>6</v>
      </c>
      <c r="Q11" s="60">
        <f t="shared" si="2"/>
        <v>3</v>
      </c>
    </row>
    <row r="12" spans="1:17">
      <c r="A12" s="32" t="s">
        <v>642</v>
      </c>
      <c r="B12" s="33">
        <v>4</v>
      </c>
      <c r="C12">
        <v>3</v>
      </c>
      <c r="H12" s="53">
        <f t="shared" si="0"/>
        <v>7</v>
      </c>
      <c r="I12">
        <v>1</v>
      </c>
      <c r="P12" s="53">
        <f t="shared" si="1"/>
        <v>1</v>
      </c>
      <c r="Q12" s="60">
        <f t="shared" si="2"/>
        <v>6</v>
      </c>
    </row>
    <row r="13" spans="1:17">
      <c r="A13" s="56" t="s">
        <v>256</v>
      </c>
      <c r="B13" s="57">
        <v>0</v>
      </c>
      <c r="C13" s="57">
        <v>6</v>
      </c>
      <c r="H13" s="53">
        <f t="shared" si="0"/>
        <v>6</v>
      </c>
      <c r="I13">
        <v>0</v>
      </c>
      <c r="K13">
        <v>2</v>
      </c>
      <c r="L13">
        <v>2</v>
      </c>
      <c r="P13" s="53">
        <f t="shared" si="1"/>
        <v>4</v>
      </c>
      <c r="Q13" s="60">
        <f t="shared" si="2"/>
        <v>2</v>
      </c>
    </row>
    <row r="14" spans="1:17">
      <c r="A14" s="56" t="s">
        <v>252</v>
      </c>
      <c r="B14" s="57">
        <v>0</v>
      </c>
      <c r="C14" s="57">
        <v>3</v>
      </c>
      <c r="H14" s="53">
        <f t="shared" si="0"/>
        <v>3</v>
      </c>
      <c r="I14">
        <v>0</v>
      </c>
      <c r="L14">
        <v>2</v>
      </c>
      <c r="P14" s="53">
        <f t="shared" si="1"/>
        <v>2</v>
      </c>
      <c r="Q14" s="60">
        <f t="shared" si="2"/>
        <v>1</v>
      </c>
    </row>
    <row r="15" spans="1:17">
      <c r="A15" s="56" t="s">
        <v>255</v>
      </c>
      <c r="B15">
        <v>0</v>
      </c>
      <c r="C15" s="57">
        <v>2</v>
      </c>
      <c r="H15" s="53">
        <f t="shared" si="0"/>
        <v>2</v>
      </c>
      <c r="I15">
        <v>0</v>
      </c>
      <c r="L15">
        <v>2</v>
      </c>
      <c r="P15" s="53">
        <f t="shared" si="1"/>
        <v>2</v>
      </c>
      <c r="Q15" s="60">
        <f t="shared" si="2"/>
        <v>0</v>
      </c>
    </row>
    <row r="16" spans="1:17">
      <c r="A16" s="32" t="s">
        <v>649</v>
      </c>
      <c r="B16">
        <v>0</v>
      </c>
      <c r="C16" s="57">
        <v>2</v>
      </c>
      <c r="H16" s="53">
        <f t="shared" si="0"/>
        <v>2</v>
      </c>
      <c r="I16">
        <v>0</v>
      </c>
      <c r="P16" s="53">
        <f t="shared" si="1"/>
        <v>0</v>
      </c>
      <c r="Q16" s="60">
        <f t="shared" si="2"/>
        <v>2</v>
      </c>
    </row>
    <row r="20" spans="1:1">
      <c r="A20" s="58" t="s">
        <v>659</v>
      </c>
    </row>
    <row r="21" spans="1:1">
      <c r="A21" t="s">
        <v>660</v>
      </c>
    </row>
  </sheetData>
  <pageMargins left="0.75" right="0.75" top="1" bottom="1" header="0.5" footer="0.5"/>
  <pageSetup paperSize="9" orientation="portrait" horizontalDpi="600" verticalDpi="600"/>
  <headerFooter alignWithMargins="0" scaleWithDoc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8"/>
  <sheetViews>
    <sheetView topLeftCell="A7" workbookViewId="0">
      <selection activeCell="L35" sqref="L35"/>
    </sheetView>
  </sheetViews>
  <sheetFormatPr defaultColWidth="9" defaultRowHeight="14.25"/>
  <cols>
    <col min="1" max="1" width="13.75" customWidth="1"/>
    <col min="2" max="2" width="9.5"/>
    <col min="3" max="3" width="15" style="2"/>
    <col min="7" max="7" width="7.875" customWidth="1"/>
  </cols>
  <sheetData>
    <row r="1" ht="41.25" customHeight="1" spans="1:13">
      <c r="A1" s="3" t="s">
        <v>661</v>
      </c>
      <c r="B1" s="3"/>
      <c r="C1" s="3"/>
      <c r="D1" s="3"/>
      <c r="E1" s="3"/>
      <c r="F1" s="3"/>
      <c r="H1" s="4" t="s">
        <v>661</v>
      </c>
      <c r="I1" s="4"/>
      <c r="J1" s="4"/>
      <c r="K1" s="4"/>
      <c r="L1" s="4"/>
      <c r="M1" s="4"/>
    </row>
    <row r="2" s="1" customFormat="1" ht="22.5" customHeight="1" spans="1:13">
      <c r="A2" s="1" t="s">
        <v>542</v>
      </c>
      <c r="B2" s="5" t="s">
        <v>662</v>
      </c>
      <c r="C2" s="6" t="s">
        <v>2</v>
      </c>
      <c r="D2" s="7" t="s">
        <v>548</v>
      </c>
      <c r="E2" s="7" t="s">
        <v>422</v>
      </c>
      <c r="F2" s="8" t="s">
        <v>550</v>
      </c>
      <c r="H2" s="1" t="s">
        <v>542</v>
      </c>
      <c r="I2" s="5" t="s">
        <v>662</v>
      </c>
      <c r="J2" s="7" t="s">
        <v>2</v>
      </c>
      <c r="K2" s="7" t="s">
        <v>548</v>
      </c>
      <c r="L2" s="7" t="s">
        <v>422</v>
      </c>
      <c r="M2" s="8" t="s">
        <v>550</v>
      </c>
    </row>
    <row r="3" ht="18" customHeight="1" spans="1:13">
      <c r="A3" s="9"/>
      <c r="B3" s="10">
        <v>20160224</v>
      </c>
      <c r="C3" s="11" t="s">
        <v>663</v>
      </c>
      <c r="D3" s="12">
        <v>29</v>
      </c>
      <c r="E3" s="12">
        <v>1</v>
      </c>
      <c r="F3" s="13">
        <v>4</v>
      </c>
      <c r="H3" s="9"/>
      <c r="I3" s="10"/>
      <c r="J3" s="12"/>
      <c r="K3" s="12"/>
      <c r="L3" s="12"/>
      <c r="M3" s="13"/>
    </row>
    <row r="4" ht="18" customHeight="1" spans="1:13">
      <c r="A4" s="9"/>
      <c r="B4" s="10"/>
      <c r="C4" s="11" t="s">
        <v>664</v>
      </c>
      <c r="D4" s="12">
        <v>10</v>
      </c>
      <c r="E4" s="12">
        <v>1</v>
      </c>
      <c r="F4" s="13">
        <v>1.9</v>
      </c>
      <c r="H4" s="9"/>
      <c r="I4" s="10"/>
      <c r="J4" s="12"/>
      <c r="K4" s="12"/>
      <c r="L4" s="12"/>
      <c r="M4" s="13"/>
    </row>
    <row r="5" ht="18" customHeight="1" spans="1:13">
      <c r="A5" s="9"/>
      <c r="B5" s="10"/>
      <c r="C5" s="11" t="s">
        <v>665</v>
      </c>
      <c r="D5" s="12">
        <v>27</v>
      </c>
      <c r="E5" s="12">
        <v>1</v>
      </c>
      <c r="F5" s="13">
        <v>2.9</v>
      </c>
      <c r="H5" s="9"/>
      <c r="I5" s="10"/>
      <c r="J5" s="12"/>
      <c r="K5" s="12"/>
      <c r="L5" s="12"/>
      <c r="M5" s="13"/>
    </row>
    <row r="6" ht="18" customHeight="1" spans="1:13">
      <c r="A6" s="9"/>
      <c r="B6" s="10"/>
      <c r="C6" s="11"/>
      <c r="D6" s="12"/>
      <c r="E6" s="12"/>
      <c r="F6" s="13"/>
      <c r="H6" s="9"/>
      <c r="I6" s="10"/>
      <c r="J6" s="12"/>
      <c r="K6" s="12"/>
      <c r="L6" s="12"/>
      <c r="M6" s="13"/>
    </row>
    <row r="7" ht="18" customHeight="1" spans="1:13">
      <c r="A7" s="9"/>
      <c r="B7" s="10"/>
      <c r="C7" s="11" t="s">
        <v>474</v>
      </c>
      <c r="D7" s="12">
        <v>8</v>
      </c>
      <c r="E7" s="12"/>
      <c r="F7" s="14">
        <v>-2</v>
      </c>
      <c r="H7" s="9"/>
      <c r="I7" s="10"/>
      <c r="J7" s="12"/>
      <c r="K7" s="12"/>
      <c r="L7" s="12"/>
      <c r="M7" s="14"/>
    </row>
    <row r="8" ht="18" customHeight="1" spans="1:13">
      <c r="A8" s="9"/>
      <c r="B8" s="10"/>
      <c r="C8" s="11" t="s">
        <v>666</v>
      </c>
      <c r="D8" s="12">
        <v>10</v>
      </c>
      <c r="E8" s="12"/>
      <c r="F8" s="14"/>
      <c r="H8" s="9"/>
      <c r="I8" s="10"/>
      <c r="J8" s="12"/>
      <c r="K8" s="12"/>
      <c r="L8" s="12"/>
      <c r="M8" s="14"/>
    </row>
    <row r="9" ht="18" customHeight="1" spans="1:13">
      <c r="A9" s="9"/>
      <c r="B9" s="10"/>
      <c r="C9" s="11"/>
      <c r="D9" s="12"/>
      <c r="E9" s="12"/>
      <c r="F9" s="13"/>
      <c r="H9" s="9"/>
      <c r="I9" s="10"/>
      <c r="J9" s="12"/>
      <c r="K9" s="12"/>
      <c r="L9" s="12"/>
      <c r="M9" s="13"/>
    </row>
    <row r="10" ht="18" customHeight="1" spans="1:13">
      <c r="A10" s="9"/>
      <c r="B10" s="15"/>
      <c r="C10" s="16" t="s">
        <v>667</v>
      </c>
      <c r="D10" s="17"/>
      <c r="E10" s="17"/>
      <c r="F10" s="18">
        <f>SUM(F3:F8)</f>
        <v>6.8</v>
      </c>
      <c r="H10" s="9"/>
      <c r="I10" s="15"/>
      <c r="J10" s="16" t="s">
        <v>667</v>
      </c>
      <c r="K10" s="17"/>
      <c r="L10" s="17"/>
      <c r="M10" s="18">
        <f>SUM(M3:M8)</f>
        <v>0</v>
      </c>
    </row>
    <row r="11" ht="15"/>
    <row r="12" s="1" customFormat="1" ht="22.5" customHeight="1" spans="1:20">
      <c r="A12" s="1" t="s">
        <v>542</v>
      </c>
      <c r="B12" s="5" t="s">
        <v>662</v>
      </c>
      <c r="C12" s="6" t="s">
        <v>2</v>
      </c>
      <c r="D12" s="7" t="s">
        <v>548</v>
      </c>
      <c r="E12" s="7" t="s">
        <v>422</v>
      </c>
      <c r="F12" s="8" t="s">
        <v>550</v>
      </c>
      <c r="I12" s="23" t="s">
        <v>668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ht="18" customHeight="1" spans="1:20">
      <c r="A13" s="19" t="s">
        <v>669</v>
      </c>
      <c r="B13" s="10">
        <v>20160223</v>
      </c>
      <c r="C13" s="11" t="s">
        <v>670</v>
      </c>
      <c r="D13" s="12">
        <v>78</v>
      </c>
      <c r="E13" s="12">
        <v>1</v>
      </c>
      <c r="F13" s="13">
        <v>3</v>
      </c>
      <c r="I13" s="24" t="s">
        <v>61</v>
      </c>
      <c r="J13" s="25" t="s">
        <v>539</v>
      </c>
      <c r="K13" s="25"/>
      <c r="L13" s="25"/>
      <c r="M13" s="25"/>
      <c r="N13" s="25" t="s">
        <v>540</v>
      </c>
      <c r="O13" s="25"/>
      <c r="P13" s="25"/>
      <c r="Q13" s="25"/>
      <c r="R13" s="25"/>
      <c r="S13" s="43" t="s">
        <v>541</v>
      </c>
      <c r="T13" s="44" t="s">
        <v>542</v>
      </c>
    </row>
    <row r="14" ht="18" customHeight="1" spans="1:20">
      <c r="A14" s="19" t="s">
        <v>671</v>
      </c>
      <c r="B14" s="10"/>
      <c r="C14" s="11"/>
      <c r="D14" s="12"/>
      <c r="E14" s="12"/>
      <c r="F14" s="13"/>
      <c r="I14" s="26">
        <v>1</v>
      </c>
      <c r="J14" s="27" t="s">
        <v>543</v>
      </c>
      <c r="K14" s="28"/>
      <c r="L14" s="29" t="s">
        <v>545</v>
      </c>
      <c r="M14" s="30"/>
      <c r="N14" s="31" t="s">
        <v>547</v>
      </c>
      <c r="O14" s="31" t="s">
        <v>422</v>
      </c>
      <c r="P14" s="31" t="s">
        <v>548</v>
      </c>
      <c r="Q14" s="31" t="s">
        <v>549</v>
      </c>
      <c r="R14" s="45" t="s">
        <v>550</v>
      </c>
      <c r="S14" s="28"/>
      <c r="T14" s="46"/>
    </row>
    <row r="15" ht="18" customHeight="1" spans="1:20">
      <c r="A15" s="20"/>
      <c r="B15" s="10"/>
      <c r="C15" s="11" t="s">
        <v>474</v>
      </c>
      <c r="D15" s="12">
        <v>8</v>
      </c>
      <c r="E15" s="12"/>
      <c r="F15" s="14">
        <v>-2</v>
      </c>
      <c r="I15" s="26"/>
      <c r="J15" s="27" t="s">
        <v>553</v>
      </c>
      <c r="K15" s="28"/>
      <c r="L15" s="29"/>
      <c r="M15" s="30"/>
      <c r="N15" s="32"/>
      <c r="O15" s="33"/>
      <c r="P15" s="33"/>
      <c r="Q15" s="47"/>
      <c r="R15" s="33"/>
      <c r="S15" s="28"/>
      <c r="T15" s="46"/>
    </row>
    <row r="16" ht="18" customHeight="1" spans="1:20">
      <c r="A16" s="20"/>
      <c r="B16" s="10"/>
      <c r="C16" s="11" t="s">
        <v>666</v>
      </c>
      <c r="D16" s="12">
        <v>10</v>
      </c>
      <c r="E16" s="12"/>
      <c r="F16" s="14"/>
      <c r="I16" s="26"/>
      <c r="J16" s="27" t="s">
        <v>558</v>
      </c>
      <c r="K16" s="34"/>
      <c r="L16" s="27" t="s">
        <v>560</v>
      </c>
      <c r="M16" s="35"/>
      <c r="N16" s="32"/>
      <c r="O16" s="33"/>
      <c r="P16" s="33"/>
      <c r="Q16" s="47"/>
      <c r="R16" s="33"/>
      <c r="S16" s="28"/>
      <c r="T16" s="46"/>
    </row>
    <row r="17" ht="18" customHeight="1" spans="1:20">
      <c r="A17" s="20"/>
      <c r="B17" s="10"/>
      <c r="C17" s="11"/>
      <c r="D17" s="12"/>
      <c r="E17" s="12"/>
      <c r="F17" s="13"/>
      <c r="I17" s="26"/>
      <c r="J17" s="27" t="s">
        <v>565</v>
      </c>
      <c r="K17" s="36"/>
      <c r="L17" s="27" t="s">
        <v>566</v>
      </c>
      <c r="M17" s="35"/>
      <c r="N17" s="32" t="s">
        <v>474</v>
      </c>
      <c r="O17" s="37"/>
      <c r="P17" s="37"/>
      <c r="Q17" s="37"/>
      <c r="R17" s="48"/>
      <c r="S17" s="28"/>
      <c r="T17" s="49"/>
    </row>
    <row r="18" ht="18" customHeight="1" spans="1:20">
      <c r="A18" s="20"/>
      <c r="B18" s="15"/>
      <c r="C18" s="16" t="s">
        <v>667</v>
      </c>
      <c r="D18" s="17"/>
      <c r="E18" s="17"/>
      <c r="F18" s="18">
        <f>SUM(F13:F16)</f>
        <v>1</v>
      </c>
      <c r="I18" s="38"/>
      <c r="J18" s="39" t="s">
        <v>569</v>
      </c>
      <c r="K18" s="40"/>
      <c r="L18" s="39" t="s">
        <v>571</v>
      </c>
      <c r="M18" s="41"/>
      <c r="N18" s="42" t="s">
        <v>573</v>
      </c>
      <c r="O18" s="42"/>
      <c r="P18" s="42"/>
      <c r="Q18" s="42"/>
      <c r="R18" s="50">
        <f>SUM(R15:R17)</f>
        <v>0</v>
      </c>
      <c r="S18" s="51"/>
      <c r="T18" s="52"/>
    </row>
    <row r="19" ht="15"/>
    <row r="20" spans="1:6">
      <c r="A20" s="1" t="s">
        <v>542</v>
      </c>
      <c r="B20" s="5" t="s">
        <v>662</v>
      </c>
      <c r="C20" s="5" t="s">
        <v>2</v>
      </c>
      <c r="D20" s="7" t="s">
        <v>548</v>
      </c>
      <c r="E20" s="7" t="s">
        <v>422</v>
      </c>
      <c r="F20" s="8" t="s">
        <v>550</v>
      </c>
    </row>
    <row r="21" spans="1:6">
      <c r="A21" s="19" t="s">
        <v>672</v>
      </c>
      <c r="B21" s="10">
        <v>20160223</v>
      </c>
      <c r="C21" s="11" t="s">
        <v>670</v>
      </c>
      <c r="D21" s="12">
        <v>75</v>
      </c>
      <c r="E21" s="12">
        <v>2</v>
      </c>
      <c r="F21" s="13">
        <v>0</v>
      </c>
    </row>
    <row r="22" spans="1:6">
      <c r="A22" s="19" t="s">
        <v>673</v>
      </c>
      <c r="B22" s="10"/>
      <c r="C22" s="11" t="s">
        <v>670</v>
      </c>
      <c r="D22" s="12">
        <v>0</v>
      </c>
      <c r="E22" s="12">
        <v>1</v>
      </c>
      <c r="F22" s="13">
        <v>-75</v>
      </c>
    </row>
    <row r="23" spans="2:6">
      <c r="B23" s="10"/>
      <c r="C23" s="11" t="s">
        <v>474</v>
      </c>
      <c r="D23" s="12">
        <v>0</v>
      </c>
      <c r="E23" s="12"/>
      <c r="F23" s="14">
        <v>0</v>
      </c>
    </row>
    <row r="24" spans="2:6">
      <c r="B24" s="10"/>
      <c r="C24" s="11" t="s">
        <v>666</v>
      </c>
      <c r="D24" s="12">
        <v>0</v>
      </c>
      <c r="E24" s="12"/>
      <c r="F24" s="14"/>
    </row>
    <row r="25" spans="2:6">
      <c r="B25" s="10"/>
      <c r="C25" s="11"/>
      <c r="D25" s="12"/>
      <c r="E25" s="12"/>
      <c r="F25" s="13"/>
    </row>
    <row r="26" ht="15" spans="2:6">
      <c r="B26" s="15"/>
      <c r="C26" s="16" t="s">
        <v>667</v>
      </c>
      <c r="D26" s="17"/>
      <c r="E26" s="17"/>
      <c r="F26" s="18" t="e">
        <f>SUM(#REF!)</f>
        <v>#REF!</v>
      </c>
    </row>
    <row r="29" ht="30" customHeight="1" spans="1:6">
      <c r="A29" s="21" t="s">
        <v>674</v>
      </c>
      <c r="B29" s="21"/>
      <c r="C29" s="21"/>
      <c r="D29" s="21"/>
      <c r="E29" s="21"/>
      <c r="F29" s="21"/>
    </row>
    <row r="30" spans="1:6">
      <c r="A30" s="1" t="s">
        <v>542</v>
      </c>
      <c r="B30" s="5" t="s">
        <v>662</v>
      </c>
      <c r="C30" s="7" t="s">
        <v>2</v>
      </c>
      <c r="D30" s="7" t="s">
        <v>548</v>
      </c>
      <c r="E30" s="7" t="s">
        <v>422</v>
      </c>
      <c r="F30" s="8" t="s">
        <v>550</v>
      </c>
    </row>
    <row r="31" spans="1:6">
      <c r="A31" s="22" t="s">
        <v>675</v>
      </c>
      <c r="B31" s="10"/>
      <c r="C31" s="11" t="s">
        <v>256</v>
      </c>
      <c r="D31" s="12">
        <v>60</v>
      </c>
      <c r="E31" s="12">
        <v>2</v>
      </c>
      <c r="F31" s="13">
        <v>10</v>
      </c>
    </row>
    <row r="32" spans="1:6">
      <c r="A32" s="22"/>
      <c r="B32" s="10"/>
      <c r="C32" s="11" t="s">
        <v>252</v>
      </c>
      <c r="D32" s="12">
        <v>60</v>
      </c>
      <c r="E32" s="12">
        <v>2</v>
      </c>
      <c r="F32" s="13">
        <v>10</v>
      </c>
    </row>
    <row r="33" spans="1:6">
      <c r="A33" s="22"/>
      <c r="B33" s="10"/>
      <c r="C33" s="11" t="s">
        <v>255</v>
      </c>
      <c r="D33" s="12">
        <v>60</v>
      </c>
      <c r="E33" s="12">
        <v>2</v>
      </c>
      <c r="F33" s="13">
        <v>10</v>
      </c>
    </row>
    <row r="34" spans="1:6">
      <c r="A34" s="22"/>
      <c r="B34" s="10"/>
      <c r="C34" s="12" t="s">
        <v>676</v>
      </c>
      <c r="D34" s="12">
        <v>26</v>
      </c>
      <c r="E34" s="12">
        <v>8</v>
      </c>
      <c r="F34" s="13">
        <v>0</v>
      </c>
    </row>
    <row r="35" spans="1:6">
      <c r="A35" s="22"/>
      <c r="B35" s="10"/>
      <c r="C35" s="12"/>
      <c r="D35" s="12"/>
      <c r="E35" s="12"/>
      <c r="F35" s="14"/>
    </row>
    <row r="36" spans="1:6">
      <c r="A36" s="22"/>
      <c r="B36" s="10"/>
      <c r="C36" s="12"/>
      <c r="D36" s="12"/>
      <c r="E36" s="12"/>
      <c r="F36" s="14"/>
    </row>
    <row r="37" spans="1:6">
      <c r="A37" s="22"/>
      <c r="B37" s="10"/>
      <c r="C37" s="12"/>
      <c r="D37" s="12"/>
      <c r="E37" s="12"/>
      <c r="F37" s="13"/>
    </row>
    <row r="38" ht="15" spans="1:6">
      <c r="A38" s="22"/>
      <c r="B38" s="15"/>
      <c r="C38" s="16" t="s">
        <v>667</v>
      </c>
      <c r="D38" s="17"/>
      <c r="E38" s="17"/>
      <c r="F38" s="18">
        <f>SUM(F31:F36)</f>
        <v>30</v>
      </c>
    </row>
  </sheetData>
  <mergeCells count="30">
    <mergeCell ref="A1:F1"/>
    <mergeCell ref="H1:M1"/>
    <mergeCell ref="C10:E10"/>
    <mergeCell ref="J10:L10"/>
    <mergeCell ref="I12:T12"/>
    <mergeCell ref="J13:M13"/>
    <mergeCell ref="N13:R13"/>
    <mergeCell ref="O17:P17"/>
    <mergeCell ref="C18:E18"/>
    <mergeCell ref="N18:Q18"/>
    <mergeCell ref="C26:E26"/>
    <mergeCell ref="A29:F29"/>
    <mergeCell ref="C38:E38"/>
    <mergeCell ref="A3:A10"/>
    <mergeCell ref="A31:A38"/>
    <mergeCell ref="B3:B10"/>
    <mergeCell ref="B13:B18"/>
    <mergeCell ref="B21:B26"/>
    <mergeCell ref="B31:B38"/>
    <mergeCell ref="F7:F8"/>
    <mergeCell ref="F15:F16"/>
    <mergeCell ref="F23:F24"/>
    <mergeCell ref="F35:F36"/>
    <mergeCell ref="H3:H10"/>
    <mergeCell ref="I3:I10"/>
    <mergeCell ref="I14:I18"/>
    <mergeCell ref="L14:L15"/>
    <mergeCell ref="M7:M8"/>
    <mergeCell ref="M14:M15"/>
    <mergeCell ref="Q15:Q16"/>
  </mergeCells>
  <pageMargins left="0.75" right="0.75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小宠</vt:lpstr>
      <vt:lpstr>维斯康</vt:lpstr>
      <vt:lpstr>卫仕</vt:lpstr>
      <vt:lpstr>维克</vt:lpstr>
      <vt:lpstr>海淘营养品</vt:lpstr>
      <vt:lpstr>团购客户名单</vt:lpstr>
      <vt:lpstr>进货+团购清单</vt:lpstr>
      <vt:lpstr>库存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2016-01-15T10:18:30Z</dcterms:created>
  <dcterms:modified xsi:type="dcterms:W3CDTF">2017-02-06T05:44:45Z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