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fWork\Desktop\Dossier de Travail\Dev R2I\"/>
    </mc:Choice>
  </mc:AlternateContent>
  <bookViews>
    <workbookView xWindow="0" yWindow="0" windowWidth="20490" windowHeight="7755" activeTab="1"/>
  </bookViews>
  <sheets>
    <sheet name="Devis" sheetId="15" r:id="rId1"/>
    <sheet name="LOT7_FO" sheetId="14" r:id="rId2"/>
    <sheet name="LOT2_GC" sheetId="6" r:id="rId3"/>
  </sheets>
  <definedNames>
    <definedName name="_xlnm.Print_Area" localSheetId="2">LOT2_GC!$A$1:$F$76</definedName>
  </definedNames>
  <calcPr calcId="152511" refMode="R1C1"/>
</workbook>
</file>

<file path=xl/calcChain.xml><?xml version="1.0" encoding="utf-8"?>
<calcChain xmlns="http://schemas.openxmlformats.org/spreadsheetml/2006/main">
  <c r="F30" i="15" l="1"/>
  <c r="F29" i="15"/>
  <c r="G74" i="6"/>
  <c r="G75" i="6"/>
  <c r="G76" i="6"/>
  <c r="G73" i="6"/>
  <c r="G71" i="6"/>
  <c r="G70" i="6"/>
  <c r="G65" i="6"/>
  <c r="G66" i="6"/>
  <c r="G67" i="6"/>
  <c r="G68" i="6"/>
  <c r="G64" i="6"/>
  <c r="G58" i="6"/>
  <c r="G59" i="6"/>
  <c r="G60" i="6"/>
  <c r="G61" i="6"/>
  <c r="G62" i="6"/>
  <c r="G57" i="6"/>
  <c r="G55" i="6"/>
  <c r="G49" i="6"/>
  <c r="G48" i="6"/>
  <c r="G43" i="6"/>
  <c r="G44" i="6"/>
  <c r="G45" i="6"/>
  <c r="G46" i="6"/>
  <c r="G42" i="6"/>
  <c r="G34" i="6"/>
  <c r="G35" i="6"/>
  <c r="G36" i="6"/>
  <c r="G37" i="6"/>
  <c r="G38" i="6"/>
  <c r="G39" i="6"/>
  <c r="G40" i="6"/>
  <c r="G33" i="6"/>
  <c r="G31" i="6"/>
  <c r="G30" i="6"/>
  <c r="G10" i="6"/>
  <c r="G11" i="6"/>
  <c r="G12" i="6"/>
  <c r="G13" i="6"/>
  <c r="G14" i="6"/>
  <c r="G15" i="6"/>
  <c r="G16" i="6"/>
  <c r="G17" i="6"/>
  <c r="G18" i="6"/>
  <c r="G19" i="6"/>
  <c r="G20" i="6"/>
  <c r="G21" i="6"/>
  <c r="G22" i="6"/>
  <c r="G23" i="6"/>
  <c r="G24" i="6"/>
  <c r="G9" i="6"/>
  <c r="G6" i="6"/>
  <c r="G7" i="6"/>
  <c r="G5" i="6"/>
  <c r="G25" i="6" s="1"/>
  <c r="F28" i="15" s="1"/>
  <c r="G43" i="14"/>
  <c r="G106" i="14"/>
  <c r="G107" i="14"/>
  <c r="G108" i="14"/>
  <c r="G109" i="14"/>
  <c r="G110" i="14"/>
  <c r="G105" i="14"/>
  <c r="G103" i="14"/>
  <c r="G102" i="14"/>
  <c r="G112" i="14" s="1"/>
  <c r="F24" i="15" s="1"/>
  <c r="G95" i="14"/>
  <c r="G96" i="14"/>
  <c r="G94" i="14"/>
  <c r="G90" i="14"/>
  <c r="G91" i="14"/>
  <c r="G92" i="14"/>
  <c r="G89" i="14"/>
  <c r="G65" i="14"/>
  <c r="G66" i="14"/>
  <c r="G67" i="14"/>
  <c r="G68" i="14"/>
  <c r="G69" i="14"/>
  <c r="G70" i="14"/>
  <c r="G71" i="14"/>
  <c r="G72" i="14"/>
  <c r="G73" i="14"/>
  <c r="G74" i="14"/>
  <c r="G75" i="14"/>
  <c r="G76" i="14"/>
  <c r="G77" i="14"/>
  <c r="G78" i="14"/>
  <c r="G79" i="14"/>
  <c r="G80" i="14"/>
  <c r="G81" i="14"/>
  <c r="G82" i="14"/>
  <c r="G83" i="14"/>
  <c r="G84" i="14"/>
  <c r="G85" i="14"/>
  <c r="G86" i="14"/>
  <c r="G87" i="14"/>
  <c r="G64" i="14"/>
  <c r="G58" i="14"/>
  <c r="G56" i="14"/>
  <c r="G54" i="14"/>
  <c r="G53" i="14"/>
  <c r="G51" i="14"/>
  <c r="G50" i="14"/>
  <c r="G49" i="14"/>
  <c r="G48" i="14"/>
  <c r="G47" i="14"/>
  <c r="G46" i="14"/>
  <c r="G44" i="14"/>
  <c r="G37" i="14"/>
  <c r="G36" i="14"/>
  <c r="G34" i="14"/>
  <c r="G33" i="14"/>
  <c r="G18" i="14"/>
  <c r="G11" i="14"/>
  <c r="G38" i="14" s="1"/>
  <c r="F21" i="15" s="1"/>
  <c r="G59" i="14" l="1"/>
  <c r="F22" i="15" s="1"/>
  <c r="G97" i="14"/>
  <c r="F23" i="15" s="1"/>
  <c r="F25" i="15" l="1"/>
</calcChain>
</file>

<file path=xl/sharedStrings.xml><?xml version="1.0" encoding="utf-8"?>
<sst xmlns="http://schemas.openxmlformats.org/spreadsheetml/2006/main" count="544" uniqueCount="382">
  <si>
    <t>Unité</t>
  </si>
  <si>
    <t xml:space="preserve">Aiguillage d'une conduite existante avec pose d'un filin et étiquette, détection des points de blocage. </t>
  </si>
  <si>
    <t>ml</t>
  </si>
  <si>
    <t>Pose d'un sous-tubage avec tube PEHD (&gt;16mm) en couronne dans une conduite existante comprenant toutes les sujétions, par métre du premier tube</t>
  </si>
  <si>
    <t>Pose d'un sous-tubage avec micro-tube PEHD (≤ 16mm) dans une conduite existante comprenant toutes les sujétions, par mètre du premier tube, bitube ou nappe</t>
  </si>
  <si>
    <t>Fourniture et pose d'un blocage et étanchéité du tubage kit MCR par extrémité</t>
  </si>
  <si>
    <t>Pose sous tubage souple poche textile MAXCELL</t>
  </si>
  <si>
    <t>Fourniture gaine souple MAXCELL</t>
  </si>
  <si>
    <t>Fourniture sous-tubage rigide &lt;16mm (en cas de rupture de stock free)</t>
  </si>
  <si>
    <t>Etudes</t>
  </si>
  <si>
    <t>Travaux en Réseau enterrés</t>
  </si>
  <si>
    <t>Aiguillage</t>
  </si>
  <si>
    <t>Tirages</t>
  </si>
  <si>
    <t>Tubage</t>
  </si>
  <si>
    <t>Prestations Supplémentaires</t>
  </si>
  <si>
    <t>Recette avec France Telecom (ou autre)</t>
  </si>
  <si>
    <t>Demi Journée recette FT (en fin de travaux)</t>
  </si>
  <si>
    <t>Travaux de raccordement optique et mesures</t>
  </si>
  <si>
    <t>Raccordements Optiques en réseau</t>
  </si>
  <si>
    <t>Reflectometrie et mesures</t>
  </si>
  <si>
    <t>Plus value pour fourniture et pose de gaine annelée blanche en chambre (en continuité dans chambre L2T ou inférieure, et dans chambre de taille supérieure, jusqu'au premier point d'ancrage de la paroi latérale à l'arrivée du fourreau)</t>
  </si>
  <si>
    <t>Cable inférieur à 12mm - love,fixation et étiquetages compris</t>
  </si>
  <si>
    <t>Cable égale et supérieur à 12mm - love, fixation et étiquetage compris compris</t>
  </si>
  <si>
    <t>(Plus Value travaux de nuit 30%)</t>
  </si>
  <si>
    <t>Tranchées</t>
  </si>
  <si>
    <t>Chambres</t>
  </si>
  <si>
    <t>Etudes Génie Civil</t>
  </si>
  <si>
    <t>ML</t>
  </si>
  <si>
    <t>Forfait</t>
  </si>
  <si>
    <t>Les Travaux de Génie Civil sont à réaliser selon "les règles de l'art" et selon annexes de travaux GC avec pose de 3 fourreaux 42/45 ou 3 PEHD 26/32</t>
  </si>
  <si>
    <t>Travaux Divers GC</t>
  </si>
  <si>
    <t>Etudes Pose de Chambre</t>
  </si>
  <si>
    <t>Poses de Chambres</t>
  </si>
  <si>
    <t>Fourniture et pose d'une chambre type L3T en béton Armé avec grille de protection
y compris térrassement et remblayage, percement des masques et reprise, tampon 250KN, remise en état à l'identique</t>
  </si>
  <si>
    <t>Fourniture et pose d'une chambre type L1T en béton Armé avec grille de protection
y compris térrassement et remblayage, percement des masques et reprise, tampon 250KN, remise en état à l'identique</t>
  </si>
  <si>
    <t>Fourniture et pose d'une chambre type L2T en béton Armé avec grille de protection
y compris térrassement et remblayage, percement des masques et reprise, tampon 250KN, remise en état à l'identique</t>
  </si>
  <si>
    <t>L2T
Forfait pose d'une chambre ainsi que 2 fourreaux type PVC 42/45 sur un linéaire inférieur ou égal à 15ML
y compris percements</t>
  </si>
  <si>
    <t>L3T
Forfait pose d'une chambre ainsi que 2 fourreaux type PVC 42/45 sur un linéaire inférieur ou égal à 15ML
y compris percements</t>
  </si>
  <si>
    <t>K2C
Forfait pose d'une chambre ainsi que 2 fourreaux type PVC 42/45 sur un linéaire inférieur ou égal à 15ML
y compris percements</t>
  </si>
  <si>
    <t>Percements de Chambres</t>
  </si>
  <si>
    <t>Fourniture et pose d'une chambre type K2C en béton Armé avec grille de protection
y compris térrassement et remblayage, percement des masques et reprise, tampon 400KN, remise en état à l'identique</t>
  </si>
  <si>
    <t>Demi journée recherche d'infrastucture sous enrobée ou recouverte</t>
  </si>
  <si>
    <t>M²</t>
  </si>
  <si>
    <t>Refection Enrobé Rouge</t>
  </si>
  <si>
    <t>Refection pavés collés hors fourniture (la fourniture fera l'objet d'un devis sup)
y compris joints</t>
  </si>
  <si>
    <t>Remise en place d'une pelouse à l'identique de l'existant
y compris fourniture</t>
  </si>
  <si>
    <t>Plus Value Roche sur Tranchée Chaussée</t>
  </si>
  <si>
    <t>Franchissement d'ouvrages</t>
  </si>
  <si>
    <t>Forage
Linéaire Minimal de 15ML avec arrivée à +/- 5ML d'altimétrie</t>
  </si>
  <si>
    <t>Gestion pose de chambre dans le cadre de la réalisation d'un CDD dégroupage
Rdv FT pour Annexe A,B et C avec signature sous mandat de représentation FREE</t>
  </si>
  <si>
    <t>Décroutage avec réhausse de chambre avec utilisation des tampons existants et changement de cadre</t>
  </si>
  <si>
    <t>Refection de pavés autoblocants avec remise en place à l'identique
casses prises en charge dans la prestation
la prestation comprend la dépose et la pose</t>
  </si>
  <si>
    <t>Forfait Etude APS APD DOE Chantier Linéaire Inférrieur ou égal à 15ML
Avec Obtention des Permissions de voirie ou Autorisation du gestionnaire
Obtention des arrêtés de circulation ou déclaration au gestionnaire (y compris DICT)
Plans de recollement au 200ème géoréfrencés au format DWG</t>
  </si>
  <si>
    <t>Forfait Etude APS APD DOE Chantier Linéaire entre 15ML et 400ML
Avec Obtention des Permissions de voirie ou Autorisation du gestionnaire
Obtention des arrêtés de circulation ou déclaration au gestionnaire (y compris DICT)
Plans de recollement au 200ème géoréférencés au format DWG</t>
  </si>
  <si>
    <t>Prestation de mise en chantier, balisage, signalisation et mise en sécurité de la zone de travaux</t>
  </si>
  <si>
    <t>Tranchée traditionnelle en terrain naturel, avec réutilisation des matériaux extraits et évacuation du surplus,largeur 40 cm et profondeur 80 cm maxi sur génératrice supérieure des fourreaux, compris grillage avertisseur</t>
  </si>
  <si>
    <t>Tranchée pose mécanisée en terrain naturel ou en accotement, sans apport de matériaux, profondeur 60 cm sur génératrice supérieure des fourreaux y compris grillage avertisseur</t>
  </si>
  <si>
    <t>Tranchée traditionnelle sur trottoir ,largeur 40 cm et profondeur 60 cm sur génératrice supérieure des fourreaux, y compris découpe, apport sable, grillage avertisseur et réfection à l'identique même si enrobé noir à chaud avec joint émulsion</t>
  </si>
  <si>
    <t>Tranchée traditionnelle sur Chaussée ou Parking ,largeur 40 cm et profondeur 80 cm sur génératrice supérieure des fourreaux, y compris découpe, apport sable, grillage avertisseur et réfection enrobé noir à chaud avec joint émulsion</t>
  </si>
  <si>
    <t>PV pour surlargeur ou surprofondeur tranchée traditionnelle en terrain naturel par tranche de 10 cm</t>
  </si>
  <si>
    <t>PV pour surlargeur tranchée traditionelle sur Chaussée ou Parking par tranche de 10 cm</t>
  </si>
  <si>
    <t>Tranchée traditionnelle chaussée lourde, largeur 40 cm et profondeur 80 cm sur génératrice supérieure des fourreaux, y compris découpe, apport sable, grillage avertisseur et réfection enrobé noir à chaud avec joint émulsion</t>
  </si>
  <si>
    <t>Méca-Chaussée
largeur 30cm et profondeur de 60 sur la génératrice supérieur des fourreaux, apport de sable, grillage avertisseur, remplissage de fouille et reprise de l'enrobé avec surlageur de 20cm</t>
  </si>
  <si>
    <t>Micro-Tranchée
largeur 20cm et profondeur de 30 sur la génératrice supérieur des fourreaux, apport de sable, grillage avertisseur, remplissage de fouille en beton autocompactant et reprise de l'enrobé avec surlageur de 20cm</t>
  </si>
  <si>
    <t>PV pour pour remblais en grave ciment à 150kg /m3</t>
  </si>
  <si>
    <t>PV pour pour remblais en grave bitume</t>
  </si>
  <si>
    <t>Forfait Etude APS APD DOE Chantier de pose de chambre avec un Linéaire Inférrieur ou égal à 15ML
Avec Obtention des Permissions de voirie ou Autorisation du gestionnaire
Obtention des arrêtés de circulation ou déclaration au gestionnaire (y compris DICT)
Plans de recollement au 200ème géoréfrencés au format DWG</t>
  </si>
  <si>
    <t>Fourniture et pose d'une chambre type L2C en béton Armé avec grille de protection
y compris térrassement et remblayage, percement des masques et reprise, tampon 400KN, remise en état à l'identique</t>
  </si>
  <si>
    <t>Fourniture et pose d'une chambre type L3C en béton Armé avec grille de protection
y compris térrassement et remblayage, percement des masques et reprise, tampon 400KN, remise en état à l'identique</t>
  </si>
  <si>
    <t>L3C
Forfait pose d'une chambre ainsi que 2 fourreaux type PVC 42/45 sur un linéaire inférieur ou égal à 15ML
y compris percements</t>
  </si>
  <si>
    <t>L2C
Forfait pose d'une chambre ainsi que 2 fourreaux type PVC 42/45 sur un linéaire inférieur ou égal à 15ML
y compris percements</t>
  </si>
  <si>
    <t>Percement chambre existante standard pour 2 fourreaux à une profondeur de 0,6ml</t>
  </si>
  <si>
    <t>Percement chambre Plafonnée pour 2 fourreaux jusqu'à 1,30ml de profondeur de fouille</t>
  </si>
  <si>
    <t>Forfait Chambres Satellite comprenant l'installation de chantier</t>
  </si>
  <si>
    <t>Obtention Autorisation pour Intervention GC sur Réseau Existant</t>
  </si>
  <si>
    <t>Obtention Autorisation du gestionnaire de la circulation sur la voirie pour intervention génie civil sur une infrastructure existante (Arrêté de Circulation) y compris démarches DICT pour le compte du maître d'ouvrage</t>
  </si>
  <si>
    <t>Intervention GC sur Infrastructure Existante</t>
  </si>
  <si>
    <t>Plus Values remise en état de matérieux hors enrobé noir classique</t>
  </si>
  <si>
    <t>Refection Beton désactivé standard avec remise en place du grain à l'identique</t>
  </si>
  <si>
    <t>Forfait de mise en place matériel et/ou fouille d'assistance y compris la mise en sécurité</t>
  </si>
  <si>
    <t>Fonçage
Y compris fouille en Amont et Aval de l'ouvrage</t>
  </si>
  <si>
    <t>Encorbellement
avec fourniture d'un tube diamètre 100mm soutubé de 3 fourreaux PEHD 26/32
hors percement de chambre Amont et Aval
Point d'ancrage tous les Mètres</t>
  </si>
  <si>
    <t>Etude APS APD DOE Chantier Suppérieur à 400ML
Avec Obtention des Permissions de voirie ou Autorisation du gestionnaire
Obtention des arrêtés de circulation ou déclaration au gestionnaire (y compris DICT)
Plans de recollement au 500ème géoréférencés au forfait DWG</t>
  </si>
  <si>
    <t>PV pour surlargeur tranchée traditionelle sur Trotoir par tranche de 10 cm</t>
  </si>
  <si>
    <t>PV pour surlargeur tranchée traditionelle sur Chaussée Lourde par tranche de 10 cm</t>
  </si>
  <si>
    <t>Fouille ponctuelle jusqu'à 80cm de profondeur avec réparation de conduite, amené du matériel et  remise en état à l'identique</t>
  </si>
  <si>
    <t>Décroutage de Chambre, amené du matériel et  remise en état à l'identique</t>
  </si>
  <si>
    <t>Décroutage avec réhausse de chambre avec utilisation du cadre et tampons existants, amené du matériel et  remise en état à l'identique</t>
  </si>
  <si>
    <t>EGC_01</t>
  </si>
  <si>
    <t>EGC_01_01</t>
  </si>
  <si>
    <t>EGC_01_02</t>
  </si>
  <si>
    <t>EGC_01_03</t>
  </si>
  <si>
    <t>EGC_02</t>
  </si>
  <si>
    <t>EGC_02_01</t>
  </si>
  <si>
    <t>EGC_02_02</t>
  </si>
  <si>
    <t>EGC_02_03</t>
  </si>
  <si>
    <t>EGC_02_04</t>
  </si>
  <si>
    <t>EGC_02_05</t>
  </si>
  <si>
    <t>EGC_02_06</t>
  </si>
  <si>
    <t>EGC_02_07</t>
  </si>
  <si>
    <t>EGC_02_08</t>
  </si>
  <si>
    <t>EGC_02_09</t>
  </si>
  <si>
    <t>EGC_02_10</t>
  </si>
  <si>
    <t>EGC_02_11</t>
  </si>
  <si>
    <t>EGC_02_12</t>
  </si>
  <si>
    <t>EGC_02_13</t>
  </si>
  <si>
    <t>EGC_02_14</t>
  </si>
  <si>
    <t>EGC_02_15</t>
  </si>
  <si>
    <t>CGC_01</t>
  </si>
  <si>
    <t>CGC_01_01</t>
  </si>
  <si>
    <t>CGC_01_02</t>
  </si>
  <si>
    <t>CGC_02</t>
  </si>
  <si>
    <t>CGC_02_01</t>
  </si>
  <si>
    <t>CGC_02_02</t>
  </si>
  <si>
    <t>CGC_02_03</t>
  </si>
  <si>
    <t>CGC_02_04</t>
  </si>
  <si>
    <t>CGC_02_05</t>
  </si>
  <si>
    <t>CGC_02_06</t>
  </si>
  <si>
    <t>CGC_02_07</t>
  </si>
  <si>
    <t>CGC_02_08</t>
  </si>
  <si>
    <t>CGC_03</t>
  </si>
  <si>
    <t>CGC_03_01</t>
  </si>
  <si>
    <t>CGC_03_02</t>
  </si>
  <si>
    <t>CGC_03_03</t>
  </si>
  <si>
    <t>CGC_03_04</t>
  </si>
  <si>
    <t>CGC_03_05</t>
  </si>
  <si>
    <t>CGC_04</t>
  </si>
  <si>
    <t>CGC_04_01</t>
  </si>
  <si>
    <t>CGC_04_02</t>
  </si>
  <si>
    <t>TGC_01</t>
  </si>
  <si>
    <t>TGC_01_01</t>
  </si>
  <si>
    <t>TGC_02</t>
  </si>
  <si>
    <t>TGC_02_01</t>
  </si>
  <si>
    <t>TGC_02_02</t>
  </si>
  <si>
    <t>TGC_02_03</t>
  </si>
  <si>
    <t>TGC_02_04</t>
  </si>
  <si>
    <t>TGC_02_05</t>
  </si>
  <si>
    <t>TGC_02_06</t>
  </si>
  <si>
    <t>TGC_03</t>
  </si>
  <si>
    <t>TGC_03_01</t>
  </si>
  <si>
    <t>TGC_03_02</t>
  </si>
  <si>
    <t>TGC_03_03</t>
  </si>
  <si>
    <t>TGC_03_04</t>
  </si>
  <si>
    <t>TGC_03_05</t>
  </si>
  <si>
    <t>TGC_04</t>
  </si>
  <si>
    <t>TGC_04_01</t>
  </si>
  <si>
    <t>TGC_04_02</t>
  </si>
  <si>
    <t>PV Pose de chambre sur réseau existant en service y compris semele et ouverture de 2 fourreaux</t>
  </si>
  <si>
    <t>TGC_05</t>
  </si>
  <si>
    <t>TGC_05_01</t>
  </si>
  <si>
    <t>TGC_05_02</t>
  </si>
  <si>
    <t>TGC_05_03</t>
  </si>
  <si>
    <t>TGC_05_04</t>
  </si>
  <si>
    <t>Fourniture Borne Pavillonaire pour pose sur emprise TDF</t>
  </si>
  <si>
    <t>Pose de Borne Pavillonaire et adductiion de deux fourreaux</t>
  </si>
  <si>
    <t>EGC_02_16</t>
  </si>
  <si>
    <t>Pose d'un fil de détection type plynox avec arrimage en chambre</t>
  </si>
  <si>
    <t>EFO_01</t>
  </si>
  <si>
    <t>EFO_01_01</t>
  </si>
  <si>
    <t>EFO_01_02</t>
  </si>
  <si>
    <t>EFO_01_03</t>
  </si>
  <si>
    <t>EFO_01_04</t>
  </si>
  <si>
    <t>EFO_02_01</t>
  </si>
  <si>
    <t>EFO_02_02</t>
  </si>
  <si>
    <t>EFO_03</t>
  </si>
  <si>
    <t>EFO_03_01</t>
  </si>
  <si>
    <t>EFO_03_02</t>
  </si>
  <si>
    <t>Visite NRO FAI</t>
  </si>
  <si>
    <t>Collecte Info Concessionnaires</t>
  </si>
  <si>
    <t>Etudes Adductions Phase FAI (Analyse des Adductions + Forfait Aiguillage selon CDC)</t>
  </si>
  <si>
    <t>EFO_2</t>
  </si>
  <si>
    <t>Adresse</t>
  </si>
  <si>
    <t>Re-Positionnement des adresses sur carto et regroupement des Adresses Arrières au PM Zone Avant</t>
  </si>
  <si>
    <t>Relevé terrain des anomalies d'adresses avec un taux moyen de 25% des adresses</t>
  </si>
  <si>
    <t>EFO_02_03</t>
  </si>
  <si>
    <t>Réalisation fichier FLR</t>
  </si>
  <si>
    <t>Site</t>
  </si>
  <si>
    <t>EFO_02_04</t>
  </si>
  <si>
    <t>EFO_02_05</t>
  </si>
  <si>
    <t>Préparation de la base APS sous format Netgeo</t>
  </si>
  <si>
    <t>EFO_02_06</t>
  </si>
  <si>
    <t>Préparation de la cartographie du dossier APS</t>
  </si>
  <si>
    <t>Préparation des Plans de Piquetage</t>
  </si>
  <si>
    <t>Obtention des autorisations de voirie en vue du Piquetage</t>
  </si>
  <si>
    <t>FAI - Plaque</t>
  </si>
  <si>
    <t>APS Poche</t>
  </si>
  <si>
    <t>PIQ Poche</t>
  </si>
  <si>
    <t>EFO_03_04</t>
  </si>
  <si>
    <t>Préparation des Livrables du dossier FAI</t>
  </si>
  <si>
    <t>Préparation des Livrables du dossier APS</t>
  </si>
  <si>
    <t>Préparation des Livrables du dossier PIQ</t>
  </si>
  <si>
    <t>EFO_04</t>
  </si>
  <si>
    <t>APD Poche</t>
  </si>
  <si>
    <t>EFO_04_01</t>
  </si>
  <si>
    <t>EFO_04_02</t>
  </si>
  <si>
    <t>EFO_04_03</t>
  </si>
  <si>
    <t>EFO_04_04</t>
  </si>
  <si>
    <t>EFO_06</t>
  </si>
  <si>
    <t>DOE Poche</t>
  </si>
  <si>
    <t>EFO_06_01</t>
  </si>
  <si>
    <t>Préparation d'un livrable type Déclaration d'étude</t>
  </si>
  <si>
    <t>EFO_06_02</t>
  </si>
  <si>
    <t>EFO_06_03</t>
  </si>
  <si>
    <t>EFO_06_04</t>
  </si>
  <si>
    <t>EFO_06_05</t>
  </si>
  <si>
    <t>Réalistation commande d'accès Structurante de la poche depuis les retous Piquetage</t>
  </si>
  <si>
    <t>Réalisation des livrables type Fin de Travaux relatifs à une commande d'accès Structurante de la poche depuis les retours Travaux</t>
  </si>
  <si>
    <t>Réalisation prestation Relevé FOA d'une pose de manchon (cette prestation inclus les livrables de la commande  structurante et fin de travaux)</t>
  </si>
  <si>
    <t>EFO_06_06</t>
  </si>
  <si>
    <t>EFO_06_07</t>
  </si>
  <si>
    <t>Manchon</t>
  </si>
  <si>
    <t>Tronçon</t>
  </si>
  <si>
    <t>Réalisation prestation Relevé FOA après tubage du masque logique amont et aval (cette prestation inclus la partie Terrain et la partie BE)</t>
  </si>
  <si>
    <t>Réintervention sur Chambre sécurisée avec accompagnement FT</t>
  </si>
  <si>
    <t>Chambre</t>
  </si>
  <si>
    <t>Câble</t>
  </si>
  <si>
    <t>Réalisation prestation Relevé FOA d'un percement (cette prestation inclus les livrables de la commande  structurante et fin de travaux)</t>
  </si>
  <si>
    <t>Réalisation d'un plan de soudure aux format Excel selon Proformat</t>
  </si>
  <si>
    <t>Préparation des Livrables du dossier APD</t>
  </si>
  <si>
    <t>Préparation de la base APD sous format Netgeo</t>
  </si>
  <si>
    <t>Mise à jour câblage par rapport à l'APS suite à changement de parcourt</t>
  </si>
  <si>
    <t>Mise à jour câblage par rapport à l'APD suite à changement de parcourt</t>
  </si>
  <si>
    <t>Préparation Livrables FT selon contrat BLO en vigueur</t>
  </si>
  <si>
    <t>EFO_05</t>
  </si>
  <si>
    <t>Mise à jour d'un plan de soudure</t>
  </si>
  <si>
    <t>PDS</t>
  </si>
  <si>
    <t>Rendu DOE Poche au (Format Shape) PDS compris selon mod-op "export netgeo"</t>
  </si>
  <si>
    <t>Rendu de la base DOE sous format Netgeo</t>
  </si>
  <si>
    <t>Préparation d'un Câble 720FO Stockage en Cassette des fibres détubées
cette prestation comprends la pose du manchon</t>
  </si>
  <si>
    <t>Réalisation Join droit 720FO
cette prestation comprends la préparation de deux câbles, préparation et pose boite, soudure de 720FO</t>
  </si>
  <si>
    <t>Préparation d'un Câble 432FO Stockage en Cassette des fibres détubées
cette prestation comprends la pose du manchon</t>
  </si>
  <si>
    <t>Préparation d'un Câble 288FO Stockage en Cassette des fibres détubées
cette prestation comprends la pose du manchon</t>
  </si>
  <si>
    <t>Préparation d'un Câble 144FO Stockage en Cassette des fibres détubées
cette prestation comprends la pose du manchon</t>
  </si>
  <si>
    <t>TFO_01</t>
  </si>
  <si>
    <t>TFO_01_01</t>
  </si>
  <si>
    <t>TFO_02</t>
  </si>
  <si>
    <t>TFO_02_01</t>
  </si>
  <si>
    <t>TFO_02_03</t>
  </si>
  <si>
    <t>TFO_02_05</t>
  </si>
  <si>
    <t>TFO_02_06</t>
  </si>
  <si>
    <t>TFO_03</t>
  </si>
  <si>
    <t>TFO_03_01</t>
  </si>
  <si>
    <t>TFO_03_02</t>
  </si>
  <si>
    <t>TFO_04</t>
  </si>
  <si>
    <t>TFO_04_01</t>
  </si>
  <si>
    <t>TFO_05</t>
  </si>
  <si>
    <t>TFO_05_01</t>
  </si>
  <si>
    <t>TFO_02_02</t>
  </si>
  <si>
    <t>TFO_02_04</t>
  </si>
  <si>
    <t>Préparation d'un Câble 72FO Stockage en Cassette des fibres détubées
cette prestation comprends la pose du manchon</t>
  </si>
  <si>
    <t>Préparation d'un Câble 48FO Stockage en Cassette des fibres détubées
cette prestation comprends la pose du manchon</t>
  </si>
  <si>
    <t>Préparation d'un Câble 24FO Stockage en Cassette des fibres détubées
cette prestation comprends la pose du manchon</t>
  </si>
  <si>
    <t>Réalisation Join droit 432FO
cette prestation comprends la préparation de deux câbles, préparation et pose boite, soudure de 432FO</t>
  </si>
  <si>
    <t>Réalisation Join droit 288FO
cette prestation comprends la préparation de deux câbles, préparation et pose boite, soudure de 288FO</t>
  </si>
  <si>
    <t>Réalisation Join droit 144FO
cette prestation comprends la préparation de deux câbles, préparation et pose boite, soudure de 144FO</t>
  </si>
  <si>
    <t>Réalisation Join droit 72FO
cette prestation comprends la préparation de deux câbles, préparation et pose boite, soudure de 72FO</t>
  </si>
  <si>
    <t>Réalisation Join droit 48FO
cette prestation comprends la préparation de deux câbles, préparation et pose boite, soudure de 48FO</t>
  </si>
  <si>
    <t>Réalisation Join droit 24FO
cette prestation comprends la préparation de deux câbles, préparation et pose boite, soudure de 24FO</t>
  </si>
  <si>
    <t>Fenêtre sur câble sur câble 432FO
cette prestation comprends la pose du manchon</t>
  </si>
  <si>
    <t>Fenêtre sur câble sur câble 288FO
cette prestation comprends la pose du manchon</t>
  </si>
  <si>
    <t>Fenêtre sur câble sur câble 144FO
cette prestation comprends la pose du manchon</t>
  </si>
  <si>
    <t>Fenêtre sur câble sur câble 72FO
cette prestation comprends la pose du manchon</t>
  </si>
  <si>
    <t>Fenêtre sur câble sur câble 48FO
cette prestation comprends la pose du manchon</t>
  </si>
  <si>
    <t>Fenêtre sur câble sur câble 24FO
cette prestation comprends la pose du manchon</t>
  </si>
  <si>
    <t>Débutable d'un tube en passage pour stockage FO en passage dans une casette</t>
  </si>
  <si>
    <t>RFO_01</t>
  </si>
  <si>
    <t>RFO_01_01</t>
  </si>
  <si>
    <t>RFO_01_02</t>
  </si>
  <si>
    <t>RFO_01_03</t>
  </si>
  <si>
    <t>RFO_01_04</t>
  </si>
  <si>
    <t>RFO_01_05</t>
  </si>
  <si>
    <t>RFO_01_06</t>
  </si>
  <si>
    <t>RFO_01_07</t>
  </si>
  <si>
    <t>RFO_01_08</t>
  </si>
  <si>
    <t>RFO_01_09</t>
  </si>
  <si>
    <t>RFO_01_10</t>
  </si>
  <si>
    <t>RFO_01_11</t>
  </si>
  <si>
    <t>RFO_01_12</t>
  </si>
  <si>
    <t>RFO_01_13</t>
  </si>
  <si>
    <t>RFO_01_14</t>
  </si>
  <si>
    <t>RFO_01_15</t>
  </si>
  <si>
    <t>RFO_01_16</t>
  </si>
  <si>
    <t>RFO_01_17</t>
  </si>
  <si>
    <t>RFO_01_18</t>
  </si>
  <si>
    <t>RFO_01_19</t>
  </si>
  <si>
    <t>RFO_01_20</t>
  </si>
  <si>
    <t>RFO_01_21</t>
  </si>
  <si>
    <t>RFO_01_22</t>
  </si>
  <si>
    <t>RFO_02</t>
  </si>
  <si>
    <t>RFO_02_01</t>
  </si>
  <si>
    <t>RFO_02_02</t>
  </si>
  <si>
    <t>RFO_02_03</t>
  </si>
  <si>
    <t>RFO_02_04</t>
  </si>
  <si>
    <t>RFO_03</t>
  </si>
  <si>
    <t>RFO_03_01</t>
  </si>
  <si>
    <t>RFO_03_02</t>
  </si>
  <si>
    <t>Forfait pour mise en place de reflectometrie Monodirectionnelle</t>
  </si>
  <si>
    <t>Raccordement de 144FO d'un câble Epanoui sur tiroir optique équipé de Pigtails</t>
  </si>
  <si>
    <t>Raccordement de 72FO d'un câble Epanoui sur tiroir optique équipé de Pigtails</t>
  </si>
  <si>
    <t>Raccordement de 48FO d'un câble Epanoui sur tiroir optique équipé de Pigtails</t>
  </si>
  <si>
    <t>Raccordement de 24FO d'un câble Epanoui sur tiroir optique équipé de Pigtails</t>
  </si>
  <si>
    <t>RFO_03_03</t>
  </si>
  <si>
    <t>Forfait pour mise en place d'une reflectometrie Bi-Directionnelle (bouclage d'une paire de référence)</t>
  </si>
  <si>
    <t>Mesure d'un tube avec fourniture du Dossier type simplifié</t>
  </si>
  <si>
    <t>Intervention sur réseau en HNO (1 Equipe de deux Techniciens Equipé Raccordement FO et Réflectomètre)
La fenêtre d'intervention va de 23h à 7h du matin</t>
  </si>
  <si>
    <t>EFO_05_01</t>
  </si>
  <si>
    <t>EFO_05_02</t>
  </si>
  <si>
    <t>EFO_05_03</t>
  </si>
  <si>
    <t>EFO_05_04</t>
  </si>
  <si>
    <t>TFO_01_02</t>
  </si>
  <si>
    <t>Choix de l'alvéole selon règles d'occupation de tubages FT en vigueur (comprend l'ouverture de la chambre et le choix de l'alvéole allant être aiguillée</t>
  </si>
  <si>
    <t>INT</t>
  </si>
  <si>
    <t>Travaux FO - Déploiement FTTH</t>
  </si>
  <si>
    <t>Travaux FO en réseau - Déploiement FTTH</t>
  </si>
  <si>
    <t>ITF_01</t>
  </si>
  <si>
    <t>Pose de câble Optique en Immeuble</t>
  </si>
  <si>
    <t>ITF_01_01</t>
  </si>
  <si>
    <t>ITF_02</t>
  </si>
  <si>
    <t>Autres Prestations</t>
  </si>
  <si>
    <t>ITF_02_01</t>
  </si>
  <si>
    <t>Fourniture et pose d'un tube iro ou équivalent fixé</t>
  </si>
  <si>
    <t>ITF_02_02</t>
  </si>
  <si>
    <t>Dépose, stockage et remise en place de faux-plancher ou faux-plafond</t>
  </si>
  <si>
    <t>m²</t>
  </si>
  <si>
    <t>ITF_02_03</t>
  </si>
  <si>
    <t>Percement cloison , gaine, platre interpalier y compris rebouchage</t>
  </si>
  <si>
    <t>ITF_02_04</t>
  </si>
  <si>
    <t>Percement mur plein, tubage anti feu + remise mousse M1</t>
  </si>
  <si>
    <t>ITF_02_05</t>
  </si>
  <si>
    <t>Fourniture et pose gaine anti UV non fendue</t>
  </si>
  <si>
    <t>ITF_02_06</t>
  </si>
  <si>
    <t>Fourniture et pose gaine fendue LSOH</t>
  </si>
  <si>
    <t>Travaux en En Site Technique</t>
  </si>
  <si>
    <t>Pose d'un câble de diammètre &gt;12mm en chemin de câble ou selon cheminement défini
cette prestation comprend l'arrimage du câble s'il est nécéssaire</t>
  </si>
  <si>
    <t>Pose d'un câble  de diammètre ≤12mm en chemin de câble ou selon cheminement défini
cette prestation comprend l'arrimage du câble s'il est nécéssaire</t>
  </si>
  <si>
    <t>TOUS CES TRAVAUX SUR SITE INCLUENT REMISE EN ETAT ET EVACUATION DES DECHETS APRES TRAVAUX</t>
  </si>
  <si>
    <t>ITF_01_02</t>
  </si>
  <si>
    <t>RFO_01_23</t>
  </si>
  <si>
    <t>RFO_01_24</t>
  </si>
  <si>
    <t>Soudure à l'unité sur câble préparé et intervenant sur place</t>
  </si>
  <si>
    <t>Soudure</t>
  </si>
  <si>
    <t>Moins Value soudure non réalisée</t>
  </si>
  <si>
    <t>Insérez ici votre logo</t>
  </si>
  <si>
    <t>16 rue de la ville l'évêque
75008 Paris</t>
  </si>
  <si>
    <t>Coordonnées Entreprise:</t>
  </si>
  <si>
    <t>Société :</t>
  </si>
  <si>
    <t>Code Entreprise :</t>
  </si>
  <si>
    <t>Contact :</t>
  </si>
  <si>
    <t>Code Site :</t>
  </si>
  <si>
    <t>Ref Devis :</t>
  </si>
  <si>
    <t>Date Devis :</t>
  </si>
  <si>
    <t>Date Livraison :</t>
  </si>
  <si>
    <t>Synthèse Devis</t>
  </si>
  <si>
    <t>Raccordements</t>
  </si>
  <si>
    <t>Travaux en immeuble</t>
  </si>
  <si>
    <t>Total</t>
  </si>
  <si>
    <t>Lot 2 - Travaux GC</t>
  </si>
  <si>
    <t>Etudes et Réalisation Tranchées</t>
  </si>
  <si>
    <t>Etudes et Travaux sur Chambres</t>
  </si>
  <si>
    <t>Etudes et Travaux Divers GC</t>
  </si>
  <si>
    <t>Montant Total du Devis</t>
  </si>
  <si>
    <t>Valideur :</t>
  </si>
  <si>
    <t>Lot 7- Etudes et Travaux FO</t>
  </si>
  <si>
    <t>Quantité</t>
  </si>
  <si>
    <t>Total Etudes FO</t>
  </si>
  <si>
    <t>Total Travaux en réseau enterrés</t>
  </si>
  <si>
    <t>Total Travaux Raccordement et Mesures</t>
  </si>
  <si>
    <t>Total Travaux en Site Technique</t>
  </si>
  <si>
    <t>Raccordements Optiques en Site Technique</t>
  </si>
  <si>
    <t>Total Travaux Tranchées</t>
  </si>
  <si>
    <t>Total Travaux Chambres</t>
  </si>
  <si>
    <t>Total Travaux Divers GC</t>
  </si>
  <si>
    <t>TABFEN</t>
  </si>
  <si>
    <t>NBTUB</t>
  </si>
  <si>
    <t>NBSOUD</t>
  </si>
  <si>
    <t>TABRAC</t>
  </si>
  <si>
    <t>LINCABINF12</t>
  </si>
  <si>
    <t>LINCABSUP12</t>
  </si>
  <si>
    <t>LINTUBSUP16</t>
  </si>
  <si>
    <t>LINTUBINF16</t>
  </si>
  <si>
    <t>NBKITMCR</t>
  </si>
  <si>
    <t>LINGAINB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</si>
</sst>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24" x14ac:knownFonts="1">
    <font>
      <sz val="11"/>
      <color theme="1"/>
      <name val="Arial"/>
      <family val="2"/>
    </font>
    <font>
      <sz val="11"/>
      <color theme="1"/>
      <name val="Arial"/>
      <family val="2"/>
    </font>
    <font>
      <sz val="11"/>
      <color theme="1"/>
      <name val="Calibri"/>
      <family val="2"/>
    </font>
    <font>
      <b/>
      <i/>
      <u/>
      <sz val="11"/>
      <color theme="1"/>
      <name val="Calibri"/>
      <family val="2"/>
    </font>
    <font>
      <b/>
      <i/>
      <sz val="11"/>
      <color theme="1"/>
      <name val="Calibri"/>
      <family val="2"/>
    </font>
    <font>
      <b/>
      <i/>
      <u/>
      <sz val="16"/>
      <color theme="1"/>
      <name val="Calibri"/>
      <family val="2"/>
    </font>
    <font>
      <b/>
      <i/>
      <sz val="16"/>
      <color theme="1"/>
      <name val="Calibri"/>
      <family val="2"/>
    </font>
    <font>
      <b/>
      <u/>
      <sz val="14"/>
      <color theme="1"/>
      <name val="Calibri"/>
      <family val="2"/>
    </font>
    <font>
      <b/>
      <i/>
      <u/>
      <sz val="8"/>
      <color rgb="FFFF0000"/>
      <name val="Calibri"/>
      <family val="2"/>
    </font>
    <font>
      <b/>
      <i/>
      <u/>
      <sz val="14"/>
      <color rgb="FFFF0000"/>
      <name val="Calibri"/>
      <family val="2"/>
    </font>
    <font>
      <b/>
      <u/>
      <sz val="14"/>
      <color rgb="FFFF0000"/>
      <name val="Calibri"/>
      <family val="2"/>
    </font>
    <font>
      <sz val="8"/>
      <color theme="1"/>
      <name val="Calibri"/>
      <family val="2"/>
    </font>
    <font>
      <b/>
      <i/>
      <u/>
      <sz val="11"/>
      <color theme="0"/>
      <name val="Calibri"/>
      <family val="2"/>
    </font>
    <font>
      <b/>
      <i/>
      <u val="singleAccounting"/>
      <sz val="12"/>
      <color theme="1"/>
      <name val="Calibri"/>
      <family val="2"/>
    </font>
    <font>
      <b/>
      <i/>
      <sz val="10"/>
      <color theme="1"/>
      <name val="Arial"/>
      <family val="2"/>
    </font>
    <font>
      <sz val="10"/>
      <color theme="1"/>
      <name val="Arial"/>
      <family val="2"/>
    </font>
    <font>
      <i/>
      <sz val="10"/>
      <color theme="1"/>
      <name val="Arial"/>
      <family val="2"/>
    </font>
    <font>
      <sz val="10"/>
      <color theme="0" tint="-0.249977111117893"/>
      <name val="Arial"/>
      <family val="2"/>
    </font>
    <font>
      <b/>
      <sz val="10"/>
      <color theme="0" tint="-0.249977111117893"/>
      <name val="Arial"/>
      <family val="2"/>
    </font>
    <font>
      <b/>
      <sz val="10"/>
      <color theme="1"/>
      <name val="Arial"/>
      <family val="2"/>
    </font>
    <font>
      <b/>
      <i/>
      <u/>
      <sz val="10"/>
      <color theme="1"/>
      <name val="Arial"/>
      <family val="2"/>
    </font>
    <font>
      <b/>
      <sz val="10"/>
      <color rgb="FFFF0000"/>
      <name val="Arial"/>
      <family val="2"/>
    </font>
    <font>
      <sz val="9"/>
      <color theme="1"/>
      <name val="Arial"/>
      <family val="2"/>
    </font>
    <font>
      <b/>
      <i/>
      <u/>
      <sz val="12"/>
      <color theme="1"/>
      <name val="Calibri"/>
      <family val="2"/>
    </font>
  </fonts>
  <fills count="9">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C000"/>
        <bgColor indexed="64"/>
      </patternFill>
    </fill>
    <fill>
      <patternFill patternType="solid">
        <fgColor theme="4" tint="0.39997558519241921"/>
        <bgColor indexed="64"/>
      </patternFill>
    </fill>
  </fills>
  <borders count="81">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dashed">
        <color auto="1"/>
      </left>
      <right/>
      <top/>
      <bottom/>
      <diagonal/>
    </border>
    <border>
      <left style="dashed">
        <color auto="1"/>
      </left>
      <right/>
      <top/>
      <bottom style="medium">
        <color auto="1"/>
      </bottom>
      <diagonal/>
    </border>
    <border>
      <left style="dashed">
        <color auto="1"/>
      </left>
      <right style="thin">
        <color auto="1"/>
      </right>
      <top/>
      <bottom/>
      <diagonal/>
    </border>
    <border>
      <left style="thin">
        <color auto="1"/>
      </left>
      <right style="thin">
        <color auto="1"/>
      </right>
      <top/>
      <bottom/>
      <diagonal/>
    </border>
    <border>
      <left style="dashed">
        <color auto="1"/>
      </left>
      <right style="thin">
        <color auto="1"/>
      </right>
      <top/>
      <bottom style="medium">
        <color auto="1"/>
      </bottom>
      <diagonal/>
    </border>
    <border>
      <left style="thin">
        <color auto="1"/>
      </left>
      <right style="thin">
        <color auto="1"/>
      </right>
      <top/>
      <bottom style="medium">
        <color auto="1"/>
      </bottom>
      <diagonal/>
    </border>
    <border>
      <left style="dashed">
        <color auto="1"/>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dashed">
        <color auto="1"/>
      </left>
      <right style="thin">
        <color auto="1"/>
      </right>
      <top/>
      <bottom style="thin">
        <color auto="1"/>
      </bottom>
      <diagonal/>
    </border>
    <border>
      <left style="thin">
        <color auto="1"/>
      </left>
      <right style="thin">
        <color auto="1"/>
      </right>
      <top/>
      <bottom style="thin">
        <color auto="1"/>
      </bottom>
      <diagonal/>
    </border>
    <border>
      <left style="dashed">
        <color auto="1"/>
      </left>
      <right/>
      <top style="dashed">
        <color auto="1"/>
      </top>
      <bottom style="thin">
        <color auto="1"/>
      </bottom>
      <diagonal/>
    </border>
    <border>
      <left style="dashed">
        <color auto="1"/>
      </left>
      <right/>
      <top/>
      <bottom style="thin">
        <color auto="1"/>
      </bottom>
      <diagonal/>
    </border>
    <border>
      <left style="dashed">
        <color auto="1"/>
      </left>
      <right style="thin">
        <color auto="1"/>
      </right>
      <top style="dashed">
        <color auto="1"/>
      </top>
      <bottom style="dashed">
        <color auto="1"/>
      </bottom>
      <diagonal/>
    </border>
    <border>
      <left/>
      <right/>
      <top style="medium">
        <color auto="1"/>
      </top>
      <bottom style="dashed">
        <color auto="1"/>
      </bottom>
      <diagonal/>
    </border>
    <border>
      <left/>
      <right/>
      <top style="thin">
        <color auto="1"/>
      </top>
      <bottom style="medium">
        <color auto="1"/>
      </bottom>
      <diagonal/>
    </border>
    <border>
      <left/>
      <right/>
      <top/>
      <bottom style="medium">
        <color auto="1"/>
      </bottom>
      <diagonal/>
    </border>
    <border>
      <left/>
      <right style="thin">
        <color auto="1"/>
      </right>
      <top/>
      <bottom/>
      <diagonal/>
    </border>
    <border>
      <left/>
      <right style="thin">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ashed">
        <color auto="1"/>
      </left>
      <right/>
      <top style="dashed">
        <color auto="1"/>
      </top>
      <bottom style="dashed">
        <color auto="1"/>
      </bottom>
      <diagonal/>
    </border>
    <border>
      <left style="thin">
        <color auto="1"/>
      </left>
      <right style="medium">
        <color auto="1"/>
      </right>
      <top style="dashed">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right style="medium">
        <color auto="1"/>
      </right>
      <top style="thin">
        <color auto="1"/>
      </top>
      <bottom style="medium">
        <color auto="1"/>
      </bottom>
      <diagonal/>
    </border>
    <border>
      <left/>
      <right style="dashed">
        <color auto="1"/>
      </right>
      <top/>
      <bottom style="medium">
        <color auto="1"/>
      </bottom>
      <diagonal/>
    </border>
    <border>
      <left/>
      <right style="dashed">
        <color auto="1"/>
      </right>
      <top/>
      <bottom/>
      <diagonal/>
    </border>
    <border>
      <left style="medium">
        <color auto="1"/>
      </left>
      <right style="dashed">
        <color auto="1"/>
      </right>
      <top/>
      <bottom style="medium">
        <color auto="1"/>
      </bottom>
      <diagonal/>
    </border>
    <border>
      <left style="dashed">
        <color auto="1"/>
      </left>
      <right/>
      <top style="thin">
        <color auto="1"/>
      </top>
      <bottom style="medium">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bottom/>
      <diagonal/>
    </border>
    <border>
      <left style="thin">
        <color auto="1"/>
      </left>
      <right/>
      <top/>
      <bottom style="thin">
        <color auto="1"/>
      </bottom>
      <diagonal/>
    </border>
    <border>
      <left style="thin">
        <color auto="1"/>
      </left>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dashed">
        <color auto="1"/>
      </top>
      <bottom style="thin">
        <color auto="1"/>
      </bottom>
      <diagonal/>
    </border>
    <border>
      <left style="thin">
        <color auto="1"/>
      </left>
      <right style="thin">
        <color auto="1"/>
      </right>
      <top style="dashed">
        <color auto="1"/>
      </top>
      <bottom style="dotted">
        <color auto="1"/>
      </bottom>
      <diagonal/>
    </border>
    <border>
      <left style="thin">
        <color auto="1"/>
      </left>
      <right/>
      <top style="dashed">
        <color auto="1"/>
      </top>
      <bottom style="dotted">
        <color auto="1"/>
      </bottom>
      <diagonal/>
    </border>
    <border>
      <left style="thin">
        <color auto="1"/>
      </left>
      <right style="medium">
        <color auto="1"/>
      </right>
      <top style="medium">
        <color auto="1"/>
      </top>
      <bottom/>
      <diagonal/>
    </border>
    <border>
      <left style="thin">
        <color auto="1"/>
      </left>
      <right style="medium">
        <color auto="1"/>
      </right>
      <top/>
      <bottom style="dotted">
        <color auto="1"/>
      </bottom>
      <diagonal/>
    </border>
    <border>
      <left/>
      <right style="medium">
        <color auto="1"/>
      </right>
      <top style="dashed">
        <color auto="1"/>
      </top>
      <bottom style="thin">
        <color auto="1"/>
      </bottom>
      <diagonal/>
    </border>
    <border>
      <left style="dashed">
        <color auto="1"/>
      </left>
      <right/>
      <top style="dotted">
        <color auto="1"/>
      </top>
      <bottom style="thin">
        <color auto="1"/>
      </bottom>
      <diagonal/>
    </border>
    <border>
      <left/>
      <right/>
      <top style="dotted">
        <color auto="1"/>
      </top>
      <bottom style="thin">
        <color auto="1"/>
      </bottom>
      <diagonal/>
    </border>
    <border>
      <left/>
      <right style="medium">
        <color auto="1"/>
      </right>
      <top style="dotted">
        <color auto="1"/>
      </top>
      <bottom style="thin">
        <color auto="1"/>
      </bottom>
      <diagonal/>
    </border>
    <border>
      <left style="dashed">
        <color auto="1"/>
      </left>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thin">
        <color auto="1"/>
      </right>
      <top/>
      <bottom style="dashed">
        <color auto="1"/>
      </bottom>
      <diagonal/>
    </border>
    <border>
      <left style="thin">
        <color auto="1"/>
      </left>
      <right style="medium">
        <color auto="1"/>
      </right>
      <top/>
      <bottom style="dashed">
        <color auto="1"/>
      </bottom>
      <diagonal/>
    </border>
    <border>
      <left style="thin">
        <color auto="1"/>
      </left>
      <right style="thin">
        <color auto="1"/>
      </right>
      <top/>
      <bottom style="dotted">
        <color auto="1"/>
      </bottom>
      <diagonal/>
    </border>
  </borders>
  <cellStyleXfs count="2">
    <xf numFmtId="0" fontId="0" fillId="0" borderId="0"/>
    <xf numFmtId="44" fontId="1" fillId="0" borderId="0" applyFont="0" applyFill="0" applyBorder="0" applyAlignment="0" applyProtection="0"/>
  </cellStyleXfs>
  <cellXfs count="353">
    <xf numFmtId="0" fontId="0" fillId="0" borderId="0" xfId="0"/>
    <xf numFmtId="0" fontId="2" fillId="0" borderId="0" xfId="0" applyFont="1"/>
    <xf numFmtId="0" fontId="2" fillId="0" borderId="0" xfId="0" applyFont="1" applyAlignment="1">
      <alignment wrapText="1"/>
    </xf>
    <xf numFmtId="44" fontId="2" fillId="0" borderId="0" xfId="1" applyFont="1" applyAlignment="1">
      <alignment horizontal="right" vertical="center"/>
    </xf>
    <xf numFmtId="0" fontId="2" fillId="0" borderId="0" xfId="0" applyFont="1" applyAlignment="1">
      <alignment horizontal="right" vertical="center"/>
    </xf>
    <xf numFmtId="0" fontId="2" fillId="2" borderId="2" xfId="0" applyFont="1" applyFill="1" applyBorder="1"/>
    <xf numFmtId="0" fontId="3" fillId="2" borderId="3" xfId="0" applyFont="1" applyFill="1" applyBorder="1" applyAlignment="1">
      <alignment horizontal="left" indent="2"/>
    </xf>
    <xf numFmtId="0" fontId="2" fillId="2" borderId="3" xfId="0" applyFont="1" applyFill="1" applyBorder="1"/>
    <xf numFmtId="0" fontId="2" fillId="2" borderId="4" xfId="0" applyFont="1" applyFill="1" applyBorder="1"/>
    <xf numFmtId="0" fontId="2" fillId="3" borderId="2" xfId="0" applyFont="1" applyFill="1" applyBorder="1"/>
    <xf numFmtId="0" fontId="2" fillId="3" borderId="2" xfId="0" applyFont="1" applyFill="1" applyBorder="1" applyAlignment="1">
      <alignment horizontal="right" vertical="center"/>
    </xf>
    <xf numFmtId="0" fontId="2" fillId="3" borderId="3" xfId="0" applyFont="1" applyFill="1" applyBorder="1"/>
    <xf numFmtId="0" fontId="2" fillId="3" borderId="3" xfId="0" applyFont="1" applyFill="1" applyBorder="1" applyAlignment="1">
      <alignment horizontal="left"/>
    </xf>
    <xf numFmtId="0" fontId="2" fillId="3" borderId="4" xfId="0" applyFont="1" applyFill="1" applyBorder="1"/>
    <xf numFmtId="0" fontId="2" fillId="4" borderId="3" xfId="0" applyFont="1" applyFill="1" applyBorder="1"/>
    <xf numFmtId="0" fontId="2" fillId="4" borderId="4" xfId="0" applyFont="1" applyFill="1" applyBorder="1"/>
    <xf numFmtId="0" fontId="2" fillId="0" borderId="5" xfId="0" applyFont="1" applyBorder="1" applyAlignment="1">
      <alignment horizontal="left" wrapText="1" indent="2"/>
    </xf>
    <xf numFmtId="0" fontId="2" fillId="0" borderId="6" xfId="0" applyFont="1" applyBorder="1" applyAlignment="1">
      <alignment horizontal="left" wrapText="1" indent="2"/>
    </xf>
    <xf numFmtId="0" fontId="2" fillId="0" borderId="7" xfId="0" applyFont="1" applyBorder="1" applyAlignment="1">
      <alignment horizontal="left" wrapText="1" indent="2"/>
    </xf>
    <xf numFmtId="44" fontId="2" fillId="0" borderId="8" xfId="1" applyFont="1" applyBorder="1" applyAlignment="1">
      <alignment horizontal="right" vertical="center"/>
    </xf>
    <xf numFmtId="0" fontId="2" fillId="0" borderId="9" xfId="0" applyFont="1" applyBorder="1" applyAlignment="1">
      <alignment horizontal="left" wrapText="1" indent="2"/>
    </xf>
    <xf numFmtId="44" fontId="2" fillId="0" borderId="10" xfId="1" applyFont="1" applyBorder="1" applyAlignment="1">
      <alignment horizontal="right" vertical="center"/>
    </xf>
    <xf numFmtId="0" fontId="5" fillId="2" borderId="3" xfId="0" applyFont="1" applyFill="1" applyBorder="1" applyAlignment="1">
      <alignment horizontal="center"/>
    </xf>
    <xf numFmtId="0" fontId="4" fillId="5" borderId="11" xfId="0" applyFont="1" applyFill="1" applyBorder="1" applyAlignment="1">
      <alignment horizontal="left"/>
    </xf>
    <xf numFmtId="0" fontId="5" fillId="3" borderId="3" xfId="0" applyFont="1" applyFill="1" applyBorder="1" applyAlignment="1">
      <alignment horizontal="center"/>
    </xf>
    <xf numFmtId="0" fontId="5" fillId="0" borderId="17" xfId="0" applyFont="1" applyFill="1" applyBorder="1" applyAlignment="1">
      <alignment horizontal="center"/>
    </xf>
    <xf numFmtId="44" fontId="2" fillId="0" borderId="8" xfId="1" applyFont="1" applyFill="1" applyBorder="1" applyAlignment="1">
      <alignment horizontal="right" vertical="center"/>
    </xf>
    <xf numFmtId="0" fontId="2" fillId="0" borderId="7" xfId="0" applyFont="1" applyFill="1" applyBorder="1" applyAlignment="1">
      <alignment horizontal="left" wrapText="1" indent="2"/>
    </xf>
    <xf numFmtId="0" fontId="8" fillId="0" borderId="17" xfId="0" applyFont="1" applyFill="1" applyBorder="1" applyAlignment="1">
      <alignment horizontal="center"/>
    </xf>
    <xf numFmtId="0" fontId="2" fillId="3" borderId="4" xfId="0" applyFont="1" applyFill="1" applyBorder="1" applyAlignment="1">
      <alignment horizontal="left"/>
    </xf>
    <xf numFmtId="0" fontId="2" fillId="4" borderId="2" xfId="0" applyFont="1" applyFill="1" applyBorder="1" applyAlignment="1">
      <alignment horizontal="center"/>
    </xf>
    <xf numFmtId="0" fontId="2" fillId="0" borderId="20" xfId="0" applyFont="1" applyBorder="1" applyAlignment="1"/>
    <xf numFmtId="0" fontId="2" fillId="0" borderId="0" xfId="0" applyFont="1" applyBorder="1" applyAlignment="1"/>
    <xf numFmtId="0" fontId="2" fillId="0" borderId="5" xfId="0" applyFont="1" applyFill="1" applyBorder="1" applyAlignment="1">
      <alignment horizontal="left" wrapText="1" indent="2"/>
    </xf>
    <xf numFmtId="0" fontId="2" fillId="0" borderId="8" xfId="0" applyFont="1" applyBorder="1" applyAlignment="1">
      <alignment horizontal="left" vertical="center"/>
    </xf>
    <xf numFmtId="0" fontId="2" fillId="0" borderId="8" xfId="0" applyFont="1" applyFill="1" applyBorder="1" applyAlignment="1">
      <alignment horizontal="left" vertical="center"/>
    </xf>
    <xf numFmtId="0" fontId="2" fillId="0" borderId="10" xfId="0" applyFont="1" applyBorder="1" applyAlignment="1">
      <alignment horizontal="left" vertical="center"/>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4" borderId="0" xfId="0" applyFont="1" applyFill="1" applyBorder="1"/>
    <xf numFmtId="0" fontId="3" fillId="0" borderId="0" xfId="0" applyFont="1" applyFill="1" applyBorder="1" applyAlignment="1">
      <alignment horizontal="left" vertical="center"/>
    </xf>
    <xf numFmtId="0" fontId="2" fillId="0" borderId="0" xfId="0" applyFont="1" applyFill="1" applyBorder="1" applyAlignment="1">
      <alignment horizontal="right" vertical="center"/>
    </xf>
    <xf numFmtId="0" fontId="2" fillId="0" borderId="20" xfId="0" applyFont="1" applyFill="1" applyBorder="1" applyAlignment="1">
      <alignment horizontal="right" vertical="center"/>
    </xf>
    <xf numFmtId="0" fontId="2" fillId="0" borderId="32" xfId="0" applyFont="1" applyFill="1" applyBorder="1" applyAlignment="1">
      <alignment horizontal="right" vertical="center"/>
    </xf>
    <xf numFmtId="0" fontId="3" fillId="0" borderId="0" xfId="0" applyFont="1" applyFill="1" applyBorder="1" applyAlignment="1">
      <alignment vertical="center"/>
    </xf>
    <xf numFmtId="0" fontId="2" fillId="0" borderId="33" xfId="0" applyFont="1" applyFill="1" applyBorder="1" applyAlignment="1">
      <alignment horizontal="right" vertical="center"/>
    </xf>
    <xf numFmtId="0" fontId="2" fillId="0" borderId="0" xfId="0" applyFont="1" applyAlignment="1">
      <alignment horizontal="center"/>
    </xf>
    <xf numFmtId="0" fontId="2" fillId="0" borderId="21" xfId="0" applyFont="1" applyBorder="1" applyAlignment="1">
      <alignment horizontal="left" wrapText="1" indent="2"/>
    </xf>
    <xf numFmtId="0" fontId="2" fillId="0" borderId="22" xfId="0" applyFont="1" applyFill="1" applyBorder="1" applyAlignment="1">
      <alignment horizontal="left" wrapText="1" indent="2"/>
    </xf>
    <xf numFmtId="0" fontId="2" fillId="0" borderId="10" xfId="0" applyFont="1" applyFill="1" applyBorder="1" applyAlignment="1">
      <alignment horizontal="left" vertical="center"/>
    </xf>
    <xf numFmtId="44" fontId="2" fillId="0" borderId="28" xfId="1" applyFont="1" applyBorder="1" applyAlignment="1">
      <alignment horizontal="right" vertical="center"/>
    </xf>
    <xf numFmtId="0" fontId="2" fillId="3" borderId="23" xfId="0" applyFont="1" applyFill="1" applyBorder="1" applyAlignment="1">
      <alignment horizontal="right" vertical="center"/>
    </xf>
    <xf numFmtId="44" fontId="2" fillId="5" borderId="28" xfId="1" applyFont="1" applyFill="1" applyBorder="1" applyAlignment="1">
      <alignment horizontal="right" vertical="center"/>
    </xf>
    <xf numFmtId="0" fontId="10" fillId="0" borderId="0" xfId="0" applyFont="1" applyBorder="1" applyAlignment="1">
      <alignment horizontal="right" vertical="center"/>
    </xf>
    <xf numFmtId="0" fontId="10" fillId="0" borderId="20" xfId="0" applyFont="1" applyBorder="1" applyAlignment="1">
      <alignment horizontal="right" vertical="center"/>
    </xf>
    <xf numFmtId="0" fontId="0" fillId="0" borderId="0" xfId="0"/>
    <xf numFmtId="0" fontId="2" fillId="7" borderId="3" xfId="0" applyFont="1" applyFill="1" applyBorder="1"/>
    <xf numFmtId="0" fontId="2" fillId="0" borderId="5" xfId="0" applyFont="1" applyBorder="1" applyAlignment="1">
      <alignment horizontal="left" wrapText="1" indent="2"/>
    </xf>
    <xf numFmtId="0" fontId="2" fillId="0" borderId="7" xfId="0" applyFont="1" applyBorder="1" applyAlignment="1">
      <alignment horizontal="left" wrapText="1" indent="2"/>
    </xf>
    <xf numFmtId="0" fontId="4" fillId="5" borderId="13" xfId="0" applyFont="1" applyFill="1" applyBorder="1" applyAlignment="1">
      <alignment wrapText="1"/>
    </xf>
    <xf numFmtId="0" fontId="4" fillId="0" borderId="17" xfId="0" applyFont="1" applyBorder="1" applyAlignment="1">
      <alignment wrapText="1"/>
    </xf>
    <xf numFmtId="0" fontId="2" fillId="7" borderId="34" xfId="0" applyFont="1" applyFill="1" applyBorder="1"/>
    <xf numFmtId="0" fontId="11" fillId="7" borderId="18" xfId="0" applyFont="1" applyFill="1" applyBorder="1" applyAlignment="1">
      <alignment horizontal="center"/>
    </xf>
    <xf numFmtId="0" fontId="2" fillId="5" borderId="14" xfId="0" applyFont="1" applyFill="1" applyBorder="1" applyAlignment="1">
      <alignment horizontal="center"/>
    </xf>
    <xf numFmtId="0" fontId="2" fillId="7" borderId="0" xfId="0" applyFont="1" applyFill="1" applyBorder="1"/>
    <xf numFmtId="0" fontId="2" fillId="7" borderId="20" xfId="0" applyFont="1" applyFill="1" applyBorder="1"/>
    <xf numFmtId="0" fontId="2" fillId="0" borderId="0" xfId="0" applyFont="1" applyFill="1" applyBorder="1" applyAlignment="1">
      <alignment horizontal="right" vertical="center"/>
    </xf>
    <xf numFmtId="0" fontId="3" fillId="0" borderId="0" xfId="0" applyFont="1" applyFill="1" applyBorder="1" applyAlignment="1">
      <alignment vertical="center"/>
    </xf>
    <xf numFmtId="0" fontId="0" fillId="0" borderId="0" xfId="0"/>
    <xf numFmtId="0" fontId="2" fillId="0" borderId="0" xfId="0" applyFont="1" applyAlignment="1">
      <alignment wrapText="1"/>
    </xf>
    <xf numFmtId="44" fontId="2" fillId="0" borderId="0" xfId="1" applyFont="1" applyAlignment="1">
      <alignment horizontal="right" vertical="center"/>
    </xf>
    <xf numFmtId="0" fontId="2" fillId="0" borderId="0" xfId="0" applyFont="1" applyAlignment="1">
      <alignment horizontal="right" vertical="center"/>
    </xf>
    <xf numFmtId="0" fontId="2" fillId="2" borderId="2" xfId="0" applyFont="1" applyFill="1" applyBorder="1"/>
    <xf numFmtId="0" fontId="2" fillId="3" borderId="2" xfId="0" applyFont="1" applyFill="1" applyBorder="1" applyAlignment="1">
      <alignment horizontal="right" vertical="center"/>
    </xf>
    <xf numFmtId="0" fontId="2" fillId="4" borderId="2" xfId="0" applyFont="1" applyFill="1" applyBorder="1" applyAlignment="1">
      <alignment horizontal="right" vertical="center"/>
    </xf>
    <xf numFmtId="0" fontId="2" fillId="0" borderId="7" xfId="0" applyFont="1" applyBorder="1" applyAlignment="1">
      <alignment horizontal="left" wrapText="1" indent="2"/>
    </xf>
    <xf numFmtId="0" fontId="4" fillId="0" borderId="17" xfId="0" applyFont="1" applyBorder="1" applyAlignment="1">
      <alignment wrapText="1"/>
    </xf>
    <xf numFmtId="0" fontId="5" fillId="2" borderId="2" xfId="0" applyFont="1" applyFill="1" applyBorder="1" applyAlignment="1">
      <alignment horizontal="center"/>
    </xf>
    <xf numFmtId="0" fontId="5" fillId="3" borderId="2" xfId="0" applyFont="1" applyFill="1" applyBorder="1" applyAlignment="1">
      <alignment horizontal="center"/>
    </xf>
    <xf numFmtId="0" fontId="6" fillId="4" borderId="2" xfId="0" applyFont="1" applyFill="1" applyBorder="1" applyAlignment="1">
      <alignment horizontal="center"/>
    </xf>
    <xf numFmtId="0" fontId="11" fillId="7" borderId="18" xfId="0" applyFont="1" applyFill="1" applyBorder="1" applyAlignment="1"/>
    <xf numFmtId="0" fontId="4" fillId="5" borderId="36" xfId="0" applyFont="1" applyFill="1" applyBorder="1" applyAlignment="1">
      <alignment wrapText="1"/>
    </xf>
    <xf numFmtId="0" fontId="2" fillId="4" borderId="23" xfId="0" applyFont="1" applyFill="1" applyBorder="1" applyAlignment="1">
      <alignment horizontal="right" vertical="center"/>
    </xf>
    <xf numFmtId="0" fontId="2" fillId="7" borderId="31" xfId="0" applyFont="1" applyFill="1" applyBorder="1" applyAlignment="1">
      <alignment horizontal="center"/>
    </xf>
    <xf numFmtId="0" fontId="0" fillId="0" borderId="3" xfId="0" applyBorder="1"/>
    <xf numFmtId="0" fontId="0" fillId="0" borderId="0" xfId="0" applyBorder="1"/>
    <xf numFmtId="0" fontId="0" fillId="0" borderId="24" xfId="0" applyBorder="1"/>
    <xf numFmtId="0" fontId="0" fillId="0" borderId="3" xfId="0" applyFill="1" applyBorder="1"/>
    <xf numFmtId="0" fontId="0" fillId="0" borderId="24" xfId="0" applyFill="1" applyBorder="1"/>
    <xf numFmtId="0" fontId="6" fillId="7" borderId="2" xfId="0" applyFont="1" applyFill="1" applyBorder="1" applyAlignment="1">
      <alignment horizontal="center"/>
    </xf>
    <xf numFmtId="0" fontId="2" fillId="0" borderId="0" xfId="0" applyFont="1" applyFill="1" applyBorder="1" applyAlignment="1">
      <alignment horizontal="right" vertical="center"/>
    </xf>
    <xf numFmtId="0" fontId="15" fillId="0" borderId="1" xfId="0" applyFont="1" applyBorder="1"/>
    <xf numFmtId="0" fontId="15" fillId="0" borderId="2" xfId="0" applyFont="1" applyBorder="1"/>
    <xf numFmtId="0" fontId="15" fillId="0" borderId="3" xfId="0" applyFont="1" applyBorder="1"/>
    <xf numFmtId="0" fontId="15" fillId="0" borderId="0" xfId="0" applyFont="1" applyBorder="1" applyAlignment="1"/>
    <xf numFmtId="0" fontId="15" fillId="0" borderId="0" xfId="0" applyFont="1" applyBorder="1"/>
    <xf numFmtId="0" fontId="15" fillId="0" borderId="24" xfId="0" applyFont="1" applyBorder="1"/>
    <xf numFmtId="0" fontId="19" fillId="0" borderId="0" xfId="0" applyFont="1" applyBorder="1"/>
    <xf numFmtId="0" fontId="19" fillId="0" borderId="64" xfId="0" applyFont="1" applyBorder="1" applyAlignment="1">
      <alignment horizontal="left"/>
    </xf>
    <xf numFmtId="0" fontId="19" fillId="0" borderId="49" xfId="0" applyFont="1" applyBorder="1" applyAlignment="1">
      <alignment horizontal="left"/>
    </xf>
    <xf numFmtId="0" fontId="22" fillId="0" borderId="1" xfId="0" applyFont="1" applyBorder="1"/>
    <xf numFmtId="0" fontId="16" fillId="0" borderId="49" xfId="0" applyFont="1" applyBorder="1" applyProtection="1"/>
    <xf numFmtId="44" fontId="16" fillId="0" borderId="50" xfId="0" applyNumberFormat="1" applyFont="1" applyBorder="1" applyProtection="1"/>
    <xf numFmtId="0" fontId="16" fillId="0" borderId="19" xfId="0" applyFont="1" applyBorder="1" applyProtection="1"/>
    <xf numFmtId="0" fontId="14" fillId="0" borderId="19" xfId="0" applyFont="1" applyBorder="1" applyProtection="1"/>
    <xf numFmtId="44" fontId="14" fillId="0" borderId="31" xfId="0" applyNumberFormat="1" applyFont="1" applyBorder="1" applyProtection="1"/>
    <xf numFmtId="0" fontId="0" fillId="0" borderId="0" xfId="0" applyFill="1" applyBorder="1" applyAlignment="1" applyProtection="1">
      <alignment horizontal="center"/>
    </xf>
    <xf numFmtId="0" fontId="0" fillId="0" borderId="0" xfId="0" applyBorder="1" applyProtection="1"/>
    <xf numFmtId="44" fontId="0" fillId="0" borderId="0" xfId="0" applyNumberFormat="1" applyBorder="1" applyProtection="1"/>
    <xf numFmtId="0" fontId="0" fillId="0" borderId="0" xfId="0" applyProtection="1"/>
    <xf numFmtId="0" fontId="15" fillId="0" borderId="0" xfId="0" applyFont="1" applyBorder="1" applyProtection="1"/>
    <xf numFmtId="0" fontId="21" fillId="0" borderId="37" xfId="0" applyFont="1" applyBorder="1" applyProtection="1"/>
    <xf numFmtId="0" fontId="21" fillId="0" borderId="38" xfId="0" applyFont="1" applyBorder="1" applyProtection="1"/>
    <xf numFmtId="44" fontId="21" fillId="0" borderId="39" xfId="0" applyNumberFormat="1" applyFont="1" applyBorder="1" applyProtection="1"/>
    <xf numFmtId="0" fontId="0" fillId="0" borderId="2" xfId="0" applyBorder="1" applyProtection="1">
      <protection locked="0"/>
    </xf>
    <xf numFmtId="0" fontId="0" fillId="0" borderId="23" xfId="0" applyBorder="1" applyProtection="1">
      <protection locked="0"/>
    </xf>
    <xf numFmtId="0" fontId="0" fillId="0" borderId="0" xfId="0" applyBorder="1" applyProtection="1">
      <protection locked="0"/>
    </xf>
    <xf numFmtId="0" fontId="0" fillId="0" borderId="24" xfId="0" applyBorder="1" applyProtection="1">
      <protection locked="0"/>
    </xf>
    <xf numFmtId="0" fontId="15" fillId="0" borderId="0" xfId="0" applyFont="1" applyBorder="1" applyProtection="1">
      <protection locked="0"/>
    </xf>
    <xf numFmtId="0" fontId="15" fillId="0" borderId="24" xfId="0" applyFont="1" applyBorder="1" applyProtection="1">
      <protection locked="0"/>
    </xf>
    <xf numFmtId="0" fontId="0" fillId="0" borderId="20" xfId="0" applyBorder="1" applyProtection="1">
      <protection locked="0"/>
    </xf>
    <xf numFmtId="0" fontId="0" fillId="0" borderId="25" xfId="0" applyBorder="1" applyProtection="1">
      <protection locked="0"/>
    </xf>
    <xf numFmtId="0" fontId="0" fillId="0" borderId="3" xfId="0" applyBorder="1" applyProtection="1">
      <protection locked="0"/>
    </xf>
    <xf numFmtId="0" fontId="15" fillId="0" borderId="3" xfId="0" applyFont="1" applyBorder="1" applyProtection="1">
      <protection locked="0"/>
    </xf>
    <xf numFmtId="0" fontId="0" fillId="0" borderId="4" xfId="0" applyBorder="1" applyProtection="1">
      <protection locked="0"/>
    </xf>
    <xf numFmtId="0" fontId="15" fillId="0" borderId="0" xfId="0" applyFont="1" applyBorder="1" applyAlignment="1" applyProtection="1">
      <alignment horizontal="center" vertical="center"/>
      <protection locked="0"/>
    </xf>
    <xf numFmtId="0" fontId="15" fillId="0" borderId="24" xfId="0" applyFont="1" applyBorder="1" applyAlignment="1" applyProtection="1">
      <alignment horizontal="center" vertical="center"/>
      <protection locked="0"/>
    </xf>
    <xf numFmtId="0" fontId="19" fillId="0" borderId="64" xfId="0" applyFont="1" applyBorder="1"/>
    <xf numFmtId="0" fontId="15" fillId="0" borderId="49" xfId="0" applyFont="1" applyBorder="1"/>
    <xf numFmtId="44" fontId="2" fillId="0" borderId="28" xfId="1" applyFont="1" applyFill="1" applyBorder="1" applyAlignment="1">
      <alignment horizontal="right" vertical="center"/>
    </xf>
    <xf numFmtId="44" fontId="2" fillId="0" borderId="30" xfId="1" applyFont="1" applyFill="1" applyBorder="1" applyAlignment="1">
      <alignment horizontal="right" vertical="center"/>
    </xf>
    <xf numFmtId="0" fontId="9" fillId="0" borderId="0" xfId="0" applyFont="1" applyBorder="1" applyAlignment="1">
      <alignment horizontal="left" vertical="top" wrapText="1"/>
    </xf>
    <xf numFmtId="0" fontId="0" fillId="0" borderId="4" xfId="0" applyBorder="1"/>
    <xf numFmtId="0" fontId="0" fillId="0" borderId="20" xfId="0" applyBorder="1"/>
    <xf numFmtId="0" fontId="0" fillId="0" borderId="25" xfId="0" applyBorder="1"/>
    <xf numFmtId="0" fontId="14" fillId="0" borderId="0" xfId="0" applyFont="1" applyFill="1" applyBorder="1" applyAlignment="1" applyProtection="1"/>
    <xf numFmtId="0" fontId="15" fillId="0" borderId="0" xfId="0" applyFont="1" applyFill="1" applyBorder="1" applyAlignment="1" applyProtection="1"/>
    <xf numFmtId="0" fontId="16" fillId="0" borderId="0" xfId="0" applyFont="1" applyFill="1" applyBorder="1" applyAlignment="1" applyProtection="1"/>
    <xf numFmtId="0" fontId="16" fillId="0" borderId="0" xfId="0" applyFont="1" applyFill="1" applyBorder="1" applyProtection="1"/>
    <xf numFmtId="44" fontId="16" fillId="0" borderId="0" xfId="0" applyNumberFormat="1" applyFont="1" applyFill="1" applyBorder="1" applyProtection="1"/>
    <xf numFmtId="0" fontId="14" fillId="0" borderId="0" xfId="0" applyFont="1" applyFill="1" applyBorder="1" applyProtection="1"/>
    <xf numFmtId="44" fontId="14" fillId="0" borderId="0" xfId="0" applyNumberFormat="1" applyFont="1" applyFill="1" applyBorder="1" applyProtection="1"/>
    <xf numFmtId="0" fontId="0" fillId="0" borderId="0" xfId="0" applyFill="1" applyBorder="1" applyProtection="1"/>
    <xf numFmtId="0" fontId="16" fillId="0" borderId="0" xfId="0" applyFont="1" applyFill="1" applyBorder="1" applyAlignment="1" applyProtection="1">
      <alignment horizontal="left"/>
    </xf>
    <xf numFmtId="0" fontId="2" fillId="0" borderId="22" xfId="0" applyFont="1" applyBorder="1" applyAlignment="1">
      <alignment horizontal="left" wrapText="1" indent="2"/>
    </xf>
    <xf numFmtId="0" fontId="2" fillId="2" borderId="0" xfId="0" applyFont="1" applyFill="1" applyBorder="1"/>
    <xf numFmtId="0" fontId="23" fillId="0" borderId="68" xfId="0" applyFont="1" applyFill="1" applyBorder="1" applyAlignment="1">
      <alignment horizontal="center"/>
    </xf>
    <xf numFmtId="44" fontId="2" fillId="5" borderId="41" xfId="1" applyFont="1" applyFill="1" applyBorder="1" applyAlignment="1">
      <alignment horizontal="right" vertical="center"/>
    </xf>
    <xf numFmtId="44" fontId="2" fillId="0" borderId="41" xfId="1" applyFont="1" applyFill="1" applyBorder="1" applyAlignment="1">
      <alignment horizontal="right" vertical="center"/>
    </xf>
    <xf numFmtId="44" fontId="2" fillId="0" borderId="41" xfId="1" applyFont="1" applyBorder="1" applyAlignment="1">
      <alignment horizontal="right" vertical="center"/>
    </xf>
    <xf numFmtId="44" fontId="2" fillId="0" borderId="43" xfId="1" applyFont="1" applyFill="1" applyBorder="1" applyAlignment="1">
      <alignment horizontal="right" vertical="center"/>
    </xf>
    <xf numFmtId="0" fontId="2" fillId="2" borderId="70" xfId="0" applyFont="1" applyFill="1" applyBorder="1"/>
    <xf numFmtId="0" fontId="4" fillId="5" borderId="11" xfId="0" applyFont="1" applyFill="1" applyBorder="1" applyAlignment="1">
      <alignment wrapText="1"/>
    </xf>
    <xf numFmtId="0" fontId="2" fillId="5" borderId="12" xfId="0" applyFont="1" applyFill="1" applyBorder="1" applyAlignment="1">
      <alignment horizontal="left" vertical="center"/>
    </xf>
    <xf numFmtId="44" fontId="2" fillId="5" borderId="27" xfId="1" applyFont="1" applyFill="1" applyBorder="1" applyAlignment="1">
      <alignment horizontal="right" vertical="center"/>
    </xf>
    <xf numFmtId="0" fontId="2" fillId="5" borderId="21" xfId="0" applyFont="1" applyFill="1" applyBorder="1" applyAlignment="1">
      <alignment horizontal="left" wrapText="1" indent="2"/>
    </xf>
    <xf numFmtId="0" fontId="2" fillId="5" borderId="42" xfId="0" applyFont="1" applyFill="1" applyBorder="1"/>
    <xf numFmtId="0" fontId="2" fillId="5" borderId="75" xfId="0" applyFont="1" applyFill="1" applyBorder="1"/>
    <xf numFmtId="0" fontId="11" fillId="7" borderId="23" xfId="0" applyFont="1" applyFill="1" applyBorder="1" applyAlignment="1"/>
    <xf numFmtId="0" fontId="7" fillId="0" borderId="76" xfId="0" applyFont="1" applyFill="1" applyBorder="1" applyAlignment="1">
      <alignment horizontal="center"/>
    </xf>
    <xf numFmtId="0" fontId="3" fillId="0" borderId="68" xfId="0" applyFont="1" applyBorder="1" applyAlignment="1">
      <alignment horizontal="center"/>
    </xf>
    <xf numFmtId="0" fontId="3" fillId="0" borderId="69" xfId="0" applyFont="1" applyBorder="1" applyAlignment="1">
      <alignment horizontal="center"/>
    </xf>
    <xf numFmtId="0" fontId="3" fillId="0" borderId="71" xfId="0" applyFont="1" applyBorder="1" applyAlignment="1">
      <alignment horizontal="center"/>
    </xf>
    <xf numFmtId="0" fontId="2" fillId="0" borderId="0" xfId="0" applyFont="1" applyFill="1" applyBorder="1" applyAlignment="1">
      <alignment horizontal="left" wrapText="1" indent="2"/>
    </xf>
    <xf numFmtId="0" fontId="0" fillId="0" borderId="0" xfId="0"/>
    <xf numFmtId="0" fontId="2" fillId="0" borderId="0" xfId="0" applyFont="1" applyBorder="1" applyAlignment="1">
      <alignment horizontal="left" wrapText="1" indent="2"/>
    </xf>
    <xf numFmtId="44" fontId="13" fillId="0" borderId="39" xfId="1" applyFont="1" applyBorder="1" applyAlignment="1">
      <alignment horizontal="right" vertical="center"/>
    </xf>
    <xf numFmtId="0" fontId="2" fillId="0" borderId="0" xfId="0" applyFont="1" applyFill="1" applyBorder="1" applyAlignment="1">
      <alignment horizontal="right" vertical="center"/>
    </xf>
    <xf numFmtId="0" fontId="0" fillId="0" borderId="0" xfId="0"/>
    <xf numFmtId="0" fontId="2" fillId="0" borderId="0" xfId="0" applyFont="1" applyBorder="1" applyAlignment="1">
      <alignment horizontal="left" wrapText="1" indent="2"/>
    </xf>
    <xf numFmtId="44" fontId="13" fillId="0" borderId="39" xfId="1" applyFont="1" applyBorder="1" applyAlignment="1">
      <alignment horizontal="right" vertical="center"/>
    </xf>
    <xf numFmtId="0" fontId="2" fillId="0" borderId="0" xfId="0" applyFont="1" applyFill="1" applyBorder="1" applyAlignment="1">
      <alignment horizontal="right" vertical="center"/>
    </xf>
    <xf numFmtId="0" fontId="0" fillId="0" borderId="0" xfId="0"/>
    <xf numFmtId="0" fontId="2" fillId="2" borderId="2" xfId="0" applyFont="1" applyFill="1" applyBorder="1"/>
    <xf numFmtId="0" fontId="2" fillId="4" borderId="2" xfId="0" applyFont="1" applyFill="1" applyBorder="1"/>
    <xf numFmtId="0" fontId="2" fillId="4" borderId="2" xfId="0" applyFont="1" applyFill="1" applyBorder="1" applyAlignment="1">
      <alignment horizontal="right" vertical="center"/>
    </xf>
    <xf numFmtId="0" fontId="2" fillId="4" borderId="3" xfId="0" applyFont="1" applyFill="1" applyBorder="1"/>
    <xf numFmtId="0" fontId="2" fillId="4" borderId="4" xfId="0" applyFont="1" applyFill="1" applyBorder="1"/>
    <xf numFmtId="0" fontId="2" fillId="0" borderId="7" xfId="0" applyFont="1" applyBorder="1" applyAlignment="1">
      <alignment horizontal="left" wrapText="1" indent="2"/>
    </xf>
    <xf numFmtId="44" fontId="2" fillId="0" borderId="8" xfId="1" applyFont="1" applyBorder="1" applyAlignment="1">
      <alignment horizontal="right" vertical="center"/>
    </xf>
    <xf numFmtId="0" fontId="2" fillId="0" borderId="9" xfId="0" applyFont="1" applyBorder="1" applyAlignment="1">
      <alignment horizontal="left" wrapText="1" indent="2"/>
    </xf>
    <xf numFmtId="44" fontId="2" fillId="0" borderId="10" xfId="1" applyFont="1" applyBorder="1" applyAlignment="1">
      <alignment horizontal="right" vertical="center"/>
    </xf>
    <xf numFmtId="0" fontId="0" fillId="5" borderId="12" xfId="0" applyFill="1" applyBorder="1"/>
    <xf numFmtId="0" fontId="4" fillId="0" borderId="17" xfId="0" applyFont="1" applyBorder="1" applyAlignment="1">
      <alignment wrapText="1"/>
    </xf>
    <xf numFmtId="44" fontId="2" fillId="0" borderId="8" xfId="1" applyFont="1" applyFill="1" applyBorder="1" applyAlignment="1">
      <alignment horizontal="right" vertical="center"/>
    </xf>
    <xf numFmtId="0" fontId="2" fillId="0" borderId="7" xfId="0" applyFont="1" applyFill="1" applyBorder="1" applyAlignment="1">
      <alignment horizontal="left" wrapText="1" indent="2"/>
    </xf>
    <xf numFmtId="0" fontId="3" fillId="4" borderId="3" xfId="0" applyFont="1" applyFill="1" applyBorder="1" applyAlignment="1">
      <alignment horizontal="left" indent="2"/>
    </xf>
    <xf numFmtId="44" fontId="2" fillId="0" borderId="8" xfId="1" applyFont="1" applyFill="1" applyBorder="1"/>
    <xf numFmtId="0" fontId="5" fillId="2" borderId="2" xfId="0" applyFont="1" applyFill="1" applyBorder="1" applyAlignment="1">
      <alignment horizontal="center"/>
    </xf>
    <xf numFmtId="0" fontId="5" fillId="3" borderId="2" xfId="0" applyFont="1" applyFill="1" applyBorder="1" applyAlignment="1">
      <alignment horizontal="center"/>
    </xf>
    <xf numFmtId="0" fontId="6" fillId="4" borderId="2" xfId="0" applyFont="1" applyFill="1" applyBorder="1" applyAlignment="1">
      <alignment horizontal="center"/>
    </xf>
    <xf numFmtId="0" fontId="2" fillId="0" borderId="0" xfId="0" applyFont="1" applyBorder="1" applyAlignment="1">
      <alignment horizontal="left" wrapText="1" indent="2"/>
    </xf>
    <xf numFmtId="0" fontId="2" fillId="2" borderId="23" xfId="0" applyFont="1" applyFill="1" applyBorder="1"/>
    <xf numFmtId="44" fontId="2" fillId="0" borderId="24" xfId="1" applyFont="1" applyBorder="1" applyAlignment="1">
      <alignment horizontal="right" vertical="center"/>
    </xf>
    <xf numFmtId="0" fontId="7" fillId="0" borderId="26" xfId="0" applyFont="1" applyFill="1" applyBorder="1" applyAlignment="1">
      <alignment horizontal="center"/>
    </xf>
    <xf numFmtId="0" fontId="4" fillId="5" borderId="12" xfId="0" applyFont="1" applyFill="1" applyBorder="1" applyAlignment="1">
      <alignment wrapText="1"/>
    </xf>
    <xf numFmtId="0" fontId="2" fillId="0" borderId="0" xfId="0" applyFont="1" applyFill="1" applyBorder="1"/>
    <xf numFmtId="44" fontId="2" fillId="0" borderId="28" xfId="1" applyFont="1" applyBorder="1" applyAlignment="1">
      <alignment horizontal="center" vertical="center"/>
    </xf>
    <xf numFmtId="44" fontId="2" fillId="0" borderId="30" xfId="1" applyFont="1" applyBorder="1" applyAlignment="1">
      <alignment horizontal="center" vertical="center"/>
    </xf>
    <xf numFmtId="0" fontId="2" fillId="4" borderId="23" xfId="0" applyFont="1" applyFill="1" applyBorder="1" applyAlignment="1">
      <alignment horizontal="right" vertical="center"/>
    </xf>
    <xf numFmtId="0" fontId="2" fillId="0" borderId="8" xfId="0" applyFont="1" applyBorder="1" applyAlignment="1">
      <alignment horizontal="left"/>
    </xf>
    <xf numFmtId="0" fontId="2" fillId="0" borderId="8" xfId="0" applyFont="1" applyFill="1" applyBorder="1" applyAlignment="1">
      <alignment horizontal="left"/>
    </xf>
    <xf numFmtId="0" fontId="2" fillId="0" borderId="8" xfId="0" applyFont="1" applyBorder="1" applyAlignment="1">
      <alignment horizontal="left" vertical="center"/>
    </xf>
    <xf numFmtId="0" fontId="2" fillId="0" borderId="8" xfId="0" applyFont="1" applyFill="1" applyBorder="1" applyAlignment="1">
      <alignment horizontal="left" vertical="center"/>
    </xf>
    <xf numFmtId="0" fontId="2" fillId="0" borderId="10" xfId="0" applyFont="1" applyBorder="1" applyAlignment="1">
      <alignment horizontal="left" vertical="center"/>
    </xf>
    <xf numFmtId="44" fontId="13" fillId="0" borderId="45" xfId="0" applyNumberFormat="1" applyFont="1" applyBorder="1" applyAlignment="1">
      <alignment vertical="center"/>
    </xf>
    <xf numFmtId="0" fontId="2" fillId="4" borderId="0" xfId="0" applyFont="1" applyFill="1" applyBorder="1"/>
    <xf numFmtId="0" fontId="3" fillId="0" borderId="0" xfId="0" applyFont="1" applyFill="1" applyBorder="1" applyAlignment="1">
      <alignment horizontal="left" vertical="center"/>
    </xf>
    <xf numFmtId="0" fontId="2" fillId="0" borderId="0" xfId="0" applyFont="1" applyFill="1" applyBorder="1" applyAlignment="1">
      <alignment horizontal="right" vertical="center"/>
    </xf>
    <xf numFmtId="0" fontId="2" fillId="0" borderId="32" xfId="0" applyFont="1" applyFill="1" applyBorder="1" applyAlignment="1">
      <alignment horizontal="right" vertical="center"/>
    </xf>
    <xf numFmtId="0" fontId="3" fillId="0" borderId="0" xfId="0" applyFont="1" applyFill="1" applyBorder="1" applyAlignment="1">
      <alignment vertical="center"/>
    </xf>
    <xf numFmtId="0" fontId="9" fillId="0" borderId="0" xfId="0" applyFont="1" applyBorder="1" applyAlignment="1">
      <alignment horizontal="left" vertical="top" wrapText="1"/>
    </xf>
    <xf numFmtId="0" fontId="0" fillId="5" borderId="72" xfId="0" applyFill="1" applyBorder="1"/>
    <xf numFmtId="0" fontId="2" fillId="0" borderId="8" xfId="0" applyFont="1" applyBorder="1" applyAlignment="1">
      <alignment horizontal="left" wrapText="1" indent="2"/>
    </xf>
    <xf numFmtId="44" fontId="2" fillId="0" borderId="8" xfId="1" applyFont="1" applyBorder="1" applyAlignment="1">
      <alignment horizontal="center" vertical="center"/>
    </xf>
    <xf numFmtId="0" fontId="2" fillId="0" borderId="10" xfId="0" applyFont="1" applyBorder="1" applyAlignment="1">
      <alignment horizontal="left" wrapText="1" indent="2"/>
    </xf>
    <xf numFmtId="44" fontId="2" fillId="0" borderId="10" xfId="1" applyFont="1" applyBorder="1" applyAlignment="1">
      <alignment horizontal="center" vertical="center"/>
    </xf>
    <xf numFmtId="0" fontId="3" fillId="0" borderId="77" xfId="0" applyFont="1" applyBorder="1" applyAlignment="1">
      <alignment horizontal="center"/>
    </xf>
    <xf numFmtId="0" fontId="2" fillId="0" borderId="65" xfId="0" applyFont="1" applyBorder="1" applyAlignment="1">
      <alignment horizontal="left" wrapText="1" indent="2"/>
    </xf>
    <xf numFmtId="0" fontId="2" fillId="0" borderId="65" xfId="0" applyFont="1" applyBorder="1" applyAlignment="1">
      <alignment horizontal="left" vertical="center"/>
    </xf>
    <xf numFmtId="44" fontId="2" fillId="0" borderId="65" xfId="1" applyFont="1" applyBorder="1" applyAlignment="1">
      <alignment horizontal="right" vertical="center"/>
    </xf>
    <xf numFmtId="44" fontId="2" fillId="0" borderId="66" xfId="1" applyFont="1" applyBorder="1" applyAlignment="1">
      <alignment horizontal="right" vertical="center"/>
    </xf>
    <xf numFmtId="0" fontId="2" fillId="0" borderId="78" xfId="0" applyFont="1" applyBorder="1" applyAlignment="1">
      <alignment horizontal="left" wrapText="1" indent="2"/>
    </xf>
    <xf numFmtId="0" fontId="2" fillId="0" borderId="78" xfId="0" applyFont="1" applyBorder="1" applyAlignment="1">
      <alignment horizontal="left" vertical="center"/>
    </xf>
    <xf numFmtId="44" fontId="2" fillId="0" borderId="78" xfId="1" applyFont="1" applyBorder="1" applyAlignment="1">
      <alignment horizontal="right" vertical="center"/>
    </xf>
    <xf numFmtId="44" fontId="2" fillId="0" borderId="79" xfId="1" applyFont="1" applyBorder="1" applyAlignment="1">
      <alignment horizontal="right" vertical="center"/>
    </xf>
    <xf numFmtId="0" fontId="2" fillId="0" borderId="80" xfId="0" applyFont="1" applyBorder="1" applyAlignment="1">
      <alignment horizontal="left" wrapText="1" indent="2"/>
    </xf>
    <xf numFmtId="0" fontId="2" fillId="0" borderId="80" xfId="0" applyFont="1" applyBorder="1" applyAlignment="1">
      <alignment horizontal="left" vertical="center"/>
    </xf>
    <xf numFmtId="44" fontId="2" fillId="0" borderId="80" xfId="1" applyFont="1" applyBorder="1" applyAlignment="1">
      <alignment horizontal="right" vertical="center"/>
    </xf>
    <xf numFmtId="44" fontId="2" fillId="0" borderId="71" xfId="1" applyFont="1" applyBorder="1" applyAlignment="1">
      <alignment horizontal="right" vertical="center"/>
    </xf>
    <xf numFmtId="44" fontId="13" fillId="0" borderId="45" xfId="1" applyFont="1" applyBorder="1" applyAlignment="1">
      <alignment horizontal="right" vertical="center"/>
    </xf>
    <xf numFmtId="44" fontId="2" fillId="5" borderId="12" xfId="1" applyFont="1" applyFill="1" applyBorder="1" applyAlignment="1">
      <alignment horizontal="right" vertical="center"/>
    </xf>
    <xf numFmtId="0" fontId="2" fillId="0" borderId="14" xfId="0" applyFont="1" applyBorder="1" applyAlignment="1">
      <alignment horizontal="left" wrapText="1" indent="2"/>
    </xf>
    <xf numFmtId="0" fontId="2" fillId="0" borderId="14" xfId="0" applyFont="1" applyBorder="1" applyAlignment="1">
      <alignment horizontal="left" vertical="center"/>
    </xf>
    <xf numFmtId="44" fontId="2" fillId="0" borderId="14" xfId="1" applyFont="1" applyBorder="1" applyAlignment="1">
      <alignment horizontal="right" vertical="center"/>
    </xf>
    <xf numFmtId="44" fontId="2" fillId="0" borderId="29" xfId="1" applyFont="1" applyBorder="1" applyAlignment="1">
      <alignment horizontal="right" vertical="center"/>
    </xf>
    <xf numFmtId="0" fontId="2" fillId="0" borderId="21" xfId="0" applyFont="1" applyFill="1" applyBorder="1" applyAlignment="1">
      <alignment horizontal="left" wrapText="1" indent="2"/>
    </xf>
    <xf numFmtId="44" fontId="2" fillId="0" borderId="24" xfId="1" applyFont="1" applyFill="1" applyBorder="1" applyAlignment="1">
      <alignment horizontal="right" vertical="center"/>
    </xf>
    <xf numFmtId="44" fontId="2" fillId="0" borderId="24" xfId="1" applyFont="1" applyFill="1" applyBorder="1"/>
    <xf numFmtId="0" fontId="4" fillId="5" borderId="12" xfId="0" applyFont="1" applyFill="1" applyBorder="1" applyAlignment="1">
      <alignment horizontal="left"/>
    </xf>
    <xf numFmtId="0" fontId="2" fillId="3" borderId="0" xfId="0" applyFont="1" applyFill="1" applyBorder="1" applyAlignment="1">
      <alignment horizontal="left"/>
    </xf>
    <xf numFmtId="44" fontId="13" fillId="0" borderId="39" xfId="1" applyFont="1" applyBorder="1" applyAlignment="1">
      <alignment horizontal="right" vertical="center"/>
    </xf>
    <xf numFmtId="44" fontId="2" fillId="0" borderId="8" xfId="1" applyFont="1" applyBorder="1" applyAlignment="1">
      <alignment horizontal="right" vertical="center"/>
    </xf>
    <xf numFmtId="44" fontId="2" fillId="0" borderId="10" xfId="1" applyFont="1" applyBorder="1" applyAlignment="1">
      <alignment horizontal="right" vertical="center"/>
    </xf>
    <xf numFmtId="44" fontId="2" fillId="0" borderId="24" xfId="1" applyFont="1" applyBorder="1" applyAlignment="1">
      <alignment horizontal="right" vertical="center"/>
    </xf>
    <xf numFmtId="44" fontId="13" fillId="0" borderId="39" xfId="1" applyFont="1" applyBorder="1" applyAlignment="1">
      <alignment horizontal="righ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44" fontId="2" fillId="0" borderId="65" xfId="1" applyFont="1" applyBorder="1" applyAlignment="1">
      <alignment horizontal="left" vertical="center"/>
    </xf>
    <xf numFmtId="0" fontId="2" fillId="0" borderId="65" xfId="0" applyFont="1" applyFill="1" applyBorder="1" applyAlignment="1">
      <alignment horizontal="left" vertical="center"/>
    </xf>
    <xf numFmtId="44" fontId="2" fillId="0" borderId="65" xfId="1" applyFont="1" applyFill="1" applyBorder="1" applyAlignment="1">
      <alignment horizontal="right" vertical="center"/>
    </xf>
    <xf numFmtId="44" fontId="2" fillId="0" borderId="66" xfId="1" applyFont="1" applyFill="1" applyBorder="1" applyAlignment="1">
      <alignment horizontal="right" vertical="center"/>
    </xf>
    <xf numFmtId="44" fontId="2" fillId="0" borderId="28" xfId="1" applyFont="1" applyFill="1" applyBorder="1" applyAlignment="1">
      <alignment horizontal="right" vertical="center"/>
    </xf>
    <xf numFmtId="44" fontId="2" fillId="0" borderId="66" xfId="1" applyFont="1" applyBorder="1" applyAlignment="1">
      <alignment horizontal="left" vertical="center"/>
    </xf>
    <xf numFmtId="44" fontId="2" fillId="0" borderId="78" xfId="1" applyFont="1" applyBorder="1" applyAlignment="1">
      <alignment horizontal="left" vertical="center"/>
    </xf>
    <xf numFmtId="44" fontId="2" fillId="0" borderId="79" xfId="1" applyFont="1" applyBorder="1" applyAlignment="1">
      <alignment horizontal="left" vertical="center"/>
    </xf>
    <xf numFmtId="0" fontId="2" fillId="0" borderId="65" xfId="0" applyFont="1" applyFill="1" applyBorder="1" applyAlignment="1">
      <alignment horizontal="left" wrapText="1" indent="2"/>
    </xf>
    <xf numFmtId="44" fontId="2" fillId="0" borderId="79" xfId="1" applyFont="1" applyFill="1" applyBorder="1" applyAlignment="1">
      <alignment horizontal="right" vertical="center"/>
    </xf>
    <xf numFmtId="44" fontId="2" fillId="0" borderId="30" xfId="1" applyFont="1" applyBorder="1" applyAlignment="1">
      <alignment horizontal="right" vertical="center"/>
    </xf>
    <xf numFmtId="0" fontId="14" fillId="0" borderId="3" xfId="0" applyFont="1" applyBorder="1" applyAlignment="1">
      <alignment horizontal="left" vertical="center" wrapText="1"/>
    </xf>
    <xf numFmtId="0" fontId="14" fillId="0" borderId="0" xfId="0" applyFont="1" applyBorder="1" applyAlignment="1">
      <alignment horizontal="left" vertical="center" wrapText="1"/>
    </xf>
    <xf numFmtId="0" fontId="19" fillId="0" borderId="64" xfId="0" applyFont="1" applyBorder="1" applyAlignment="1">
      <alignment horizontal="left"/>
    </xf>
    <xf numFmtId="0" fontId="19" fillId="0" borderId="49" xfId="0" applyFont="1" applyBorder="1" applyAlignment="1">
      <alignment horizontal="left"/>
    </xf>
    <xf numFmtId="0" fontId="16" fillId="0" borderId="49" xfId="0" applyFont="1" applyBorder="1" applyAlignment="1" applyProtection="1">
      <alignment horizontal="left"/>
    </xf>
    <xf numFmtId="0" fontId="16" fillId="0" borderId="49" xfId="0" applyFont="1" applyFill="1" applyBorder="1" applyAlignment="1" applyProtection="1">
      <alignment horizontal="left"/>
    </xf>
    <xf numFmtId="0" fontId="15" fillId="0" borderId="51" xfId="0" applyFont="1" applyFill="1" applyBorder="1" applyAlignment="1" applyProtection="1">
      <alignment horizontal="center"/>
    </xf>
    <xf numFmtId="0" fontId="15" fillId="0" borderId="52" xfId="0" applyFont="1" applyFill="1" applyBorder="1" applyAlignment="1" applyProtection="1">
      <alignment horizontal="center"/>
    </xf>
    <xf numFmtId="0" fontId="15" fillId="0" borderId="53" xfId="0" applyFont="1" applyFill="1" applyBorder="1" applyAlignment="1" applyProtection="1">
      <alignment horizontal="center"/>
    </xf>
    <xf numFmtId="0" fontId="14" fillId="3" borderId="46" xfId="0" applyFont="1" applyFill="1" applyBorder="1" applyAlignment="1" applyProtection="1">
      <alignment horizontal="left"/>
    </xf>
    <xf numFmtId="0" fontId="14" fillId="3" borderId="47" xfId="0" applyFont="1" applyFill="1" applyBorder="1" applyAlignment="1" applyProtection="1">
      <alignment horizontal="left"/>
    </xf>
    <xf numFmtId="0" fontId="14" fillId="3" borderId="48" xfId="0" applyFont="1" applyFill="1" applyBorder="1" applyAlignment="1" applyProtection="1">
      <alignment horizontal="left"/>
    </xf>
    <xf numFmtId="14" fontId="15" fillId="0" borderId="49" xfId="0" applyNumberFormat="1" applyFont="1" applyBorder="1" applyAlignment="1" applyProtection="1">
      <alignment horizontal="center"/>
      <protection locked="0"/>
    </xf>
    <xf numFmtId="14" fontId="15" fillId="0" borderId="61" xfId="0" applyNumberFormat="1" applyFont="1" applyBorder="1" applyAlignment="1" applyProtection="1">
      <alignment horizontal="center"/>
      <protection locked="0"/>
    </xf>
    <xf numFmtId="0" fontId="16" fillId="0" borderId="54" xfId="0" applyFont="1" applyBorder="1" applyAlignment="1" applyProtection="1">
      <alignment horizontal="left"/>
    </xf>
    <xf numFmtId="0" fontId="14" fillId="8" borderId="46" xfId="0" applyFont="1" applyFill="1" applyBorder="1" applyAlignment="1" applyProtection="1">
      <alignment horizontal="left"/>
    </xf>
    <xf numFmtId="0" fontId="14" fillId="8" borderId="47" xfId="0" applyFont="1" applyFill="1" applyBorder="1" applyAlignment="1" applyProtection="1">
      <alignment horizontal="left"/>
    </xf>
    <xf numFmtId="0" fontId="14" fillId="8" borderId="48" xfId="0" applyFont="1" applyFill="1" applyBorder="1" applyAlignment="1" applyProtection="1">
      <alignment horizontal="left"/>
    </xf>
    <xf numFmtId="0" fontId="17" fillId="0" borderId="51" xfId="0" applyFont="1" applyFill="1" applyBorder="1" applyAlignment="1" applyProtection="1">
      <alignment horizontal="center"/>
    </xf>
    <xf numFmtId="0" fontId="17" fillId="0" borderId="52" xfId="0" applyFont="1" applyFill="1" applyBorder="1" applyAlignment="1" applyProtection="1">
      <alignment horizontal="center"/>
    </xf>
    <xf numFmtId="0" fontId="17" fillId="0" borderId="53" xfId="0" applyFont="1" applyFill="1" applyBorder="1" applyAlignment="1" applyProtection="1">
      <alignment horizontal="center"/>
    </xf>
    <xf numFmtId="0" fontId="18" fillId="0" borderId="2" xfId="0" applyFont="1" applyBorder="1" applyAlignment="1">
      <alignment horizontal="center" vertical="center" textRotation="105"/>
    </xf>
    <xf numFmtId="0" fontId="18" fillId="0" borderId="23" xfId="0" applyFont="1" applyBorder="1" applyAlignment="1">
      <alignment horizontal="center" vertical="center" textRotation="105"/>
    </xf>
    <xf numFmtId="0" fontId="18" fillId="0" borderId="0" xfId="0" applyFont="1" applyBorder="1" applyAlignment="1">
      <alignment horizontal="center" vertical="center" textRotation="105"/>
    </xf>
    <xf numFmtId="0" fontId="18" fillId="0" borderId="24" xfId="0" applyFont="1" applyBorder="1" applyAlignment="1">
      <alignment horizontal="center" vertical="center" textRotation="105"/>
    </xf>
    <xf numFmtId="0" fontId="20" fillId="0" borderId="3" xfId="0" applyFont="1" applyBorder="1" applyAlignment="1">
      <alignment horizontal="center"/>
    </xf>
    <xf numFmtId="0" fontId="20" fillId="0" borderId="0" xfId="0" applyFont="1" applyBorder="1" applyAlignment="1">
      <alignment horizontal="center"/>
    </xf>
    <xf numFmtId="0" fontId="15" fillId="0" borderId="55" xfId="0" applyFont="1" applyBorder="1" applyAlignment="1" applyProtection="1">
      <alignment horizontal="center" vertical="center" wrapText="1"/>
      <protection locked="0"/>
    </xf>
    <xf numFmtId="0" fontId="15" fillId="0" borderId="56" xfId="0" applyFont="1" applyBorder="1" applyAlignment="1" applyProtection="1">
      <alignment horizontal="center" vertical="center"/>
      <protection locked="0"/>
    </xf>
    <xf numFmtId="0" fontId="15" fillId="0" borderId="59"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5" fillId="0" borderId="24" xfId="0" applyFont="1" applyBorder="1" applyAlignment="1" applyProtection="1">
      <alignment horizontal="center" vertical="center"/>
      <protection locked="0"/>
    </xf>
    <xf numFmtId="0" fontId="15" fillId="0" borderId="41" xfId="0" applyFont="1" applyBorder="1" applyAlignment="1" applyProtection="1">
      <alignment horizontal="center" vertical="center"/>
      <protection locked="0"/>
    </xf>
    <xf numFmtId="0" fontId="15" fillId="0" borderId="42" xfId="0" applyFont="1" applyBorder="1" applyAlignment="1" applyProtection="1">
      <alignment horizontal="center" vertical="center"/>
      <protection locked="0"/>
    </xf>
    <xf numFmtId="0" fontId="15" fillId="0" borderId="58" xfId="0" applyFont="1" applyBorder="1" applyAlignment="1" applyProtection="1">
      <alignment horizontal="center" vertical="center"/>
      <protection locked="0"/>
    </xf>
    <xf numFmtId="0" fontId="15" fillId="0" borderId="60" xfId="0" applyFont="1" applyBorder="1" applyAlignment="1" applyProtection="1">
      <alignment horizontal="center" vertical="center"/>
      <protection locked="0"/>
    </xf>
    <xf numFmtId="0" fontId="15" fillId="0" borderId="49" xfId="0" applyFont="1" applyBorder="1" applyAlignment="1" applyProtection="1">
      <alignment horizontal="center"/>
      <protection locked="0"/>
    </xf>
    <xf numFmtId="0" fontId="15" fillId="0" borderId="61" xfId="0" applyFont="1" applyBorder="1" applyAlignment="1" applyProtection="1">
      <alignment horizontal="center"/>
      <protection locked="0"/>
    </xf>
    <xf numFmtId="44" fontId="15" fillId="0" borderId="49" xfId="1" applyFont="1" applyBorder="1" applyAlignment="1" applyProtection="1">
      <alignment horizontal="center"/>
      <protection locked="0"/>
    </xf>
    <xf numFmtId="44" fontId="15" fillId="0" borderId="61" xfId="1" applyFont="1" applyBorder="1" applyAlignment="1" applyProtection="1">
      <alignment horizontal="center"/>
      <protection locked="0"/>
    </xf>
    <xf numFmtId="0" fontId="15" fillId="0" borderId="58" xfId="0" applyFont="1" applyBorder="1" applyAlignment="1" applyProtection="1">
      <alignment horizontal="center"/>
      <protection locked="0"/>
    </xf>
    <xf numFmtId="0" fontId="15" fillId="0" borderId="36" xfId="0" applyFont="1" applyBorder="1" applyAlignment="1" applyProtection="1">
      <alignment horizontal="center"/>
      <protection locked="0"/>
    </xf>
    <xf numFmtId="0" fontId="15" fillId="0" borderId="57" xfId="0" applyFont="1" applyBorder="1" applyAlignment="1" applyProtection="1">
      <alignment horizontal="center" vertical="center"/>
      <protection locked="0"/>
    </xf>
    <xf numFmtId="49" fontId="15" fillId="0" borderId="37" xfId="0" applyNumberFormat="1" applyFont="1" applyBorder="1" applyAlignment="1" applyProtection="1">
      <alignment horizontal="center" vertical="center"/>
      <protection locked="0"/>
    </xf>
    <xf numFmtId="49" fontId="15" fillId="0" borderId="39" xfId="0" applyNumberFormat="1" applyFont="1" applyBorder="1" applyAlignment="1" applyProtection="1">
      <alignment horizontal="center" vertical="center"/>
      <protection locked="0"/>
    </xf>
    <xf numFmtId="0" fontId="19" fillId="0" borderId="63" xfId="0" applyFont="1" applyBorder="1" applyAlignment="1">
      <alignment horizontal="center"/>
    </xf>
    <xf numFmtId="0" fontId="19" fillId="0" borderId="58" xfId="0" applyFont="1" applyBorder="1" applyAlignment="1">
      <alignment horizontal="center"/>
    </xf>
    <xf numFmtId="0" fontId="19" fillId="0" borderId="62" xfId="0" applyFont="1" applyBorder="1" applyAlignment="1">
      <alignment horizontal="left"/>
    </xf>
    <xf numFmtId="0" fontId="19" fillId="0" borderId="56" xfId="0" applyFont="1" applyBorder="1" applyAlignment="1">
      <alignment horizontal="left"/>
    </xf>
    <xf numFmtId="0" fontId="3" fillId="7" borderId="37" xfId="0" applyFont="1" applyFill="1" applyBorder="1" applyAlignment="1">
      <alignment horizontal="center" vertical="center"/>
    </xf>
    <xf numFmtId="0" fontId="3" fillId="7" borderId="38" xfId="0" applyFont="1" applyFill="1" applyBorder="1" applyAlignment="1">
      <alignment horizontal="center" vertical="center"/>
    </xf>
    <xf numFmtId="0" fontId="4" fillId="5" borderId="16" xfId="0" applyFont="1" applyFill="1" applyBorder="1" applyAlignment="1">
      <alignment horizontal="left"/>
    </xf>
    <xf numFmtId="0" fontId="4" fillId="5" borderId="58" xfId="0" applyFont="1" applyFill="1" applyBorder="1" applyAlignment="1">
      <alignment horizontal="left"/>
    </xf>
    <xf numFmtId="0" fontId="4" fillId="5" borderId="60" xfId="0" applyFont="1" applyFill="1" applyBorder="1" applyAlignment="1">
      <alignment horizontal="left"/>
    </xf>
    <xf numFmtId="0" fontId="4" fillId="5" borderId="15" xfId="0" applyFont="1" applyFill="1" applyBorder="1" applyAlignment="1">
      <alignment horizontal="left"/>
    </xf>
    <xf numFmtId="0" fontId="4" fillId="5" borderId="67" xfId="0" applyFont="1" applyFill="1" applyBorder="1" applyAlignment="1">
      <alignment horizontal="left"/>
    </xf>
    <xf numFmtId="0" fontId="4" fillId="5" borderId="72" xfId="0" applyFont="1" applyFill="1" applyBorder="1" applyAlignment="1">
      <alignment horizontal="left"/>
    </xf>
    <xf numFmtId="0" fontId="4" fillId="5" borderId="73" xfId="0" applyFont="1" applyFill="1" applyBorder="1" applyAlignment="1">
      <alignment horizontal="left" wrapText="1"/>
    </xf>
    <xf numFmtId="0" fontId="4" fillId="5" borderId="74" xfId="0" applyFont="1" applyFill="1" applyBorder="1" applyAlignment="1">
      <alignment horizontal="left" wrapText="1"/>
    </xf>
    <xf numFmtId="0" fontId="4" fillId="5" borderId="75" xfId="0" applyFont="1" applyFill="1" applyBorder="1" applyAlignment="1">
      <alignment horizontal="left" wrapText="1"/>
    </xf>
    <xf numFmtId="0" fontId="4" fillId="5" borderId="15" xfId="0" applyFont="1" applyFill="1" applyBorder="1" applyAlignment="1">
      <alignment horizontal="left" wrapText="1"/>
    </xf>
    <xf numFmtId="0" fontId="4" fillId="5" borderId="67" xfId="0" applyFont="1" applyFill="1" applyBorder="1" applyAlignment="1">
      <alignment horizontal="left" wrapText="1"/>
    </xf>
    <xf numFmtId="0" fontId="4" fillId="5" borderId="72" xfId="0" applyFont="1" applyFill="1" applyBorder="1" applyAlignment="1">
      <alignment horizontal="left" wrapText="1"/>
    </xf>
    <xf numFmtId="0" fontId="4" fillId="5" borderId="16" xfId="0" applyFont="1" applyFill="1" applyBorder="1" applyAlignment="1">
      <alignment horizontal="left" wrapText="1"/>
    </xf>
    <xf numFmtId="0" fontId="4" fillId="5" borderId="58" xfId="0" applyFont="1" applyFill="1" applyBorder="1" applyAlignment="1">
      <alignment horizontal="left" wrapText="1"/>
    </xf>
    <xf numFmtId="0" fontId="4" fillId="5" borderId="60" xfId="0" applyFont="1" applyFill="1" applyBorder="1" applyAlignment="1">
      <alignment horizontal="left" wrapText="1"/>
    </xf>
    <xf numFmtId="0" fontId="2" fillId="7" borderId="35" xfId="0" applyFont="1" applyFill="1" applyBorder="1" applyAlignment="1">
      <alignment horizontal="center"/>
    </xf>
    <xf numFmtId="0" fontId="2" fillId="7" borderId="19" xfId="0" applyFont="1" applyFill="1" applyBorder="1" applyAlignment="1">
      <alignment horizontal="center"/>
    </xf>
    <xf numFmtId="0" fontId="6" fillId="7" borderId="1" xfId="0" applyFont="1" applyFill="1" applyBorder="1" applyAlignment="1">
      <alignment horizontal="center"/>
    </xf>
    <xf numFmtId="0" fontId="6" fillId="7" borderId="2" xfId="0" applyFont="1" applyFill="1" applyBorder="1" applyAlignment="1">
      <alignment horizontal="center"/>
    </xf>
    <xf numFmtId="0" fontId="6" fillId="4" borderId="1" xfId="0" applyFont="1" applyFill="1" applyBorder="1" applyAlignment="1">
      <alignment horizontal="center"/>
    </xf>
    <xf numFmtId="0" fontId="6" fillId="4" borderId="2" xfId="0" applyFont="1" applyFill="1" applyBorder="1" applyAlignment="1">
      <alignment horizontal="center"/>
    </xf>
    <xf numFmtId="0" fontId="9" fillId="0" borderId="20" xfId="0" applyFont="1" applyBorder="1" applyAlignment="1">
      <alignment horizontal="left" vertical="top"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12" fillId="2" borderId="2" xfId="0" applyFont="1" applyFill="1" applyBorder="1" applyAlignment="1">
      <alignment horizontal="center" vertical="center"/>
    </xf>
    <xf numFmtId="0" fontId="12" fillId="2" borderId="44" xfId="0" applyFont="1" applyFill="1" applyBorder="1" applyAlignment="1">
      <alignment horizontal="center" vertical="center"/>
    </xf>
    <xf numFmtId="0" fontId="12" fillId="3" borderId="37" xfId="0" applyFont="1" applyFill="1" applyBorder="1" applyAlignment="1">
      <alignment horizontal="center" vertical="center"/>
    </xf>
    <xf numFmtId="0" fontId="12" fillId="3" borderId="38" xfId="0" applyFont="1" applyFill="1" applyBorder="1" applyAlignment="1">
      <alignment horizontal="center" vertical="center"/>
    </xf>
    <xf numFmtId="0" fontId="12" fillId="3" borderId="40" xfId="0" applyFont="1" applyFill="1" applyBorder="1" applyAlignment="1">
      <alignment horizontal="center" vertical="center"/>
    </xf>
    <xf numFmtId="0" fontId="3" fillId="4" borderId="37"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4" fillId="6" borderId="15" xfId="0" applyFont="1" applyFill="1" applyBorder="1" applyAlignment="1">
      <alignment horizontal="left" wrapText="1"/>
    </xf>
    <xf numFmtId="0" fontId="4" fillId="6" borderId="67" xfId="0" applyFont="1" applyFill="1" applyBorder="1" applyAlignment="1">
      <alignment horizontal="left" wrapText="1"/>
    </xf>
    <xf numFmtId="0" fontId="4" fillId="6" borderId="72" xfId="0" applyFont="1" applyFill="1" applyBorder="1" applyAlignment="1">
      <alignment horizontal="left" wrapText="1"/>
    </xf>
    <xf numFmtId="0" fontId="9" fillId="0" borderId="0" xfId="0" applyFont="1" applyBorder="1" applyAlignment="1">
      <alignment horizontal="left" vertical="top" wrapText="1"/>
    </xf>
    <xf numFmtId="0" fontId="4" fillId="5" borderId="5" xfId="0" applyFont="1" applyFill="1" applyBorder="1" applyAlignment="1">
      <alignment horizontal="left" wrapText="1"/>
    </xf>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12" fillId="2" borderId="37" xfId="0" applyFont="1" applyFill="1" applyBorder="1" applyAlignment="1">
      <alignment horizontal="center" vertical="center"/>
    </xf>
    <xf numFmtId="0" fontId="12" fillId="2" borderId="38" xfId="0" applyFont="1" applyFill="1" applyBorder="1" applyAlignment="1">
      <alignment horizontal="center" vertical="center"/>
    </xf>
    <xf numFmtId="0" fontId="12" fillId="2" borderId="40" xfId="0" applyFont="1" applyFill="1" applyBorder="1" applyAlignment="1">
      <alignment horizontal="center" vertical="center"/>
    </xf>
  </cellXfs>
  <cellStyles count="2">
    <cellStyle name="Monétaire"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501649</xdr:colOff>
      <xdr:row>4</xdr:row>
      <xdr:rowOff>167337</xdr:rowOff>
    </xdr:to>
    <xdr:pic>
      <xdr:nvPicPr>
        <xdr:cNvPr id="2" name="Image 1" descr="free-small.jpg"/>
        <xdr:cNvPicPr>
          <a:picLocks noChangeAspect="1"/>
        </xdr:cNvPicPr>
      </xdr:nvPicPr>
      <xdr:blipFill>
        <a:blip xmlns:r="http://schemas.openxmlformats.org/officeDocument/2006/relationships" r:embed="rId1" cstate="print"/>
        <a:stretch>
          <a:fillRect/>
        </a:stretch>
      </xdr:blipFill>
      <xdr:spPr>
        <a:xfrm>
          <a:off x="0" y="0"/>
          <a:ext cx="2178049" cy="8912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57150</xdr:rowOff>
    </xdr:from>
    <xdr:to>
      <xdr:col>1</xdr:col>
      <xdr:colOff>704849</xdr:colOff>
      <xdr:row>0</xdr:row>
      <xdr:rowOff>942037</xdr:rowOff>
    </xdr:to>
    <xdr:pic>
      <xdr:nvPicPr>
        <xdr:cNvPr id="2" name="Image 1" descr="free-small.jpg"/>
        <xdr:cNvPicPr>
          <a:picLocks noChangeAspect="1"/>
        </xdr:cNvPicPr>
      </xdr:nvPicPr>
      <xdr:blipFill>
        <a:blip xmlns:r="http://schemas.openxmlformats.org/officeDocument/2006/relationships" r:embed="rId1" cstate="print"/>
        <a:stretch>
          <a:fillRect/>
        </a:stretch>
      </xdr:blipFill>
      <xdr:spPr>
        <a:xfrm>
          <a:off x="238125" y="57150"/>
          <a:ext cx="2209799" cy="8848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1</xdr:col>
      <xdr:colOff>584199</xdr:colOff>
      <xdr:row>0</xdr:row>
      <xdr:rowOff>913462</xdr:rowOff>
    </xdr:to>
    <xdr:pic>
      <xdr:nvPicPr>
        <xdr:cNvPr id="3" name="Image 2" descr="free-small.jpg"/>
        <xdr:cNvPicPr>
          <a:picLocks noChangeAspect="1"/>
        </xdr:cNvPicPr>
      </xdr:nvPicPr>
      <xdr:blipFill>
        <a:blip xmlns:r="http://schemas.openxmlformats.org/officeDocument/2006/relationships" r:embed="rId1" cstate="print"/>
        <a:stretch>
          <a:fillRect/>
        </a:stretch>
      </xdr:blipFill>
      <xdr:spPr>
        <a:xfrm>
          <a:off x="114300" y="28575"/>
          <a:ext cx="2212974" cy="88488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F31" sqref="F31"/>
    </sheetView>
  </sheetViews>
  <sheetFormatPr baseColWidth="10" defaultRowHeight="14.25" x14ac:dyDescent="0.2"/>
  <sheetData>
    <row r="1" spans="1:7" x14ac:dyDescent="0.2">
      <c r="A1" s="91"/>
      <c r="B1" s="92"/>
      <c r="C1" s="92"/>
      <c r="D1" s="92"/>
      <c r="E1" s="280" t="s">
        <v>342</v>
      </c>
      <c r="F1" s="280"/>
      <c r="G1" s="281"/>
    </row>
    <row r="2" spans="1:7" x14ac:dyDescent="0.2">
      <c r="A2" s="93"/>
      <c r="B2" s="94"/>
      <c r="C2" s="94"/>
      <c r="D2" s="95"/>
      <c r="E2" s="282"/>
      <c r="F2" s="282"/>
      <c r="G2" s="283"/>
    </row>
    <row r="3" spans="1:7" x14ac:dyDescent="0.2">
      <c r="A3" s="93"/>
      <c r="B3" s="95"/>
      <c r="C3" s="95"/>
      <c r="D3" s="95"/>
      <c r="E3" s="282"/>
      <c r="F3" s="282"/>
      <c r="G3" s="283"/>
    </row>
    <row r="4" spans="1:7" x14ac:dyDescent="0.2">
      <c r="A4" s="93"/>
      <c r="B4" s="95"/>
      <c r="C4" s="95"/>
      <c r="D4" s="95"/>
      <c r="E4" s="282"/>
      <c r="F4" s="282"/>
      <c r="G4" s="283"/>
    </row>
    <row r="5" spans="1:7" x14ac:dyDescent="0.2">
      <c r="A5" s="93"/>
      <c r="B5" s="95"/>
      <c r="C5" s="95"/>
      <c r="D5" s="95"/>
      <c r="E5" s="282"/>
      <c r="F5" s="282"/>
      <c r="G5" s="283"/>
    </row>
    <row r="6" spans="1:7" ht="14.25" customHeight="1" x14ac:dyDescent="0.2">
      <c r="A6" s="259" t="s">
        <v>343</v>
      </c>
      <c r="B6" s="260"/>
      <c r="C6" s="260"/>
      <c r="D6" s="95"/>
      <c r="E6" s="282"/>
      <c r="F6" s="282"/>
      <c r="G6" s="283"/>
    </row>
    <row r="7" spans="1:7" x14ac:dyDescent="0.2">
      <c r="A7" s="259"/>
      <c r="B7" s="260"/>
      <c r="C7" s="260"/>
      <c r="D7" s="95"/>
      <c r="E7" s="282"/>
      <c r="F7" s="282"/>
      <c r="G7" s="283"/>
    </row>
    <row r="8" spans="1:7" x14ac:dyDescent="0.2">
      <c r="A8" s="93"/>
      <c r="B8" s="95"/>
      <c r="C8" s="95"/>
      <c r="D8" s="95"/>
      <c r="E8" s="95"/>
      <c r="F8" s="95"/>
      <c r="G8" s="96"/>
    </row>
    <row r="9" spans="1:7" x14ac:dyDescent="0.2">
      <c r="A9" s="93"/>
      <c r="B9" s="95"/>
      <c r="C9" s="95"/>
      <c r="D9" s="95"/>
      <c r="E9" s="97" t="s">
        <v>344</v>
      </c>
      <c r="F9" s="95"/>
      <c r="G9" s="96"/>
    </row>
    <row r="10" spans="1:7" ht="15" thickBot="1" x14ac:dyDescent="0.25">
      <c r="A10" s="306" t="s">
        <v>345</v>
      </c>
      <c r="B10" s="307"/>
      <c r="C10" s="287"/>
      <c r="D10" s="301"/>
      <c r="E10" s="286"/>
      <c r="F10" s="287"/>
      <c r="G10" s="288"/>
    </row>
    <row r="11" spans="1:7" ht="15" thickBot="1" x14ac:dyDescent="0.25">
      <c r="A11" s="304" t="s">
        <v>346</v>
      </c>
      <c r="B11" s="305"/>
      <c r="C11" s="302"/>
      <c r="D11" s="303"/>
      <c r="E11" s="289"/>
      <c r="F11" s="289"/>
      <c r="G11" s="290"/>
    </row>
    <row r="12" spans="1:7" x14ac:dyDescent="0.2">
      <c r="A12" s="261" t="s">
        <v>347</v>
      </c>
      <c r="B12" s="262"/>
      <c r="C12" s="299"/>
      <c r="D12" s="300"/>
      <c r="E12" s="291"/>
      <c r="F12" s="289"/>
      <c r="G12" s="290"/>
    </row>
    <row r="13" spans="1:7" x14ac:dyDescent="0.2">
      <c r="A13" s="98" t="s">
        <v>348</v>
      </c>
      <c r="B13" s="99"/>
      <c r="C13" s="297"/>
      <c r="D13" s="298"/>
      <c r="E13" s="291"/>
      <c r="F13" s="289"/>
      <c r="G13" s="290"/>
    </row>
    <row r="14" spans="1:7" x14ac:dyDescent="0.2">
      <c r="A14" s="261" t="s">
        <v>349</v>
      </c>
      <c r="B14" s="262"/>
      <c r="C14" s="295"/>
      <c r="D14" s="296"/>
      <c r="E14" s="291"/>
      <c r="F14" s="289"/>
      <c r="G14" s="290"/>
    </row>
    <row r="15" spans="1:7" x14ac:dyDescent="0.2">
      <c r="A15" s="261" t="s">
        <v>350</v>
      </c>
      <c r="B15" s="262"/>
      <c r="C15" s="271"/>
      <c r="D15" s="272"/>
      <c r="E15" s="292"/>
      <c r="F15" s="293"/>
      <c r="G15" s="294"/>
    </row>
    <row r="16" spans="1:7" x14ac:dyDescent="0.2">
      <c r="A16" s="127" t="s">
        <v>351</v>
      </c>
      <c r="B16" s="128"/>
      <c r="C16" s="271"/>
      <c r="D16" s="272"/>
      <c r="E16" s="125"/>
      <c r="F16" s="125"/>
      <c r="G16" s="126"/>
    </row>
    <row r="17" spans="1:7" x14ac:dyDescent="0.2">
      <c r="A17" s="93"/>
      <c r="B17" s="95"/>
      <c r="C17" s="95"/>
      <c r="D17" s="95"/>
      <c r="E17" s="95"/>
      <c r="F17" s="95"/>
      <c r="G17" s="96"/>
    </row>
    <row r="18" spans="1:7" x14ac:dyDescent="0.2">
      <c r="A18" s="284" t="s">
        <v>352</v>
      </c>
      <c r="B18" s="285"/>
      <c r="C18" s="95"/>
      <c r="D18" s="95"/>
      <c r="E18" s="95"/>
      <c r="F18" s="95"/>
      <c r="G18" s="96"/>
    </row>
    <row r="19" spans="1:7" ht="15" thickBot="1" x14ac:dyDescent="0.25">
      <c r="A19" s="84"/>
      <c r="B19" s="85"/>
      <c r="C19" s="85"/>
      <c r="D19" s="85"/>
      <c r="E19" s="85"/>
      <c r="F19" s="85"/>
      <c r="G19" s="86"/>
    </row>
    <row r="20" spans="1:7" x14ac:dyDescent="0.2">
      <c r="A20" s="84"/>
      <c r="B20" s="268" t="s">
        <v>362</v>
      </c>
      <c r="C20" s="269"/>
      <c r="D20" s="269"/>
      <c r="E20" s="269"/>
      <c r="F20" s="270"/>
      <c r="G20" s="86"/>
    </row>
    <row r="21" spans="1:7" x14ac:dyDescent="0.2">
      <c r="A21" s="84"/>
      <c r="B21" s="265"/>
      <c r="C21" s="263" t="s">
        <v>9</v>
      </c>
      <c r="D21" s="263"/>
      <c r="E21" s="101"/>
      <c r="F21" s="102">
        <f>LOT7_FO!G38</f>
        <v>0</v>
      </c>
      <c r="G21" s="86"/>
    </row>
    <row r="22" spans="1:7" x14ac:dyDescent="0.2">
      <c r="A22" s="84"/>
      <c r="B22" s="266"/>
      <c r="C22" s="263" t="s">
        <v>12</v>
      </c>
      <c r="D22" s="263"/>
      <c r="E22" s="101"/>
      <c r="F22" s="102" t="e">
        <f>LOT7_FO!G59</f>
        <v>#VALUE!</v>
      </c>
      <c r="G22" s="86"/>
    </row>
    <row r="23" spans="1:7" x14ac:dyDescent="0.2">
      <c r="A23" s="84"/>
      <c r="B23" s="266"/>
      <c r="C23" s="263" t="s">
        <v>353</v>
      </c>
      <c r="D23" s="263"/>
      <c r="E23" s="101"/>
      <c r="F23" s="102" t="e">
        <f>LOT7_FO!G97</f>
        <v>#VALUE!</v>
      </c>
      <c r="G23" s="86"/>
    </row>
    <row r="24" spans="1:7" x14ac:dyDescent="0.2">
      <c r="A24" s="84"/>
      <c r="B24" s="266"/>
      <c r="C24" s="264" t="s">
        <v>354</v>
      </c>
      <c r="D24" s="264"/>
      <c r="E24" s="101"/>
      <c r="F24" s="102">
        <f>LOT7_FO!G112</f>
        <v>0</v>
      </c>
      <c r="G24" s="86"/>
    </row>
    <row r="25" spans="1:7" ht="15" thickBot="1" x14ac:dyDescent="0.25">
      <c r="A25" s="84"/>
      <c r="B25" s="267"/>
      <c r="C25" s="103"/>
      <c r="D25" s="104" t="s">
        <v>355</v>
      </c>
      <c r="E25" s="104"/>
      <c r="F25" s="105" t="e">
        <f>SUM(F21:F24)</f>
        <v>#VALUE!</v>
      </c>
      <c r="G25" s="86"/>
    </row>
    <row r="26" spans="1:7" ht="15" thickBot="1" x14ac:dyDescent="0.25">
      <c r="A26" s="84"/>
      <c r="B26" s="106"/>
      <c r="C26" s="107"/>
      <c r="D26" s="107"/>
      <c r="E26" s="107"/>
      <c r="F26" s="108"/>
      <c r="G26" s="86"/>
    </row>
    <row r="27" spans="1:7" x14ac:dyDescent="0.2">
      <c r="A27" s="84"/>
      <c r="B27" s="274" t="s">
        <v>356</v>
      </c>
      <c r="C27" s="275"/>
      <c r="D27" s="275"/>
      <c r="E27" s="275"/>
      <c r="F27" s="276"/>
      <c r="G27" s="86"/>
    </row>
    <row r="28" spans="1:7" x14ac:dyDescent="0.2">
      <c r="A28" s="84"/>
      <c r="B28" s="277"/>
      <c r="C28" s="273" t="s">
        <v>357</v>
      </c>
      <c r="D28" s="263"/>
      <c r="E28" s="263"/>
      <c r="F28" s="102">
        <f>LOT2_GC!G25</f>
        <v>0</v>
      </c>
      <c r="G28" s="86"/>
    </row>
    <row r="29" spans="1:7" x14ac:dyDescent="0.2">
      <c r="A29" s="84"/>
      <c r="B29" s="278"/>
      <c r="C29" s="273" t="s">
        <v>358</v>
      </c>
      <c r="D29" s="263"/>
      <c r="E29" s="263"/>
      <c r="F29" s="102">
        <f>LOT2_GC!G50</f>
        <v>0</v>
      </c>
      <c r="G29" s="86"/>
    </row>
    <row r="30" spans="1:7" x14ac:dyDescent="0.2">
      <c r="A30" s="84"/>
      <c r="B30" s="278"/>
      <c r="C30" s="273" t="s">
        <v>359</v>
      </c>
      <c r="D30" s="263"/>
      <c r="E30" s="263"/>
      <c r="F30" s="102">
        <f>LOT2_GC!G77</f>
        <v>0</v>
      </c>
      <c r="G30" s="86"/>
    </row>
    <row r="31" spans="1:7" ht="15" thickBot="1" x14ac:dyDescent="0.25">
      <c r="A31" s="84"/>
      <c r="B31" s="279"/>
      <c r="C31" s="103"/>
      <c r="D31" s="104" t="s">
        <v>355</v>
      </c>
      <c r="E31" s="104"/>
      <c r="F31" s="105">
        <v>0</v>
      </c>
      <c r="G31" s="86"/>
    </row>
    <row r="32" spans="1:7" x14ac:dyDescent="0.2">
      <c r="A32" s="84"/>
      <c r="B32" s="109"/>
      <c r="C32" s="109"/>
      <c r="D32" s="109"/>
      <c r="E32" s="109"/>
      <c r="F32" s="109"/>
      <c r="G32" s="86"/>
    </row>
    <row r="33" spans="1:7" x14ac:dyDescent="0.2">
      <c r="A33" s="87"/>
      <c r="B33" s="135"/>
      <c r="C33" s="135"/>
      <c r="D33" s="135"/>
      <c r="E33" s="135"/>
      <c r="F33" s="135"/>
      <c r="G33" s="88"/>
    </row>
    <row r="34" spans="1:7" x14ac:dyDescent="0.2">
      <c r="A34" s="84"/>
      <c r="B34" s="136"/>
      <c r="C34" s="137"/>
      <c r="D34" s="137"/>
      <c r="E34" s="138"/>
      <c r="F34" s="139"/>
      <c r="G34" s="86"/>
    </row>
    <row r="35" spans="1:7" x14ac:dyDescent="0.2">
      <c r="A35" s="84"/>
      <c r="B35" s="136"/>
      <c r="C35" s="137"/>
      <c r="D35" s="137"/>
      <c r="E35" s="138"/>
      <c r="F35" s="139"/>
      <c r="G35" s="86"/>
    </row>
    <row r="36" spans="1:7" x14ac:dyDescent="0.2">
      <c r="A36" s="84"/>
      <c r="B36" s="136"/>
      <c r="C36" s="137"/>
      <c r="D36" s="137"/>
      <c r="E36" s="138"/>
      <c r="F36" s="139"/>
      <c r="G36" s="86"/>
    </row>
    <row r="37" spans="1:7" x14ac:dyDescent="0.2">
      <c r="A37" s="84"/>
      <c r="B37" s="136"/>
      <c r="C37" s="138"/>
      <c r="D37" s="140"/>
      <c r="E37" s="140"/>
      <c r="F37" s="141"/>
      <c r="G37" s="86"/>
    </row>
    <row r="38" spans="1:7" x14ac:dyDescent="0.2">
      <c r="A38" s="84"/>
      <c r="B38" s="142"/>
      <c r="C38" s="142"/>
      <c r="D38" s="142"/>
      <c r="E38" s="142"/>
      <c r="F38" s="142"/>
      <c r="G38" s="86"/>
    </row>
    <row r="39" spans="1:7" x14ac:dyDescent="0.2">
      <c r="A39" s="84"/>
      <c r="B39" s="135"/>
      <c r="C39" s="135"/>
      <c r="D39" s="135"/>
      <c r="E39" s="135"/>
      <c r="F39" s="135"/>
      <c r="G39" s="86"/>
    </row>
    <row r="40" spans="1:7" x14ac:dyDescent="0.2">
      <c r="A40" s="84"/>
      <c r="B40" s="136"/>
      <c r="C40" s="137"/>
      <c r="D40" s="137"/>
      <c r="E40" s="138"/>
      <c r="F40" s="139"/>
      <c r="G40" s="86"/>
    </row>
    <row r="41" spans="1:7" x14ac:dyDescent="0.2">
      <c r="A41" s="84"/>
      <c r="B41" s="136"/>
      <c r="C41" s="137"/>
      <c r="D41" s="137"/>
      <c r="E41" s="138"/>
      <c r="F41" s="139"/>
      <c r="G41" s="86"/>
    </row>
    <row r="42" spans="1:7" x14ac:dyDescent="0.2">
      <c r="A42" s="84"/>
      <c r="B42" s="136"/>
      <c r="C42" s="143"/>
      <c r="D42" s="143"/>
      <c r="E42" s="138"/>
      <c r="F42" s="139"/>
      <c r="G42" s="86"/>
    </row>
    <row r="43" spans="1:7" x14ac:dyDescent="0.2">
      <c r="A43" s="84"/>
      <c r="B43" s="136"/>
      <c r="C43" s="137"/>
      <c r="D43" s="137"/>
      <c r="E43" s="138"/>
      <c r="F43" s="139"/>
      <c r="G43" s="86"/>
    </row>
    <row r="44" spans="1:7" x14ac:dyDescent="0.2">
      <c r="A44" s="84"/>
      <c r="B44" s="136"/>
      <c r="C44" s="138"/>
      <c r="D44" s="140"/>
      <c r="E44" s="140"/>
      <c r="F44" s="141"/>
      <c r="G44" s="86"/>
    </row>
    <row r="45" spans="1:7" ht="15" thickBot="1" x14ac:dyDescent="0.25">
      <c r="A45" s="84"/>
      <c r="B45" s="107"/>
      <c r="C45" s="110"/>
      <c r="D45" s="109"/>
      <c r="E45" s="109"/>
      <c r="F45" s="109"/>
      <c r="G45" s="86"/>
    </row>
    <row r="46" spans="1:7" ht="15" thickBot="1" x14ac:dyDescent="0.25">
      <c r="A46" s="84"/>
      <c r="B46" s="107"/>
      <c r="C46" s="110"/>
      <c r="D46" s="111" t="s">
        <v>360</v>
      </c>
      <c r="E46" s="112"/>
      <c r="F46" s="113">
        <v>0</v>
      </c>
      <c r="G46" s="86"/>
    </row>
    <row r="47" spans="1:7" ht="15" thickBot="1" x14ac:dyDescent="0.25">
      <c r="A47" s="84"/>
      <c r="B47" s="85"/>
      <c r="C47" s="95"/>
      <c r="D47" s="68"/>
      <c r="E47" s="68"/>
      <c r="F47" s="68"/>
      <c r="G47" s="86"/>
    </row>
    <row r="48" spans="1:7" x14ac:dyDescent="0.2">
      <c r="A48" s="84"/>
      <c r="B48" s="85"/>
      <c r="C48" s="95"/>
      <c r="D48" s="100" t="s">
        <v>361</v>
      </c>
      <c r="E48" s="114"/>
      <c r="F48" s="115"/>
      <c r="G48" s="86"/>
    </row>
    <row r="49" spans="1:7" x14ac:dyDescent="0.2">
      <c r="A49" s="84"/>
      <c r="B49" s="85"/>
      <c r="C49" s="95"/>
      <c r="D49" s="122"/>
      <c r="E49" s="116"/>
      <c r="F49" s="117"/>
      <c r="G49" s="86"/>
    </row>
    <row r="50" spans="1:7" x14ac:dyDescent="0.2">
      <c r="A50" s="84"/>
      <c r="B50" s="85"/>
      <c r="C50" s="95"/>
      <c r="D50" s="122"/>
      <c r="E50" s="116"/>
      <c r="F50" s="117"/>
      <c r="G50" s="86"/>
    </row>
    <row r="51" spans="1:7" x14ac:dyDescent="0.2">
      <c r="A51" s="84"/>
      <c r="B51" s="85"/>
      <c r="C51" s="95"/>
      <c r="D51" s="123"/>
      <c r="E51" s="118"/>
      <c r="F51" s="119"/>
      <c r="G51" s="86"/>
    </row>
    <row r="52" spans="1:7" ht="15" thickBot="1" x14ac:dyDescent="0.25">
      <c r="A52" s="84"/>
      <c r="B52" s="85"/>
      <c r="C52" s="95"/>
      <c r="D52" s="124"/>
      <c r="E52" s="120"/>
      <c r="F52" s="121"/>
      <c r="G52" s="86"/>
    </row>
    <row r="53" spans="1:7" ht="15" thickBot="1" x14ac:dyDescent="0.25">
      <c r="A53" s="132"/>
      <c r="B53" s="133"/>
      <c r="C53" s="133"/>
      <c r="D53" s="133"/>
      <c r="E53" s="133"/>
      <c r="F53" s="133"/>
      <c r="G53" s="134"/>
    </row>
  </sheetData>
  <mergeCells count="27">
    <mergeCell ref="A14:B14"/>
    <mergeCell ref="A12:B12"/>
    <mergeCell ref="C10:D10"/>
    <mergeCell ref="C11:D11"/>
    <mergeCell ref="A11:B11"/>
    <mergeCell ref="A10:B10"/>
    <mergeCell ref="C28:E28"/>
    <mergeCell ref="C29:E29"/>
    <mergeCell ref="C30:E30"/>
    <mergeCell ref="B27:F27"/>
    <mergeCell ref="B28:B31"/>
    <mergeCell ref="A6:C7"/>
    <mergeCell ref="A15:B15"/>
    <mergeCell ref="C23:D23"/>
    <mergeCell ref="C24:D24"/>
    <mergeCell ref="B21:B25"/>
    <mergeCell ref="B20:F20"/>
    <mergeCell ref="C16:D16"/>
    <mergeCell ref="E1:G7"/>
    <mergeCell ref="A18:B18"/>
    <mergeCell ref="C21:D21"/>
    <mergeCell ref="C22:D22"/>
    <mergeCell ref="E10:G15"/>
    <mergeCell ref="C14:D14"/>
    <mergeCell ref="C13:D13"/>
    <mergeCell ref="C15:D15"/>
    <mergeCell ref="C12:D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2"/>
  <sheetViews>
    <sheetView tabSelected="1" topLeftCell="C79" zoomScale="70" zoomScaleNormal="70" workbookViewId="0">
      <selection activeCell="D85" sqref="D85"/>
    </sheetView>
  </sheetViews>
  <sheetFormatPr baseColWidth="10" defaultRowHeight="14.25" x14ac:dyDescent="0.2"/>
  <cols>
    <col min="1" max="1" width="22.875" customWidth="1"/>
    <col min="2" max="2" width="9.625" customWidth="1"/>
    <col min="3" max="3" width="89.75" customWidth="1"/>
    <col min="4" max="4" width="11.25" style="68" customWidth="1"/>
    <col min="6" max="6" width="10.625" customWidth="1"/>
    <col min="7" max="7" width="14.875" style="68" customWidth="1"/>
  </cols>
  <sheetData>
    <row r="1" spans="1:7" ht="80.25" customHeight="1" thickBot="1" x14ac:dyDescent="0.3">
      <c r="A1" s="32"/>
      <c r="B1" s="32"/>
      <c r="C1" s="53" t="s">
        <v>313</v>
      </c>
      <c r="D1" s="53"/>
      <c r="E1" s="331"/>
      <c r="F1" s="331"/>
      <c r="G1" s="131"/>
    </row>
    <row r="2" spans="1:7" ht="21" x14ac:dyDescent="0.35">
      <c r="A2" s="332" t="s">
        <v>9</v>
      </c>
      <c r="B2" s="333"/>
      <c r="C2" s="333"/>
      <c r="D2" s="77"/>
      <c r="E2" s="5"/>
      <c r="F2" s="72"/>
      <c r="G2" s="151"/>
    </row>
    <row r="3" spans="1:7" ht="21" x14ac:dyDescent="0.35">
      <c r="A3" s="22"/>
      <c r="B3" s="37"/>
      <c r="C3" s="25"/>
      <c r="D3" s="146" t="s">
        <v>363</v>
      </c>
      <c r="E3" s="160" t="s">
        <v>0</v>
      </c>
      <c r="F3" s="161" t="s">
        <v>311</v>
      </c>
      <c r="G3" s="162" t="s">
        <v>355</v>
      </c>
    </row>
    <row r="4" spans="1:7" ht="15" x14ac:dyDescent="0.25">
      <c r="A4" s="6"/>
      <c r="B4" s="40" t="s">
        <v>157</v>
      </c>
      <c r="C4" s="310" t="s">
        <v>184</v>
      </c>
      <c r="D4" s="311"/>
      <c r="E4" s="311"/>
      <c r="F4" s="311"/>
      <c r="G4" s="312"/>
    </row>
    <row r="5" spans="1:7" ht="15" x14ac:dyDescent="0.25">
      <c r="A5" s="7"/>
      <c r="B5" s="41" t="s">
        <v>158</v>
      </c>
      <c r="C5" s="18" t="s">
        <v>167</v>
      </c>
      <c r="D5" s="155"/>
      <c r="E5" s="34" t="s">
        <v>28</v>
      </c>
      <c r="F5" s="147"/>
      <c r="G5" s="52"/>
    </row>
    <row r="6" spans="1:7" ht="15" x14ac:dyDescent="0.25">
      <c r="A6" s="7"/>
      <c r="B6" s="41" t="s">
        <v>159</v>
      </c>
      <c r="C6" s="18" t="s">
        <v>168</v>
      </c>
      <c r="D6" s="155"/>
      <c r="E6" s="34" t="s">
        <v>28</v>
      </c>
      <c r="F6" s="147"/>
      <c r="G6" s="52"/>
    </row>
    <row r="7" spans="1:7" ht="15" x14ac:dyDescent="0.25">
      <c r="A7" s="7"/>
      <c r="B7" s="41" t="s">
        <v>160</v>
      </c>
      <c r="C7" s="18" t="s">
        <v>169</v>
      </c>
      <c r="D7" s="155"/>
      <c r="E7" s="34" t="s">
        <v>28</v>
      </c>
      <c r="F7" s="147"/>
      <c r="G7" s="52"/>
    </row>
    <row r="8" spans="1:7" ht="15" x14ac:dyDescent="0.25">
      <c r="A8" s="7"/>
      <c r="B8" s="41" t="s">
        <v>161</v>
      </c>
      <c r="C8" s="18" t="s">
        <v>188</v>
      </c>
      <c r="D8" s="155"/>
      <c r="E8" s="34" t="s">
        <v>28</v>
      </c>
      <c r="F8" s="147"/>
      <c r="G8" s="52"/>
    </row>
    <row r="9" spans="1:7" ht="15" x14ac:dyDescent="0.25">
      <c r="A9" s="7"/>
      <c r="B9" s="40" t="s">
        <v>170</v>
      </c>
      <c r="C9" s="313" t="s">
        <v>185</v>
      </c>
      <c r="D9" s="314"/>
      <c r="E9" s="314"/>
      <c r="F9" s="314"/>
      <c r="G9" s="315"/>
    </row>
    <row r="10" spans="1:7" ht="15" x14ac:dyDescent="0.25">
      <c r="A10" s="7"/>
      <c r="B10" s="41" t="s">
        <v>162</v>
      </c>
      <c r="C10" s="18" t="s">
        <v>172</v>
      </c>
      <c r="D10" s="155"/>
      <c r="E10" s="34" t="s">
        <v>171</v>
      </c>
      <c r="F10" s="147"/>
      <c r="G10" s="52"/>
    </row>
    <row r="11" spans="1:7" ht="15" x14ac:dyDescent="0.25">
      <c r="A11" s="7"/>
      <c r="B11" s="41" t="s">
        <v>163</v>
      </c>
      <c r="C11" s="18" t="s">
        <v>173</v>
      </c>
      <c r="D11" s="47"/>
      <c r="E11" s="34" t="s">
        <v>171</v>
      </c>
      <c r="F11" s="148">
        <v>8</v>
      </c>
      <c r="G11" s="129">
        <f>F11*D11</f>
        <v>0</v>
      </c>
    </row>
    <row r="12" spans="1:7" ht="15" x14ac:dyDescent="0.25">
      <c r="A12" s="7"/>
      <c r="B12" s="41" t="s">
        <v>174</v>
      </c>
      <c r="C12" s="18" t="s">
        <v>175</v>
      </c>
      <c r="D12" s="155"/>
      <c r="E12" s="34" t="s">
        <v>176</v>
      </c>
      <c r="F12" s="147"/>
      <c r="G12" s="52"/>
    </row>
    <row r="13" spans="1:7" ht="15" x14ac:dyDescent="0.25">
      <c r="A13" s="7"/>
      <c r="B13" s="41" t="s">
        <v>177</v>
      </c>
      <c r="C13" s="18" t="s">
        <v>181</v>
      </c>
      <c r="D13" s="155"/>
      <c r="E13" s="34" t="s">
        <v>176</v>
      </c>
      <c r="F13" s="147"/>
      <c r="G13" s="52"/>
    </row>
    <row r="14" spans="1:7" ht="15" x14ac:dyDescent="0.25">
      <c r="A14" s="7"/>
      <c r="B14" s="41" t="s">
        <v>178</v>
      </c>
      <c r="C14" s="18" t="s">
        <v>189</v>
      </c>
      <c r="D14" s="155"/>
      <c r="E14" s="34" t="s">
        <v>176</v>
      </c>
      <c r="F14" s="147"/>
      <c r="G14" s="52"/>
    </row>
    <row r="15" spans="1:7" ht="15" x14ac:dyDescent="0.25">
      <c r="A15" s="7"/>
      <c r="B15" s="41" t="s">
        <v>180</v>
      </c>
      <c r="C15" s="18" t="s">
        <v>179</v>
      </c>
      <c r="D15" s="155"/>
      <c r="E15" s="34" t="s">
        <v>176</v>
      </c>
      <c r="F15" s="147"/>
      <c r="G15" s="52"/>
    </row>
    <row r="16" spans="1:7" ht="15" x14ac:dyDescent="0.25">
      <c r="A16" s="7"/>
      <c r="B16" s="40" t="s">
        <v>164</v>
      </c>
      <c r="C16" s="316" t="s">
        <v>186</v>
      </c>
      <c r="D16" s="317"/>
      <c r="E16" s="317"/>
      <c r="F16" s="317"/>
      <c r="G16" s="318"/>
    </row>
    <row r="17" spans="1:7" ht="15" x14ac:dyDescent="0.25">
      <c r="A17" s="7"/>
      <c r="B17" s="41" t="s">
        <v>165</v>
      </c>
      <c r="C17" s="18" t="s">
        <v>182</v>
      </c>
      <c r="D17" s="155"/>
      <c r="E17" s="34" t="s">
        <v>28</v>
      </c>
      <c r="F17" s="147"/>
      <c r="G17" s="52"/>
    </row>
    <row r="18" spans="1:7" ht="15" x14ac:dyDescent="0.25">
      <c r="A18" s="7"/>
      <c r="B18" s="41" t="s">
        <v>166</v>
      </c>
      <c r="C18" s="18" t="s">
        <v>183</v>
      </c>
      <c r="D18" s="47"/>
      <c r="E18" s="34" t="s">
        <v>28</v>
      </c>
      <c r="F18" s="149">
        <v>210</v>
      </c>
      <c r="G18" s="50">
        <f>F18*D18</f>
        <v>0</v>
      </c>
    </row>
    <row r="19" spans="1:7" ht="15" x14ac:dyDescent="0.25">
      <c r="A19" s="7"/>
      <c r="B19" s="41" t="s">
        <v>187</v>
      </c>
      <c r="C19" s="18" t="s">
        <v>190</v>
      </c>
      <c r="D19" s="155"/>
      <c r="E19" s="34" t="s">
        <v>176</v>
      </c>
      <c r="F19" s="147"/>
      <c r="G19" s="52"/>
    </row>
    <row r="20" spans="1:7" ht="15" x14ac:dyDescent="0.25">
      <c r="A20" s="7"/>
      <c r="B20" s="40" t="s">
        <v>191</v>
      </c>
      <c r="C20" s="316" t="s">
        <v>192</v>
      </c>
      <c r="D20" s="317"/>
      <c r="E20" s="317"/>
      <c r="F20" s="317"/>
      <c r="G20" s="318"/>
    </row>
    <row r="21" spans="1:7" ht="15" x14ac:dyDescent="0.25">
      <c r="A21" s="7"/>
      <c r="B21" s="41" t="s">
        <v>193</v>
      </c>
      <c r="C21" s="18" t="s">
        <v>220</v>
      </c>
      <c r="D21" s="155"/>
      <c r="E21" s="34" t="s">
        <v>215</v>
      </c>
      <c r="F21" s="147"/>
      <c r="G21" s="52"/>
    </row>
    <row r="22" spans="1:7" ht="15" x14ac:dyDescent="0.25">
      <c r="A22" s="7"/>
      <c r="B22" s="41" t="s">
        <v>194</v>
      </c>
      <c r="C22" s="18" t="s">
        <v>217</v>
      </c>
      <c r="D22" s="155"/>
      <c r="E22" s="34" t="s">
        <v>225</v>
      </c>
      <c r="F22" s="147"/>
      <c r="G22" s="52"/>
    </row>
    <row r="23" spans="1:7" ht="15" x14ac:dyDescent="0.25">
      <c r="A23" s="7"/>
      <c r="B23" s="41" t="s">
        <v>195</v>
      </c>
      <c r="C23" s="18" t="s">
        <v>218</v>
      </c>
      <c r="D23" s="155"/>
      <c r="E23" s="34" t="s">
        <v>176</v>
      </c>
      <c r="F23" s="147"/>
      <c r="G23" s="52"/>
    </row>
    <row r="24" spans="1:7" ht="15" x14ac:dyDescent="0.25">
      <c r="A24" s="7"/>
      <c r="B24" s="41" t="s">
        <v>196</v>
      </c>
      <c r="C24" s="18" t="s">
        <v>219</v>
      </c>
      <c r="D24" s="155"/>
      <c r="E24" s="34" t="s">
        <v>176</v>
      </c>
      <c r="F24" s="147"/>
      <c r="G24" s="52"/>
    </row>
    <row r="25" spans="1:7" ht="15" x14ac:dyDescent="0.25">
      <c r="A25" s="7"/>
      <c r="B25" s="40" t="s">
        <v>223</v>
      </c>
      <c r="C25" s="319" t="s">
        <v>198</v>
      </c>
      <c r="D25" s="320"/>
      <c r="E25" s="320"/>
      <c r="F25" s="320"/>
      <c r="G25" s="321"/>
    </row>
    <row r="26" spans="1:7" ht="15" x14ac:dyDescent="0.25">
      <c r="A26" s="7"/>
      <c r="B26" s="41" t="s">
        <v>305</v>
      </c>
      <c r="C26" s="18" t="s">
        <v>221</v>
      </c>
      <c r="D26" s="155"/>
      <c r="E26" s="34" t="s">
        <v>215</v>
      </c>
      <c r="F26" s="147"/>
      <c r="G26" s="52"/>
    </row>
    <row r="27" spans="1:7" ht="15" x14ac:dyDescent="0.25">
      <c r="A27" s="7"/>
      <c r="B27" s="41" t="s">
        <v>306</v>
      </c>
      <c r="C27" s="18" t="s">
        <v>224</v>
      </c>
      <c r="D27" s="155"/>
      <c r="E27" s="34" t="s">
        <v>225</v>
      </c>
      <c r="F27" s="147"/>
      <c r="G27" s="52"/>
    </row>
    <row r="28" spans="1:7" ht="15" x14ac:dyDescent="0.25">
      <c r="A28" s="7"/>
      <c r="B28" s="41" t="s">
        <v>307</v>
      </c>
      <c r="C28" s="18" t="s">
        <v>226</v>
      </c>
      <c r="D28" s="155"/>
      <c r="E28" s="34" t="s">
        <v>176</v>
      </c>
      <c r="F28" s="147"/>
      <c r="G28" s="52"/>
    </row>
    <row r="29" spans="1:7" ht="15" x14ac:dyDescent="0.25">
      <c r="A29" s="7"/>
      <c r="B29" s="41" t="s">
        <v>308</v>
      </c>
      <c r="C29" s="75" t="s">
        <v>227</v>
      </c>
      <c r="D29" s="155"/>
      <c r="E29" s="34" t="s">
        <v>176</v>
      </c>
      <c r="F29" s="147"/>
      <c r="G29" s="52"/>
    </row>
    <row r="30" spans="1:7" ht="15" x14ac:dyDescent="0.25">
      <c r="A30" s="7"/>
      <c r="B30" s="40" t="s">
        <v>197</v>
      </c>
      <c r="C30" s="319" t="s">
        <v>222</v>
      </c>
      <c r="D30" s="320"/>
      <c r="E30" s="320"/>
      <c r="F30" s="320"/>
      <c r="G30" s="321"/>
    </row>
    <row r="31" spans="1:7" ht="15" x14ac:dyDescent="0.25">
      <c r="A31" s="7"/>
      <c r="B31" s="45" t="s">
        <v>199</v>
      </c>
      <c r="C31" s="47" t="s">
        <v>200</v>
      </c>
      <c r="D31" s="155"/>
      <c r="E31" s="35" t="s">
        <v>28</v>
      </c>
      <c r="F31" s="147"/>
      <c r="G31" s="52"/>
    </row>
    <row r="32" spans="1:7" ht="15" x14ac:dyDescent="0.25">
      <c r="A32" s="7"/>
      <c r="B32" s="45" t="s">
        <v>201</v>
      </c>
      <c r="C32" s="47" t="s">
        <v>205</v>
      </c>
      <c r="D32" s="155"/>
      <c r="E32" s="35" t="s">
        <v>176</v>
      </c>
      <c r="F32" s="147"/>
      <c r="G32" s="52"/>
    </row>
    <row r="33" spans="1:7" ht="30" x14ac:dyDescent="0.25">
      <c r="A33" s="7"/>
      <c r="B33" s="45" t="s">
        <v>202</v>
      </c>
      <c r="C33" s="47" t="s">
        <v>207</v>
      </c>
      <c r="D33" s="47"/>
      <c r="E33" s="35" t="s">
        <v>210</v>
      </c>
      <c r="F33" s="148">
        <v>55</v>
      </c>
      <c r="G33" s="129">
        <f>F33*D33</f>
        <v>0</v>
      </c>
    </row>
    <row r="34" spans="1:7" ht="30" x14ac:dyDescent="0.25">
      <c r="A34" s="7"/>
      <c r="B34" s="45" t="s">
        <v>203</v>
      </c>
      <c r="C34" s="47" t="s">
        <v>216</v>
      </c>
      <c r="D34" s="47"/>
      <c r="E34" s="35" t="s">
        <v>214</v>
      </c>
      <c r="F34" s="148">
        <v>50</v>
      </c>
      <c r="G34" s="129">
        <f>F34*D34</f>
        <v>0</v>
      </c>
    </row>
    <row r="35" spans="1:7" ht="30" x14ac:dyDescent="0.25">
      <c r="A35" s="7"/>
      <c r="B35" s="45" t="s">
        <v>204</v>
      </c>
      <c r="C35" s="47" t="s">
        <v>206</v>
      </c>
      <c r="D35" s="155"/>
      <c r="E35" s="35" t="s">
        <v>176</v>
      </c>
      <c r="F35" s="147"/>
      <c r="G35" s="52"/>
    </row>
    <row r="36" spans="1:7" ht="30" x14ac:dyDescent="0.25">
      <c r="A36" s="7"/>
      <c r="B36" s="45" t="s">
        <v>208</v>
      </c>
      <c r="C36" s="47" t="s">
        <v>212</v>
      </c>
      <c r="D36" s="47"/>
      <c r="E36" s="35" t="s">
        <v>211</v>
      </c>
      <c r="F36" s="148">
        <v>47</v>
      </c>
      <c r="G36" s="129">
        <f>F36*D36</f>
        <v>0</v>
      </c>
    </row>
    <row r="37" spans="1:7" ht="15.75" thickBot="1" x14ac:dyDescent="0.3">
      <c r="A37" s="8"/>
      <c r="B37" s="43" t="s">
        <v>209</v>
      </c>
      <c r="C37" s="48" t="s">
        <v>213</v>
      </c>
      <c r="D37" s="48"/>
      <c r="E37" s="49" t="s">
        <v>214</v>
      </c>
      <c r="F37" s="150">
        <v>104</v>
      </c>
      <c r="G37" s="130">
        <f>F37*D37</f>
        <v>0</v>
      </c>
    </row>
    <row r="38" spans="1:7" s="68" customFormat="1" ht="33.75" customHeight="1" thickBot="1" x14ac:dyDescent="0.3">
      <c r="A38" s="196"/>
      <c r="B38" s="90"/>
      <c r="C38" s="163"/>
      <c r="D38" s="336" t="s">
        <v>364</v>
      </c>
      <c r="E38" s="336"/>
      <c r="F38" s="337"/>
      <c r="G38" s="166">
        <f>SUM(G11+G18+G33+G34+G36+G37)</f>
        <v>0</v>
      </c>
    </row>
    <row r="39" spans="1:7" ht="15.75" thickBot="1" x14ac:dyDescent="0.3">
      <c r="A39" s="1"/>
      <c r="B39" s="1"/>
      <c r="C39" s="2"/>
      <c r="D39" s="69"/>
      <c r="E39" s="1"/>
      <c r="F39" s="4"/>
      <c r="G39" s="71"/>
    </row>
    <row r="40" spans="1:7" ht="21" x14ac:dyDescent="0.35">
      <c r="A40" s="334" t="s">
        <v>10</v>
      </c>
      <c r="B40" s="335"/>
      <c r="C40" s="335"/>
      <c r="D40" s="78"/>
      <c r="E40" s="9"/>
      <c r="F40" s="73"/>
      <c r="G40" s="51"/>
    </row>
    <row r="41" spans="1:7" ht="21" x14ac:dyDescent="0.35">
      <c r="A41" s="24"/>
      <c r="B41" s="38"/>
      <c r="C41" s="159" t="s">
        <v>23</v>
      </c>
      <c r="D41" s="146" t="s">
        <v>363</v>
      </c>
      <c r="E41" s="160" t="s">
        <v>0</v>
      </c>
      <c r="F41" s="160" t="s">
        <v>311</v>
      </c>
      <c r="G41" s="162" t="s">
        <v>355</v>
      </c>
    </row>
    <row r="42" spans="1:7" ht="15" x14ac:dyDescent="0.25">
      <c r="A42" s="11"/>
      <c r="B42" s="40" t="s">
        <v>233</v>
      </c>
      <c r="C42" s="316" t="s">
        <v>11</v>
      </c>
      <c r="D42" s="317"/>
      <c r="E42" s="317"/>
      <c r="F42" s="317"/>
      <c r="G42" s="318"/>
    </row>
    <row r="43" spans="1:7" ht="15" x14ac:dyDescent="0.25">
      <c r="A43" s="12"/>
      <c r="B43" s="41" t="s">
        <v>234</v>
      </c>
      <c r="C43" s="16" t="s">
        <v>1</v>
      </c>
      <c r="D43" s="213"/>
      <c r="E43" s="202" t="s">
        <v>2</v>
      </c>
      <c r="F43" s="214">
        <v>0.6</v>
      </c>
      <c r="G43" s="197">
        <f>F43*D43</f>
        <v>0</v>
      </c>
    </row>
    <row r="44" spans="1:7" ht="30" x14ac:dyDescent="0.25">
      <c r="A44" s="12"/>
      <c r="B44" s="41" t="s">
        <v>309</v>
      </c>
      <c r="C44" s="16" t="s">
        <v>310</v>
      </c>
      <c r="D44" s="213"/>
      <c r="E44" s="202" t="s">
        <v>28</v>
      </c>
      <c r="F44" s="214">
        <v>9</v>
      </c>
      <c r="G44" s="197">
        <f>F449*D44</f>
        <v>0</v>
      </c>
    </row>
    <row r="45" spans="1:7" ht="15" x14ac:dyDescent="0.25">
      <c r="A45" s="12"/>
      <c r="B45" s="40" t="s">
        <v>235</v>
      </c>
      <c r="C45" s="319" t="s">
        <v>13</v>
      </c>
      <c r="D45" s="320"/>
      <c r="E45" s="320"/>
      <c r="F45" s="320"/>
      <c r="G45" s="321"/>
    </row>
    <row r="46" spans="1:7" ht="30" x14ac:dyDescent="0.25">
      <c r="A46" s="12"/>
      <c r="B46" s="41" t="s">
        <v>236</v>
      </c>
      <c r="C46" s="16" t="s">
        <v>3</v>
      </c>
      <c r="D46" s="213" t="s">
        <v>378</v>
      </c>
      <c r="E46" s="202" t="s">
        <v>2</v>
      </c>
      <c r="F46" s="214">
        <v>2.2999999999999998</v>
      </c>
      <c r="G46" s="197" t="e">
        <f t="shared" ref="G46:G51" si="0">F46*D46</f>
        <v>#VALUE!</v>
      </c>
    </row>
    <row r="47" spans="1:7" ht="30" x14ac:dyDescent="0.25">
      <c r="A47" s="12"/>
      <c r="B47" s="41" t="s">
        <v>247</v>
      </c>
      <c r="C47" s="57" t="s">
        <v>4</v>
      </c>
      <c r="D47" s="213" t="s">
        <v>379</v>
      </c>
      <c r="E47" s="202" t="s">
        <v>2</v>
      </c>
      <c r="F47" s="214">
        <v>2</v>
      </c>
      <c r="G47" s="197" t="e">
        <f t="shared" si="0"/>
        <v>#VALUE!</v>
      </c>
    </row>
    <row r="48" spans="1:7" ht="30" x14ac:dyDescent="0.25">
      <c r="A48" s="12"/>
      <c r="B48" s="41" t="s">
        <v>237</v>
      </c>
      <c r="C48" s="16" t="s">
        <v>5</v>
      </c>
      <c r="D48" s="213" t="s">
        <v>380</v>
      </c>
      <c r="E48" s="202" t="s">
        <v>0</v>
      </c>
      <c r="F48" s="214">
        <v>10</v>
      </c>
      <c r="G48" s="197" t="e">
        <f t="shared" si="0"/>
        <v>#VALUE!</v>
      </c>
    </row>
    <row r="49" spans="1:7" ht="15" x14ac:dyDescent="0.25">
      <c r="A49" s="12"/>
      <c r="B49" s="41" t="s">
        <v>248</v>
      </c>
      <c r="C49" s="16" t="s">
        <v>6</v>
      </c>
      <c r="D49" s="213"/>
      <c r="E49" s="202" t="s">
        <v>2</v>
      </c>
      <c r="F49" s="214">
        <v>1.5</v>
      </c>
      <c r="G49" s="197">
        <f t="shared" si="0"/>
        <v>0</v>
      </c>
    </row>
    <row r="50" spans="1:7" ht="15" x14ac:dyDescent="0.25">
      <c r="A50" s="12"/>
      <c r="B50" s="41" t="s">
        <v>238</v>
      </c>
      <c r="C50" s="16" t="s">
        <v>7</v>
      </c>
      <c r="D50" s="213"/>
      <c r="E50" s="202" t="s">
        <v>2</v>
      </c>
      <c r="F50" s="214">
        <v>4.5</v>
      </c>
      <c r="G50" s="197">
        <f t="shared" si="0"/>
        <v>0</v>
      </c>
    </row>
    <row r="51" spans="1:7" ht="15" x14ac:dyDescent="0.25">
      <c r="A51" s="12"/>
      <c r="B51" s="41" t="s">
        <v>239</v>
      </c>
      <c r="C51" s="16" t="s">
        <v>8</v>
      </c>
      <c r="D51" s="213"/>
      <c r="E51" s="202" t="s">
        <v>2</v>
      </c>
      <c r="F51" s="214">
        <v>0.5</v>
      </c>
      <c r="G51" s="197">
        <f t="shared" si="0"/>
        <v>0</v>
      </c>
    </row>
    <row r="52" spans="1:7" ht="15" x14ac:dyDescent="0.25">
      <c r="A52" s="12"/>
      <c r="B52" s="40" t="s">
        <v>240</v>
      </c>
      <c r="C52" s="316" t="s">
        <v>12</v>
      </c>
      <c r="D52" s="317"/>
      <c r="E52" s="317"/>
      <c r="F52" s="317"/>
      <c r="G52" s="318"/>
    </row>
    <row r="53" spans="1:7" ht="30" x14ac:dyDescent="0.25">
      <c r="A53" s="12"/>
      <c r="B53" s="41" t="s">
        <v>241</v>
      </c>
      <c r="C53" s="16" t="s">
        <v>21</v>
      </c>
      <c r="D53" s="213" t="s">
        <v>376</v>
      </c>
      <c r="E53" s="202" t="s">
        <v>2</v>
      </c>
      <c r="F53" s="214">
        <v>1.27</v>
      </c>
      <c r="G53" s="197" t="e">
        <f>F53*D53</f>
        <v>#VALUE!</v>
      </c>
    </row>
    <row r="54" spans="1:7" ht="30" x14ac:dyDescent="0.25">
      <c r="A54" s="12"/>
      <c r="B54" s="41" t="s">
        <v>242</v>
      </c>
      <c r="C54" s="16" t="s">
        <v>22</v>
      </c>
      <c r="D54" s="213" t="s">
        <v>377</v>
      </c>
      <c r="E54" s="202" t="s">
        <v>2</v>
      </c>
      <c r="F54" s="214">
        <v>1.6</v>
      </c>
      <c r="G54" s="197" t="e">
        <f>F54*D54</f>
        <v>#VALUE!</v>
      </c>
    </row>
    <row r="55" spans="1:7" ht="15" x14ac:dyDescent="0.25">
      <c r="A55" s="12"/>
      <c r="B55" s="40" t="s">
        <v>243</v>
      </c>
      <c r="C55" s="316" t="s">
        <v>14</v>
      </c>
      <c r="D55" s="317"/>
      <c r="E55" s="317"/>
      <c r="F55" s="317"/>
      <c r="G55" s="318"/>
    </row>
    <row r="56" spans="1:7" ht="45" x14ac:dyDescent="0.25">
      <c r="A56" s="12"/>
      <c r="B56" s="41" t="s">
        <v>244</v>
      </c>
      <c r="C56" s="16" t="s">
        <v>20</v>
      </c>
      <c r="D56" s="213" t="s">
        <v>381</v>
      </c>
      <c r="E56" s="202" t="s">
        <v>2</v>
      </c>
      <c r="F56" s="214">
        <v>2.9</v>
      </c>
      <c r="G56" s="197" t="e">
        <f>F56*D56</f>
        <v>#VALUE!</v>
      </c>
    </row>
    <row r="57" spans="1:7" ht="15" x14ac:dyDescent="0.25">
      <c r="A57" s="12"/>
      <c r="B57" s="40" t="s">
        <v>245</v>
      </c>
      <c r="C57" s="316" t="s">
        <v>15</v>
      </c>
      <c r="D57" s="317"/>
      <c r="E57" s="317"/>
      <c r="F57" s="317"/>
      <c r="G57" s="318"/>
    </row>
    <row r="58" spans="1:7" ht="15.75" thickBot="1" x14ac:dyDescent="0.3">
      <c r="A58" s="13"/>
      <c r="B58" s="42" t="s">
        <v>246</v>
      </c>
      <c r="C58" s="17" t="s">
        <v>16</v>
      </c>
      <c r="D58" s="215"/>
      <c r="E58" s="204" t="s">
        <v>0</v>
      </c>
      <c r="F58" s="216">
        <v>208</v>
      </c>
      <c r="G58" s="198">
        <f>F58*D58</f>
        <v>0</v>
      </c>
    </row>
    <row r="59" spans="1:7" s="164" customFormat="1" ht="34.5" customHeight="1" thickBot="1" x14ac:dyDescent="0.3">
      <c r="A59" s="196"/>
      <c r="B59" s="167"/>
      <c r="C59" s="165"/>
      <c r="D59" s="338" t="s">
        <v>365</v>
      </c>
      <c r="E59" s="339"/>
      <c r="F59" s="340"/>
      <c r="G59" s="170" t="e">
        <f>SUM(G43+G44+G46+G47+G48+G49+G50+G51+G53+G54+G56+G58)</f>
        <v>#VALUE!</v>
      </c>
    </row>
    <row r="60" spans="1:7" ht="15.75" thickBot="1" x14ac:dyDescent="0.3">
      <c r="A60" s="1"/>
      <c r="B60" s="1"/>
      <c r="C60" s="2"/>
      <c r="D60" s="69"/>
      <c r="E60" s="46"/>
      <c r="F60" s="4"/>
      <c r="G60" s="71"/>
    </row>
    <row r="61" spans="1:7" ht="21" x14ac:dyDescent="0.35">
      <c r="A61" s="329" t="s">
        <v>17</v>
      </c>
      <c r="B61" s="330"/>
      <c r="C61" s="330"/>
      <c r="D61" s="79"/>
      <c r="E61" s="30"/>
      <c r="F61" s="74"/>
      <c r="G61" s="82"/>
    </row>
    <row r="62" spans="1:7" ht="15.75" x14ac:dyDescent="0.25">
      <c r="A62" s="14"/>
      <c r="B62" s="39"/>
      <c r="C62" s="76"/>
      <c r="D62" s="146" t="s">
        <v>363</v>
      </c>
      <c r="E62" s="160" t="s">
        <v>0</v>
      </c>
      <c r="F62" s="161" t="s">
        <v>311</v>
      </c>
      <c r="G62" s="217" t="s">
        <v>355</v>
      </c>
    </row>
    <row r="63" spans="1:7" ht="15" x14ac:dyDescent="0.25">
      <c r="A63" s="14"/>
      <c r="B63" s="44" t="s">
        <v>265</v>
      </c>
      <c r="C63" s="322" t="s">
        <v>18</v>
      </c>
      <c r="D63" s="323"/>
      <c r="E63" s="323"/>
      <c r="F63" s="323"/>
      <c r="G63" s="324"/>
    </row>
    <row r="64" spans="1:7" ht="30" x14ac:dyDescent="0.25">
      <c r="A64" s="14"/>
      <c r="B64" s="41" t="s">
        <v>266</v>
      </c>
      <c r="C64" s="18" t="s">
        <v>228</v>
      </c>
      <c r="D64" s="218"/>
      <c r="E64" s="219" t="s">
        <v>28</v>
      </c>
      <c r="F64" s="220">
        <v>408</v>
      </c>
      <c r="G64" s="221">
        <f>F64*D64</f>
        <v>0</v>
      </c>
    </row>
    <row r="65" spans="1:7" ht="30" x14ac:dyDescent="0.25">
      <c r="A65" s="14"/>
      <c r="B65" s="41" t="s">
        <v>267</v>
      </c>
      <c r="C65" s="18" t="s">
        <v>229</v>
      </c>
      <c r="D65" s="213"/>
      <c r="E65" s="202" t="s">
        <v>28</v>
      </c>
      <c r="F65" s="179">
        <v>4120</v>
      </c>
      <c r="G65" s="50">
        <f t="shared" ref="G65:G87" si="1">F65*D65</f>
        <v>0</v>
      </c>
    </row>
    <row r="66" spans="1:7" ht="30" x14ac:dyDescent="0.25">
      <c r="A66" s="14"/>
      <c r="B66" s="41" t="s">
        <v>268</v>
      </c>
      <c r="C66" s="18" t="s">
        <v>230</v>
      </c>
      <c r="D66" s="213" t="s">
        <v>375</v>
      </c>
      <c r="E66" s="202" t="s">
        <v>28</v>
      </c>
      <c r="F66" s="179">
        <v>244</v>
      </c>
      <c r="G66" s="50" t="e">
        <f t="shared" si="1"/>
        <v>#VALUE!</v>
      </c>
    </row>
    <row r="67" spans="1:7" ht="30" x14ac:dyDescent="0.25">
      <c r="A67" s="14"/>
      <c r="B67" s="41" t="s">
        <v>269</v>
      </c>
      <c r="C67" s="18" t="s">
        <v>252</v>
      </c>
      <c r="D67" s="213"/>
      <c r="E67" s="202" t="s">
        <v>28</v>
      </c>
      <c r="F67" s="179">
        <v>2356</v>
      </c>
      <c r="G67" s="50">
        <f t="shared" si="1"/>
        <v>0</v>
      </c>
    </row>
    <row r="68" spans="1:7" ht="30" x14ac:dyDescent="0.25">
      <c r="A68" s="14"/>
      <c r="B68" s="41" t="s">
        <v>270</v>
      </c>
      <c r="C68" s="18" t="s">
        <v>231</v>
      </c>
      <c r="D68" s="213" t="s">
        <v>375</v>
      </c>
      <c r="E68" s="202" t="s">
        <v>28</v>
      </c>
      <c r="F68" s="179">
        <v>203</v>
      </c>
      <c r="G68" s="50" t="e">
        <f t="shared" si="1"/>
        <v>#VALUE!</v>
      </c>
    </row>
    <row r="69" spans="1:7" ht="30" x14ac:dyDescent="0.25">
      <c r="A69" s="14"/>
      <c r="B69" s="41" t="s">
        <v>271</v>
      </c>
      <c r="C69" s="18" t="s">
        <v>253</v>
      </c>
      <c r="D69" s="213"/>
      <c r="E69" s="202" t="s">
        <v>28</v>
      </c>
      <c r="F69" s="179">
        <v>1597</v>
      </c>
      <c r="G69" s="50">
        <f t="shared" si="1"/>
        <v>0</v>
      </c>
    </row>
    <row r="70" spans="1:7" ht="30" x14ac:dyDescent="0.25">
      <c r="A70" s="14"/>
      <c r="B70" s="41" t="s">
        <v>272</v>
      </c>
      <c r="C70" s="18" t="s">
        <v>232</v>
      </c>
      <c r="D70" s="213" t="s">
        <v>375</v>
      </c>
      <c r="E70" s="202" t="s">
        <v>28</v>
      </c>
      <c r="F70" s="179">
        <v>162</v>
      </c>
      <c r="G70" s="50" t="e">
        <f t="shared" si="1"/>
        <v>#VALUE!</v>
      </c>
    </row>
    <row r="71" spans="1:7" ht="30" x14ac:dyDescent="0.25">
      <c r="A71" s="14"/>
      <c r="B71" s="41" t="s">
        <v>273</v>
      </c>
      <c r="C71" s="18" t="s">
        <v>254</v>
      </c>
      <c r="D71" s="213"/>
      <c r="E71" s="202" t="s">
        <v>28</v>
      </c>
      <c r="F71" s="179">
        <v>879</v>
      </c>
      <c r="G71" s="50">
        <f t="shared" si="1"/>
        <v>0</v>
      </c>
    </row>
    <row r="72" spans="1:7" ht="30" x14ac:dyDescent="0.25">
      <c r="A72" s="14"/>
      <c r="B72" s="41" t="s">
        <v>274</v>
      </c>
      <c r="C72" s="18" t="s">
        <v>249</v>
      </c>
      <c r="D72" s="213" t="s">
        <v>375</v>
      </c>
      <c r="E72" s="202" t="s">
        <v>28</v>
      </c>
      <c r="F72" s="179">
        <v>141</v>
      </c>
      <c r="G72" s="50" t="e">
        <f t="shared" si="1"/>
        <v>#VALUE!</v>
      </c>
    </row>
    <row r="73" spans="1:7" ht="30" x14ac:dyDescent="0.25">
      <c r="A73" s="14"/>
      <c r="B73" s="41" t="s">
        <v>275</v>
      </c>
      <c r="C73" s="18" t="s">
        <v>255</v>
      </c>
      <c r="D73" s="213"/>
      <c r="E73" s="202" t="s">
        <v>28</v>
      </c>
      <c r="F73" s="179">
        <v>572</v>
      </c>
      <c r="G73" s="50">
        <f t="shared" si="1"/>
        <v>0</v>
      </c>
    </row>
    <row r="74" spans="1:7" ht="30" x14ac:dyDescent="0.25">
      <c r="A74" s="14"/>
      <c r="B74" s="41" t="s">
        <v>276</v>
      </c>
      <c r="C74" s="18" t="s">
        <v>250</v>
      </c>
      <c r="D74" s="213" t="s">
        <v>375</v>
      </c>
      <c r="E74" s="202" t="s">
        <v>28</v>
      </c>
      <c r="F74" s="179">
        <v>107</v>
      </c>
      <c r="G74" s="50" t="e">
        <f t="shared" si="1"/>
        <v>#VALUE!</v>
      </c>
    </row>
    <row r="75" spans="1:7" ht="30" x14ac:dyDescent="0.25">
      <c r="A75" s="14"/>
      <c r="B75" s="41" t="s">
        <v>277</v>
      </c>
      <c r="C75" s="18" t="s">
        <v>256</v>
      </c>
      <c r="D75" s="213"/>
      <c r="E75" s="202" t="s">
        <v>28</v>
      </c>
      <c r="F75" s="179">
        <v>442</v>
      </c>
      <c r="G75" s="50">
        <f t="shared" si="1"/>
        <v>0</v>
      </c>
    </row>
    <row r="76" spans="1:7" ht="30" x14ac:dyDescent="0.25">
      <c r="A76" s="14"/>
      <c r="B76" s="41" t="s">
        <v>278</v>
      </c>
      <c r="C76" s="18" t="s">
        <v>251</v>
      </c>
      <c r="D76" s="213" t="s">
        <v>375</v>
      </c>
      <c r="E76" s="202" t="s">
        <v>28</v>
      </c>
      <c r="F76" s="179">
        <v>100</v>
      </c>
      <c r="G76" s="50" t="e">
        <f t="shared" si="1"/>
        <v>#VALUE!</v>
      </c>
    </row>
    <row r="77" spans="1:7" ht="30" x14ac:dyDescent="0.25">
      <c r="A77" s="14"/>
      <c r="B77" s="41" t="s">
        <v>279</v>
      </c>
      <c r="C77" s="18" t="s">
        <v>257</v>
      </c>
      <c r="D77" s="213"/>
      <c r="E77" s="202" t="s">
        <v>28</v>
      </c>
      <c r="F77" s="179">
        <v>268</v>
      </c>
      <c r="G77" s="50">
        <f t="shared" si="1"/>
        <v>0</v>
      </c>
    </row>
    <row r="78" spans="1:7" ht="30" x14ac:dyDescent="0.25">
      <c r="A78" s="14"/>
      <c r="B78" s="41" t="s">
        <v>280</v>
      </c>
      <c r="C78" s="18" t="s">
        <v>258</v>
      </c>
      <c r="D78" s="213" t="s">
        <v>372</v>
      </c>
      <c r="E78" s="202" t="s">
        <v>28</v>
      </c>
      <c r="F78" s="179">
        <v>210</v>
      </c>
      <c r="G78" s="50" t="e">
        <f t="shared" si="1"/>
        <v>#VALUE!</v>
      </c>
    </row>
    <row r="79" spans="1:7" ht="30" x14ac:dyDescent="0.25">
      <c r="A79" s="14"/>
      <c r="B79" s="41" t="s">
        <v>281</v>
      </c>
      <c r="C79" s="18" t="s">
        <v>259</v>
      </c>
      <c r="D79" s="213" t="s">
        <v>372</v>
      </c>
      <c r="E79" s="202" t="s">
        <v>28</v>
      </c>
      <c r="F79" s="179">
        <v>190</v>
      </c>
      <c r="G79" s="50" t="e">
        <f t="shared" si="1"/>
        <v>#VALUE!</v>
      </c>
    </row>
    <row r="80" spans="1:7" ht="30" x14ac:dyDescent="0.25">
      <c r="A80" s="14"/>
      <c r="B80" s="41" t="s">
        <v>282</v>
      </c>
      <c r="C80" s="18" t="s">
        <v>260</v>
      </c>
      <c r="D80" s="213" t="s">
        <v>372</v>
      </c>
      <c r="E80" s="202" t="s">
        <v>28</v>
      </c>
      <c r="F80" s="179">
        <v>140</v>
      </c>
      <c r="G80" s="50" t="e">
        <f t="shared" si="1"/>
        <v>#VALUE!</v>
      </c>
    </row>
    <row r="81" spans="1:7" ht="30" x14ac:dyDescent="0.25">
      <c r="A81" s="14"/>
      <c r="B81" s="41" t="s">
        <v>283</v>
      </c>
      <c r="C81" s="18" t="s">
        <v>261</v>
      </c>
      <c r="D81" s="213" t="s">
        <v>372</v>
      </c>
      <c r="E81" s="202" t="s">
        <v>28</v>
      </c>
      <c r="F81" s="179">
        <v>120</v>
      </c>
      <c r="G81" s="50" t="e">
        <f t="shared" si="1"/>
        <v>#VALUE!</v>
      </c>
    </row>
    <row r="82" spans="1:7" ht="30" x14ac:dyDescent="0.25">
      <c r="A82" s="14"/>
      <c r="B82" s="41" t="s">
        <v>284</v>
      </c>
      <c r="C82" s="18" t="s">
        <v>262</v>
      </c>
      <c r="D82" s="213" t="s">
        <v>372</v>
      </c>
      <c r="E82" s="202" t="s">
        <v>28</v>
      </c>
      <c r="F82" s="179">
        <v>110</v>
      </c>
      <c r="G82" s="50" t="e">
        <f t="shared" si="1"/>
        <v>#VALUE!</v>
      </c>
    </row>
    <row r="83" spans="1:7" ht="30" x14ac:dyDescent="0.25">
      <c r="A83" s="14"/>
      <c r="B83" s="41" t="s">
        <v>285</v>
      </c>
      <c r="C83" s="18" t="s">
        <v>263</v>
      </c>
      <c r="D83" s="213" t="s">
        <v>372</v>
      </c>
      <c r="E83" s="202" t="s">
        <v>28</v>
      </c>
      <c r="F83" s="179">
        <v>105</v>
      </c>
      <c r="G83" s="50" t="e">
        <f t="shared" si="1"/>
        <v>#VALUE!</v>
      </c>
    </row>
    <row r="84" spans="1:7" ht="15" x14ac:dyDescent="0.25">
      <c r="A84" s="14"/>
      <c r="B84" s="41" t="s">
        <v>286</v>
      </c>
      <c r="C84" s="18" t="s">
        <v>264</v>
      </c>
      <c r="D84" s="213" t="s">
        <v>373</v>
      </c>
      <c r="E84" s="202" t="s">
        <v>28</v>
      </c>
      <c r="F84" s="179">
        <v>10</v>
      </c>
      <c r="G84" s="50" t="e">
        <f t="shared" si="1"/>
        <v>#VALUE!</v>
      </c>
    </row>
    <row r="85" spans="1:7" ht="30" x14ac:dyDescent="0.25">
      <c r="A85" s="14"/>
      <c r="B85" s="41" t="s">
        <v>287</v>
      </c>
      <c r="C85" s="18" t="s">
        <v>304</v>
      </c>
      <c r="D85" s="213"/>
      <c r="E85" s="202" t="s">
        <v>0</v>
      </c>
      <c r="F85" s="179">
        <v>950</v>
      </c>
      <c r="G85" s="50">
        <f t="shared" si="1"/>
        <v>0</v>
      </c>
    </row>
    <row r="86" spans="1:7" s="55" customFormat="1" ht="15" x14ac:dyDescent="0.25">
      <c r="A86" s="14"/>
      <c r="B86" s="66" t="s">
        <v>337</v>
      </c>
      <c r="C86" s="58" t="s">
        <v>339</v>
      </c>
      <c r="D86" s="213" t="s">
        <v>374</v>
      </c>
      <c r="E86" s="202" t="s">
        <v>340</v>
      </c>
      <c r="F86" s="179">
        <v>4.5</v>
      </c>
      <c r="G86" s="50" t="e">
        <f t="shared" si="1"/>
        <v>#VALUE!</v>
      </c>
    </row>
    <row r="87" spans="1:7" s="55" customFormat="1" ht="15" x14ac:dyDescent="0.25">
      <c r="A87" s="14"/>
      <c r="B87" s="66" t="s">
        <v>338</v>
      </c>
      <c r="C87" s="58" t="s">
        <v>341</v>
      </c>
      <c r="D87" s="222"/>
      <c r="E87" s="223" t="s">
        <v>340</v>
      </c>
      <c r="F87" s="224">
        <v>-6</v>
      </c>
      <c r="G87" s="225">
        <f t="shared" si="1"/>
        <v>0</v>
      </c>
    </row>
    <row r="88" spans="1:7" ht="15" x14ac:dyDescent="0.25">
      <c r="A88" s="14"/>
      <c r="B88" s="44" t="s">
        <v>288</v>
      </c>
      <c r="C88" s="319" t="s">
        <v>368</v>
      </c>
      <c r="D88" s="320"/>
      <c r="E88" s="320"/>
      <c r="F88" s="320"/>
      <c r="G88" s="321"/>
    </row>
    <row r="89" spans="1:7" ht="15" x14ac:dyDescent="0.25">
      <c r="A89" s="14"/>
      <c r="B89" s="41" t="s">
        <v>289</v>
      </c>
      <c r="C89" s="18" t="s">
        <v>297</v>
      </c>
      <c r="D89" s="218"/>
      <c r="E89" s="219" t="s">
        <v>0</v>
      </c>
      <c r="F89" s="220">
        <v>670</v>
      </c>
      <c r="G89" s="221">
        <f>F89*D89</f>
        <v>0</v>
      </c>
    </row>
    <row r="90" spans="1:7" ht="15" x14ac:dyDescent="0.25">
      <c r="A90" s="14"/>
      <c r="B90" s="41" t="s">
        <v>290</v>
      </c>
      <c r="C90" s="18" t="s">
        <v>298</v>
      </c>
      <c r="D90" s="213"/>
      <c r="E90" s="202" t="s">
        <v>0</v>
      </c>
      <c r="F90" s="179">
        <v>410</v>
      </c>
      <c r="G90" s="50">
        <f t="shared" ref="G90:G92" si="2">F90*D90</f>
        <v>0</v>
      </c>
    </row>
    <row r="91" spans="1:7" ht="15" x14ac:dyDescent="0.25">
      <c r="A91" s="14"/>
      <c r="B91" s="41" t="s">
        <v>291</v>
      </c>
      <c r="C91" s="18" t="s">
        <v>299</v>
      </c>
      <c r="D91" s="213"/>
      <c r="E91" s="202" t="s">
        <v>0</v>
      </c>
      <c r="F91" s="179">
        <v>321</v>
      </c>
      <c r="G91" s="50">
        <f t="shared" si="2"/>
        <v>0</v>
      </c>
    </row>
    <row r="92" spans="1:7" ht="15" x14ac:dyDescent="0.25">
      <c r="A92" s="14"/>
      <c r="B92" s="41" t="s">
        <v>292</v>
      </c>
      <c r="C92" s="18" t="s">
        <v>300</v>
      </c>
      <c r="D92" s="226"/>
      <c r="E92" s="227" t="s">
        <v>0</v>
      </c>
      <c r="F92" s="228">
        <v>160</v>
      </c>
      <c r="G92" s="229">
        <f t="shared" si="2"/>
        <v>0</v>
      </c>
    </row>
    <row r="93" spans="1:7" ht="15" x14ac:dyDescent="0.25">
      <c r="A93" s="14"/>
      <c r="B93" s="44" t="s">
        <v>293</v>
      </c>
      <c r="C93" s="316" t="s">
        <v>19</v>
      </c>
      <c r="D93" s="317"/>
      <c r="E93" s="317"/>
      <c r="F93" s="317"/>
      <c r="G93" s="318"/>
    </row>
    <row r="94" spans="1:7" ht="15" x14ac:dyDescent="0.25">
      <c r="A94" s="14"/>
      <c r="B94" s="41" t="s">
        <v>294</v>
      </c>
      <c r="C94" s="18" t="s">
        <v>296</v>
      </c>
      <c r="D94" s="218"/>
      <c r="E94" s="219" t="s">
        <v>28</v>
      </c>
      <c r="F94" s="220">
        <v>80</v>
      </c>
      <c r="G94" s="221">
        <f>F94*D94</f>
        <v>0</v>
      </c>
    </row>
    <row r="95" spans="1:7" ht="15" x14ac:dyDescent="0.25">
      <c r="A95" s="14"/>
      <c r="B95" s="41" t="s">
        <v>295</v>
      </c>
      <c r="C95" s="18" t="s">
        <v>302</v>
      </c>
      <c r="D95" s="213"/>
      <c r="E95" s="202" t="s">
        <v>28</v>
      </c>
      <c r="F95" s="179">
        <v>140</v>
      </c>
      <c r="G95" s="50">
        <f t="shared" ref="G95:G96" si="3">F95*D95</f>
        <v>0</v>
      </c>
    </row>
    <row r="96" spans="1:7" ht="15.75" thickBot="1" x14ac:dyDescent="0.3">
      <c r="A96" s="15"/>
      <c r="B96" s="42" t="s">
        <v>301</v>
      </c>
      <c r="C96" s="20" t="s">
        <v>303</v>
      </c>
      <c r="D96" s="213"/>
      <c r="E96" s="202" t="s">
        <v>0</v>
      </c>
      <c r="F96" s="179">
        <v>15</v>
      </c>
      <c r="G96" s="50">
        <f t="shared" si="3"/>
        <v>0</v>
      </c>
    </row>
    <row r="97" spans="1:7" s="168" customFormat="1" ht="33" customHeight="1" thickBot="1" x14ac:dyDescent="0.3">
      <c r="A97" s="196"/>
      <c r="B97" s="171"/>
      <c r="C97" s="169"/>
      <c r="D97" s="341" t="s">
        <v>366</v>
      </c>
      <c r="E97" s="342"/>
      <c r="F97" s="342"/>
      <c r="G97" s="230" t="e">
        <f>SUM(G64:G87)+SUM(G89:G92)+SUM(G94:G96)</f>
        <v>#VALUE!</v>
      </c>
    </row>
    <row r="98" spans="1:7" ht="15.75" thickBot="1" x14ac:dyDescent="0.3">
      <c r="A98" s="1"/>
      <c r="B98" s="1"/>
      <c r="C98" s="2"/>
      <c r="D98" s="69"/>
      <c r="E98" s="46"/>
      <c r="F98" s="3"/>
      <c r="G98" s="70"/>
    </row>
    <row r="99" spans="1:7" ht="21" x14ac:dyDescent="0.35">
      <c r="A99" s="327" t="s">
        <v>332</v>
      </c>
      <c r="B99" s="328"/>
      <c r="C99" s="328"/>
      <c r="D99" s="89"/>
      <c r="E99" s="62"/>
      <c r="F99" s="80"/>
      <c r="G99" s="158"/>
    </row>
    <row r="100" spans="1:7" ht="15.75" x14ac:dyDescent="0.25">
      <c r="A100" s="56"/>
      <c r="B100" s="64"/>
      <c r="C100" s="60"/>
      <c r="D100" s="146" t="s">
        <v>363</v>
      </c>
      <c r="E100" s="160" t="s">
        <v>0</v>
      </c>
      <c r="F100" s="161" t="s">
        <v>311</v>
      </c>
      <c r="G100" s="162" t="s">
        <v>355</v>
      </c>
    </row>
    <row r="101" spans="1:7" ht="15" x14ac:dyDescent="0.25">
      <c r="A101" s="56"/>
      <c r="B101" s="67" t="s">
        <v>314</v>
      </c>
      <c r="C101" s="59" t="s">
        <v>315</v>
      </c>
      <c r="D101" s="81"/>
      <c r="E101" s="63"/>
      <c r="F101" s="156"/>
      <c r="G101" s="157"/>
    </row>
    <row r="102" spans="1:7" s="55" customFormat="1" ht="30" x14ac:dyDescent="0.25">
      <c r="A102" s="56"/>
      <c r="B102" s="66" t="s">
        <v>316</v>
      </c>
      <c r="C102" s="58" t="s">
        <v>334</v>
      </c>
      <c r="D102" s="218"/>
      <c r="E102" s="219" t="s">
        <v>2</v>
      </c>
      <c r="F102" s="220">
        <v>3.2</v>
      </c>
      <c r="G102" s="221">
        <f>F102*D102</f>
        <v>0</v>
      </c>
    </row>
    <row r="103" spans="1:7" ht="30" x14ac:dyDescent="0.25">
      <c r="A103" s="56"/>
      <c r="B103" s="66" t="s">
        <v>336</v>
      </c>
      <c r="C103" s="58" t="s">
        <v>333</v>
      </c>
      <c r="D103" s="213"/>
      <c r="E103" s="202" t="s">
        <v>2</v>
      </c>
      <c r="F103" s="179">
        <v>4.3</v>
      </c>
      <c r="G103" s="50">
        <f>F103*D103</f>
        <v>0</v>
      </c>
    </row>
    <row r="104" spans="1:7" ht="15" x14ac:dyDescent="0.25">
      <c r="A104" s="56"/>
      <c r="B104" s="67" t="s">
        <v>317</v>
      </c>
      <c r="C104" s="152" t="s">
        <v>318</v>
      </c>
      <c r="D104" s="195"/>
      <c r="E104" s="153"/>
      <c r="F104" s="231"/>
      <c r="G104" s="154"/>
    </row>
    <row r="105" spans="1:7" ht="15" x14ac:dyDescent="0.25">
      <c r="A105" s="56"/>
      <c r="B105" s="66" t="s">
        <v>319</v>
      </c>
      <c r="C105" s="58" t="s">
        <v>320</v>
      </c>
      <c r="D105" s="213"/>
      <c r="E105" s="202" t="s">
        <v>2</v>
      </c>
      <c r="F105" s="179">
        <v>2.5</v>
      </c>
      <c r="G105" s="50">
        <f>F105*D105</f>
        <v>0</v>
      </c>
    </row>
    <row r="106" spans="1:7" ht="15" x14ac:dyDescent="0.25">
      <c r="A106" s="56"/>
      <c r="B106" s="66" t="s">
        <v>321</v>
      </c>
      <c r="C106" s="58" t="s">
        <v>322</v>
      </c>
      <c r="D106" s="213"/>
      <c r="E106" s="202" t="s">
        <v>323</v>
      </c>
      <c r="F106" s="179">
        <v>6</v>
      </c>
      <c r="G106" s="50">
        <f t="shared" ref="G106:G110" si="4">F106*D106</f>
        <v>0</v>
      </c>
    </row>
    <row r="107" spans="1:7" ht="15" x14ac:dyDescent="0.25">
      <c r="A107" s="56"/>
      <c r="B107" s="66" t="s">
        <v>324</v>
      </c>
      <c r="C107" s="58" t="s">
        <v>325</v>
      </c>
      <c r="D107" s="213"/>
      <c r="E107" s="202" t="s">
        <v>0</v>
      </c>
      <c r="F107" s="179">
        <v>25</v>
      </c>
      <c r="G107" s="50">
        <f t="shared" si="4"/>
        <v>0</v>
      </c>
    </row>
    <row r="108" spans="1:7" ht="15" x14ac:dyDescent="0.25">
      <c r="A108" s="56"/>
      <c r="B108" s="66" t="s">
        <v>326</v>
      </c>
      <c r="C108" s="58" t="s">
        <v>327</v>
      </c>
      <c r="D108" s="213"/>
      <c r="E108" s="202" t="s">
        <v>0</v>
      </c>
      <c r="F108" s="179">
        <v>40</v>
      </c>
      <c r="G108" s="50">
        <f t="shared" si="4"/>
        <v>0</v>
      </c>
    </row>
    <row r="109" spans="1:7" ht="15" x14ac:dyDescent="0.25">
      <c r="A109" s="56"/>
      <c r="B109" s="66" t="s">
        <v>328</v>
      </c>
      <c r="C109" s="58" t="s">
        <v>329</v>
      </c>
      <c r="D109" s="213"/>
      <c r="E109" s="202" t="s">
        <v>2</v>
      </c>
      <c r="F109" s="179">
        <v>3.7</v>
      </c>
      <c r="G109" s="50">
        <f t="shared" si="4"/>
        <v>0</v>
      </c>
    </row>
    <row r="110" spans="1:7" ht="15" x14ac:dyDescent="0.25">
      <c r="A110" s="56"/>
      <c r="B110" s="66" t="s">
        <v>330</v>
      </c>
      <c r="C110" s="58" t="s">
        <v>331</v>
      </c>
      <c r="D110" s="232"/>
      <c r="E110" s="233" t="s">
        <v>2</v>
      </c>
      <c r="F110" s="234">
        <v>3.7</v>
      </c>
      <c r="G110" s="235">
        <f t="shared" si="4"/>
        <v>0</v>
      </c>
    </row>
    <row r="111" spans="1:7" ht="15.75" thickBot="1" x14ac:dyDescent="0.3">
      <c r="A111" s="61"/>
      <c r="B111" s="65"/>
      <c r="C111" s="325" t="s">
        <v>335</v>
      </c>
      <c r="D111" s="326"/>
      <c r="E111" s="326"/>
      <c r="F111" s="326"/>
      <c r="G111" s="83"/>
    </row>
    <row r="112" spans="1:7" ht="33.75" customHeight="1" thickBot="1" x14ac:dyDescent="0.25">
      <c r="D112" s="308" t="s">
        <v>367</v>
      </c>
      <c r="E112" s="309"/>
      <c r="F112" s="309"/>
      <c r="G112" s="205">
        <f>SUM(G102:G103)+SUM(G105:G110)</f>
        <v>0</v>
      </c>
    </row>
  </sheetData>
  <mergeCells count="24">
    <mergeCell ref="A99:C99"/>
    <mergeCell ref="A61:C61"/>
    <mergeCell ref="E1:F1"/>
    <mergeCell ref="A2:C2"/>
    <mergeCell ref="A40:C40"/>
    <mergeCell ref="D38:F38"/>
    <mergeCell ref="D59:F59"/>
    <mergeCell ref="D97:F97"/>
    <mergeCell ref="D112:F112"/>
    <mergeCell ref="C4:G4"/>
    <mergeCell ref="C9:G9"/>
    <mergeCell ref="C16:G16"/>
    <mergeCell ref="C20:G20"/>
    <mergeCell ref="C25:G25"/>
    <mergeCell ref="C30:G30"/>
    <mergeCell ref="C42:G42"/>
    <mergeCell ref="C45:G45"/>
    <mergeCell ref="C52:G52"/>
    <mergeCell ref="C55:G55"/>
    <mergeCell ref="C57:G57"/>
    <mergeCell ref="C63:G63"/>
    <mergeCell ref="C88:G88"/>
    <mergeCell ref="C93:G93"/>
    <mergeCell ref="C111:F111"/>
  </mergeCells>
  <printOptions horizontalCentered="1" verticalCentered="1"/>
  <pageMargins left="0.70866141732283472" right="0.70866141732283472" top="0.74803149606299213" bottom="0.74803149606299213" header="0.31496062992125984" footer="0.31496062992125984"/>
  <pageSetup paperSize="8" scale="7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7"/>
  <sheetViews>
    <sheetView topLeftCell="B1" workbookViewId="0">
      <selection activeCell="D5" sqref="D5"/>
    </sheetView>
  </sheetViews>
  <sheetFormatPr baseColWidth="10" defaultRowHeight="14.25" x14ac:dyDescent="0.2"/>
  <cols>
    <col min="1" max="1" width="22.875" customWidth="1"/>
    <col min="2" max="2" width="9.625" customWidth="1"/>
    <col min="3" max="3" width="89.75" customWidth="1"/>
    <col min="4" max="4" width="11.25" style="172" customWidth="1"/>
    <col min="7" max="7" width="14.875" style="172" customWidth="1"/>
  </cols>
  <sheetData>
    <row r="1" spans="1:7" ht="80.25" customHeight="1" thickBot="1" x14ac:dyDescent="0.3">
      <c r="A1" s="31"/>
      <c r="B1" s="31"/>
      <c r="C1" s="54" t="s">
        <v>312</v>
      </c>
      <c r="D1" s="54"/>
      <c r="E1" s="331"/>
      <c r="F1" s="346"/>
      <c r="G1" s="211"/>
    </row>
    <row r="2" spans="1:7" ht="21" x14ac:dyDescent="0.35">
      <c r="A2" s="332" t="s">
        <v>24</v>
      </c>
      <c r="B2" s="333"/>
      <c r="C2" s="333"/>
      <c r="D2" s="188"/>
      <c r="E2" s="5"/>
      <c r="F2" s="173"/>
      <c r="G2" s="192"/>
    </row>
    <row r="3" spans="1:7" ht="21" x14ac:dyDescent="0.35">
      <c r="A3" s="22"/>
      <c r="B3" s="37"/>
      <c r="C3" s="28" t="s">
        <v>29</v>
      </c>
      <c r="D3" s="146" t="s">
        <v>363</v>
      </c>
      <c r="E3" s="160" t="s">
        <v>0</v>
      </c>
      <c r="F3" s="161" t="s">
        <v>311</v>
      </c>
      <c r="G3" s="162" t="s">
        <v>355</v>
      </c>
    </row>
    <row r="4" spans="1:7" ht="15" x14ac:dyDescent="0.25">
      <c r="A4" s="6"/>
      <c r="B4" s="44" t="s">
        <v>88</v>
      </c>
      <c r="C4" s="23" t="s">
        <v>26</v>
      </c>
      <c r="D4" s="239"/>
      <c r="E4" s="182"/>
      <c r="F4" s="182"/>
      <c r="G4" s="212"/>
    </row>
    <row r="5" spans="1:7" ht="60" customHeight="1" x14ac:dyDescent="0.25">
      <c r="A5" s="7"/>
      <c r="B5" s="41" t="s">
        <v>89</v>
      </c>
      <c r="C5" s="18" t="s">
        <v>52</v>
      </c>
      <c r="D5" s="47"/>
      <c r="E5" s="34" t="s">
        <v>28</v>
      </c>
      <c r="F5" s="19">
        <v>750</v>
      </c>
      <c r="G5" s="193">
        <f>F5*D5</f>
        <v>0</v>
      </c>
    </row>
    <row r="6" spans="1:7" ht="60" x14ac:dyDescent="0.25">
      <c r="A6" s="7"/>
      <c r="B6" s="41" t="s">
        <v>90</v>
      </c>
      <c r="C6" s="18" t="s">
        <v>53</v>
      </c>
      <c r="D6" s="47"/>
      <c r="E6" s="34" t="s">
        <v>28</v>
      </c>
      <c r="F6" s="19">
        <v>1250</v>
      </c>
      <c r="G6" s="244">
        <f t="shared" ref="G6:G7" si="0">F6*D6</f>
        <v>0</v>
      </c>
    </row>
    <row r="7" spans="1:7" ht="60" x14ac:dyDescent="0.25">
      <c r="A7" s="7"/>
      <c r="B7" s="41" t="s">
        <v>91</v>
      </c>
      <c r="C7" s="18" t="s">
        <v>82</v>
      </c>
      <c r="D7" s="47"/>
      <c r="E7" s="34" t="s">
        <v>27</v>
      </c>
      <c r="F7" s="19">
        <v>3.15</v>
      </c>
      <c r="G7" s="244">
        <f t="shared" si="0"/>
        <v>0</v>
      </c>
    </row>
    <row r="8" spans="1:7" ht="15" x14ac:dyDescent="0.25">
      <c r="A8" s="7"/>
      <c r="B8" s="40" t="s">
        <v>92</v>
      </c>
      <c r="C8" s="347" t="s">
        <v>24</v>
      </c>
      <c r="D8" s="348"/>
      <c r="E8" s="348"/>
      <c r="F8" s="348"/>
      <c r="G8" s="349"/>
    </row>
    <row r="9" spans="1:7" ht="15" x14ac:dyDescent="0.25">
      <c r="A9" s="7"/>
      <c r="B9" s="41" t="s">
        <v>93</v>
      </c>
      <c r="C9" s="27" t="s">
        <v>54</v>
      </c>
      <c r="D9" s="236"/>
      <c r="E9" s="35" t="s">
        <v>28</v>
      </c>
      <c r="F9" s="26">
        <v>480</v>
      </c>
      <c r="G9" s="237">
        <f>F9*D9</f>
        <v>0</v>
      </c>
    </row>
    <row r="10" spans="1:7" ht="45" x14ac:dyDescent="0.25">
      <c r="A10" s="7"/>
      <c r="B10" s="41" t="s">
        <v>94</v>
      </c>
      <c r="C10" s="18" t="s">
        <v>55</v>
      </c>
      <c r="D10" s="47"/>
      <c r="E10" s="34" t="s">
        <v>27</v>
      </c>
      <c r="F10" s="19">
        <v>41</v>
      </c>
      <c r="G10" s="237">
        <f t="shared" ref="G10:G24" si="1">F10*D10</f>
        <v>0</v>
      </c>
    </row>
    <row r="11" spans="1:7" ht="15" x14ac:dyDescent="0.25">
      <c r="A11" s="7"/>
      <c r="B11" s="41" t="s">
        <v>95</v>
      </c>
      <c r="C11" s="18" t="s">
        <v>59</v>
      </c>
      <c r="D11" s="47"/>
      <c r="E11" s="34" t="s">
        <v>27</v>
      </c>
      <c r="F11" s="19">
        <v>7</v>
      </c>
      <c r="G11" s="237">
        <f t="shared" si="1"/>
        <v>0</v>
      </c>
    </row>
    <row r="12" spans="1:7" ht="30" x14ac:dyDescent="0.25">
      <c r="A12" s="7"/>
      <c r="B12" s="41" t="s">
        <v>96</v>
      </c>
      <c r="C12" s="18" t="s">
        <v>56</v>
      </c>
      <c r="D12" s="47"/>
      <c r="E12" s="34" t="s">
        <v>27</v>
      </c>
      <c r="F12" s="19">
        <v>29</v>
      </c>
      <c r="G12" s="237">
        <f t="shared" si="1"/>
        <v>0</v>
      </c>
    </row>
    <row r="13" spans="1:7" ht="45" x14ac:dyDescent="0.25">
      <c r="A13" s="7"/>
      <c r="B13" s="41" t="s">
        <v>97</v>
      </c>
      <c r="C13" s="18" t="s">
        <v>57</v>
      </c>
      <c r="D13" s="47"/>
      <c r="E13" s="34" t="s">
        <v>27</v>
      </c>
      <c r="F13" s="19">
        <v>67</v>
      </c>
      <c r="G13" s="237">
        <f t="shared" si="1"/>
        <v>0</v>
      </c>
    </row>
    <row r="14" spans="1:7" ht="15" x14ac:dyDescent="0.25">
      <c r="A14" s="7"/>
      <c r="B14" s="41" t="s">
        <v>98</v>
      </c>
      <c r="C14" s="18" t="s">
        <v>83</v>
      </c>
      <c r="D14" s="47"/>
      <c r="E14" s="34" t="s">
        <v>27</v>
      </c>
      <c r="F14" s="19">
        <v>10</v>
      </c>
      <c r="G14" s="237">
        <f t="shared" si="1"/>
        <v>0</v>
      </c>
    </row>
    <row r="15" spans="1:7" ht="45" x14ac:dyDescent="0.25">
      <c r="A15" s="7"/>
      <c r="B15" s="41" t="s">
        <v>99</v>
      </c>
      <c r="C15" s="18" t="s">
        <v>58</v>
      </c>
      <c r="D15" s="47"/>
      <c r="E15" s="34" t="s">
        <v>27</v>
      </c>
      <c r="F15" s="19">
        <v>75</v>
      </c>
      <c r="G15" s="237">
        <f t="shared" si="1"/>
        <v>0</v>
      </c>
    </row>
    <row r="16" spans="1:7" ht="15" x14ac:dyDescent="0.25">
      <c r="A16" s="7"/>
      <c r="B16" s="41" t="s">
        <v>100</v>
      </c>
      <c r="C16" s="18" t="s">
        <v>60</v>
      </c>
      <c r="D16" s="47"/>
      <c r="E16" s="34" t="s">
        <v>27</v>
      </c>
      <c r="F16" s="19">
        <v>13</v>
      </c>
      <c r="G16" s="237">
        <f t="shared" si="1"/>
        <v>0</v>
      </c>
    </row>
    <row r="17" spans="1:7" ht="15" x14ac:dyDescent="0.25">
      <c r="A17" s="7"/>
      <c r="B17" s="41" t="s">
        <v>101</v>
      </c>
      <c r="C17" s="18" t="s">
        <v>46</v>
      </c>
      <c r="D17" s="47"/>
      <c r="E17" s="34" t="s">
        <v>27</v>
      </c>
      <c r="F17" s="19">
        <v>30</v>
      </c>
      <c r="G17" s="237">
        <f t="shared" si="1"/>
        <v>0</v>
      </c>
    </row>
    <row r="18" spans="1:7" ht="45" x14ac:dyDescent="0.25">
      <c r="A18" s="7"/>
      <c r="B18" s="41" t="s">
        <v>102</v>
      </c>
      <c r="C18" s="18" t="s">
        <v>61</v>
      </c>
      <c r="D18" s="47"/>
      <c r="E18" s="34" t="s">
        <v>27</v>
      </c>
      <c r="F18" s="19">
        <v>110</v>
      </c>
      <c r="G18" s="237">
        <f t="shared" si="1"/>
        <v>0</v>
      </c>
    </row>
    <row r="19" spans="1:7" ht="15" x14ac:dyDescent="0.25">
      <c r="A19" s="7"/>
      <c r="B19" s="41" t="s">
        <v>103</v>
      </c>
      <c r="C19" s="18" t="s">
        <v>84</v>
      </c>
      <c r="D19" s="47"/>
      <c r="E19" s="34" t="s">
        <v>27</v>
      </c>
      <c r="F19" s="19">
        <v>17</v>
      </c>
      <c r="G19" s="237">
        <f t="shared" si="1"/>
        <v>0</v>
      </c>
    </row>
    <row r="20" spans="1:7" ht="15" x14ac:dyDescent="0.25">
      <c r="A20" s="7"/>
      <c r="B20" s="41" t="s">
        <v>104</v>
      </c>
      <c r="C20" s="18" t="s">
        <v>64</v>
      </c>
      <c r="D20" s="47"/>
      <c r="E20" s="34" t="s">
        <v>27</v>
      </c>
      <c r="F20" s="19">
        <v>20</v>
      </c>
      <c r="G20" s="237">
        <f t="shared" si="1"/>
        <v>0</v>
      </c>
    </row>
    <row r="21" spans="1:7" ht="15" x14ac:dyDescent="0.25">
      <c r="A21" s="7"/>
      <c r="B21" s="41" t="s">
        <v>105</v>
      </c>
      <c r="C21" s="18" t="s">
        <v>65</v>
      </c>
      <c r="D21" s="47"/>
      <c r="E21" s="34" t="s">
        <v>27</v>
      </c>
      <c r="F21" s="19">
        <v>10</v>
      </c>
      <c r="G21" s="237">
        <f t="shared" si="1"/>
        <v>0</v>
      </c>
    </row>
    <row r="22" spans="1:7" ht="45" x14ac:dyDescent="0.25">
      <c r="A22" s="7"/>
      <c r="B22" s="41" t="s">
        <v>106</v>
      </c>
      <c r="C22" s="18" t="s">
        <v>63</v>
      </c>
      <c r="D22" s="47"/>
      <c r="E22" s="34" t="s">
        <v>27</v>
      </c>
      <c r="F22" s="19">
        <v>43</v>
      </c>
      <c r="G22" s="237">
        <f t="shared" si="1"/>
        <v>0</v>
      </c>
    </row>
    <row r="23" spans="1:7" ht="45" x14ac:dyDescent="0.25">
      <c r="A23" s="7"/>
      <c r="B23" s="45" t="s">
        <v>107</v>
      </c>
      <c r="C23" s="18" t="s">
        <v>62</v>
      </c>
      <c r="D23" s="47"/>
      <c r="E23" s="34" t="s">
        <v>27</v>
      </c>
      <c r="F23" s="19">
        <v>50</v>
      </c>
      <c r="G23" s="237">
        <f t="shared" si="1"/>
        <v>0</v>
      </c>
    </row>
    <row r="24" spans="1:7" ht="15.75" thickBot="1" x14ac:dyDescent="0.3">
      <c r="A24" s="8"/>
      <c r="B24" s="43" t="s">
        <v>155</v>
      </c>
      <c r="C24" s="20" t="s">
        <v>156</v>
      </c>
      <c r="D24" s="144"/>
      <c r="E24" s="36" t="s">
        <v>27</v>
      </c>
      <c r="F24" s="21">
        <v>0.5</v>
      </c>
      <c r="G24" s="237">
        <f t="shared" si="1"/>
        <v>0</v>
      </c>
    </row>
    <row r="25" spans="1:7" s="172" customFormat="1" ht="33" customHeight="1" thickBot="1" x14ac:dyDescent="0.3">
      <c r="A25" s="145"/>
      <c r="B25" s="208"/>
      <c r="C25" s="191"/>
      <c r="D25" s="350" t="s">
        <v>369</v>
      </c>
      <c r="E25" s="351"/>
      <c r="F25" s="352"/>
      <c r="G25" s="245">
        <f>SUM(G5:G7)+SUM(G9:G24)</f>
        <v>0</v>
      </c>
    </row>
    <row r="26" spans="1:7" ht="15" thickBot="1" x14ac:dyDescent="0.25"/>
    <row r="27" spans="1:7" ht="21" x14ac:dyDescent="0.35">
      <c r="A27" s="334" t="s">
        <v>25</v>
      </c>
      <c r="B27" s="335"/>
      <c r="C27" s="335"/>
      <c r="D27" s="189"/>
      <c r="E27" s="9"/>
      <c r="F27" s="10"/>
      <c r="G27" s="51"/>
    </row>
    <row r="28" spans="1:7" ht="21" x14ac:dyDescent="0.35">
      <c r="A28" s="24"/>
      <c r="B28" s="38"/>
      <c r="C28" s="194"/>
      <c r="D28" s="146" t="s">
        <v>363</v>
      </c>
      <c r="E28" s="160" t="s">
        <v>0</v>
      </c>
      <c r="F28" s="161" t="s">
        <v>311</v>
      </c>
      <c r="G28" s="162" t="s">
        <v>355</v>
      </c>
    </row>
    <row r="29" spans="1:7" ht="15" x14ac:dyDescent="0.25">
      <c r="A29" s="11"/>
      <c r="B29" s="40" t="s">
        <v>108</v>
      </c>
      <c r="C29" s="319" t="s">
        <v>31</v>
      </c>
      <c r="D29" s="320"/>
      <c r="E29" s="320"/>
      <c r="F29" s="320"/>
      <c r="G29" s="321"/>
    </row>
    <row r="30" spans="1:7" ht="60" x14ac:dyDescent="0.25">
      <c r="A30" s="12"/>
      <c r="B30" s="41" t="s">
        <v>109</v>
      </c>
      <c r="C30" s="16" t="s">
        <v>66</v>
      </c>
      <c r="D30" s="218"/>
      <c r="E30" s="219" t="s">
        <v>28</v>
      </c>
      <c r="F30" s="248">
        <v>750</v>
      </c>
      <c r="G30" s="253">
        <f>F30*D30</f>
        <v>0</v>
      </c>
    </row>
    <row r="31" spans="1:7" ht="30" x14ac:dyDescent="0.25">
      <c r="A31" s="12"/>
      <c r="B31" s="41" t="s">
        <v>110</v>
      </c>
      <c r="C31" s="16" t="s">
        <v>49</v>
      </c>
      <c r="D31" s="222"/>
      <c r="E31" s="223" t="s">
        <v>28</v>
      </c>
      <c r="F31" s="254">
        <v>320</v>
      </c>
      <c r="G31" s="255">
        <f>F31*D31</f>
        <v>0</v>
      </c>
    </row>
    <row r="32" spans="1:7" ht="15" x14ac:dyDescent="0.25">
      <c r="A32" s="12"/>
      <c r="B32" s="40" t="s">
        <v>111</v>
      </c>
      <c r="C32" s="319" t="s">
        <v>32</v>
      </c>
      <c r="D32" s="320"/>
      <c r="E32" s="320"/>
      <c r="F32" s="320"/>
      <c r="G32" s="321"/>
    </row>
    <row r="33" spans="1:7" ht="15" x14ac:dyDescent="0.25">
      <c r="A33" s="12"/>
      <c r="B33" s="41" t="s">
        <v>112</v>
      </c>
      <c r="C33" s="33" t="s">
        <v>54</v>
      </c>
      <c r="D33" s="256"/>
      <c r="E33" s="249" t="s">
        <v>28</v>
      </c>
      <c r="F33" s="250">
        <v>480</v>
      </c>
      <c r="G33" s="251">
        <f>F33*D33</f>
        <v>0</v>
      </c>
    </row>
    <row r="34" spans="1:7" ht="45" x14ac:dyDescent="0.25">
      <c r="A34" s="12"/>
      <c r="B34" s="41" t="s">
        <v>113</v>
      </c>
      <c r="C34" s="16" t="s">
        <v>34</v>
      </c>
      <c r="D34" s="213"/>
      <c r="E34" s="246" t="s">
        <v>28</v>
      </c>
      <c r="F34" s="242">
        <v>650</v>
      </c>
      <c r="G34" s="252">
        <f t="shared" ref="G34:G40" si="2">F34*D34</f>
        <v>0</v>
      </c>
    </row>
    <row r="35" spans="1:7" ht="45" x14ac:dyDescent="0.25">
      <c r="A35" s="12"/>
      <c r="B35" s="41" t="s">
        <v>114</v>
      </c>
      <c r="C35" s="16" t="s">
        <v>35</v>
      </c>
      <c r="D35" s="213"/>
      <c r="E35" s="246" t="s">
        <v>28</v>
      </c>
      <c r="F35" s="242">
        <v>750</v>
      </c>
      <c r="G35" s="252">
        <f t="shared" si="2"/>
        <v>0</v>
      </c>
    </row>
    <row r="36" spans="1:7" ht="45" x14ac:dyDescent="0.25">
      <c r="A36" s="12"/>
      <c r="B36" s="41" t="s">
        <v>115</v>
      </c>
      <c r="C36" s="16" t="s">
        <v>67</v>
      </c>
      <c r="D36" s="213"/>
      <c r="E36" s="246" t="s">
        <v>28</v>
      </c>
      <c r="F36" s="242">
        <v>900</v>
      </c>
      <c r="G36" s="252">
        <f t="shared" si="2"/>
        <v>0</v>
      </c>
    </row>
    <row r="37" spans="1:7" ht="45" x14ac:dyDescent="0.25">
      <c r="A37" s="12"/>
      <c r="B37" s="41" t="s">
        <v>116</v>
      </c>
      <c r="C37" s="16" t="s">
        <v>33</v>
      </c>
      <c r="D37" s="213"/>
      <c r="E37" s="246" t="s">
        <v>28</v>
      </c>
      <c r="F37" s="242">
        <v>1200</v>
      </c>
      <c r="G37" s="252">
        <f t="shared" si="2"/>
        <v>0</v>
      </c>
    </row>
    <row r="38" spans="1:7" ht="45" x14ac:dyDescent="0.25">
      <c r="A38" s="12"/>
      <c r="B38" s="41" t="s">
        <v>117</v>
      </c>
      <c r="C38" s="16" t="s">
        <v>68</v>
      </c>
      <c r="D38" s="213"/>
      <c r="E38" s="246" t="s">
        <v>28</v>
      </c>
      <c r="F38" s="242">
        <v>1350</v>
      </c>
      <c r="G38" s="252">
        <f t="shared" si="2"/>
        <v>0</v>
      </c>
    </row>
    <row r="39" spans="1:7" ht="45" x14ac:dyDescent="0.25">
      <c r="A39" s="12"/>
      <c r="B39" s="41" t="s">
        <v>118</v>
      </c>
      <c r="C39" s="16" t="s">
        <v>40</v>
      </c>
      <c r="D39" s="213"/>
      <c r="E39" s="246" t="s">
        <v>28</v>
      </c>
      <c r="F39" s="242">
        <v>1850</v>
      </c>
      <c r="G39" s="252">
        <f t="shared" si="2"/>
        <v>0</v>
      </c>
    </row>
    <row r="40" spans="1:7" ht="15" x14ac:dyDescent="0.25">
      <c r="A40" s="12"/>
      <c r="B40" s="41" t="s">
        <v>119</v>
      </c>
      <c r="C40" s="16" t="s">
        <v>147</v>
      </c>
      <c r="D40" s="222"/>
      <c r="E40" s="223" t="s">
        <v>28</v>
      </c>
      <c r="F40" s="224">
        <v>650</v>
      </c>
      <c r="G40" s="257">
        <f t="shared" si="2"/>
        <v>0</v>
      </c>
    </row>
    <row r="41" spans="1:7" ht="15" x14ac:dyDescent="0.25">
      <c r="A41" s="12"/>
      <c r="B41" s="40" t="s">
        <v>120</v>
      </c>
      <c r="C41" s="319" t="s">
        <v>73</v>
      </c>
      <c r="D41" s="320"/>
      <c r="E41" s="320"/>
      <c r="F41" s="320"/>
      <c r="G41" s="321"/>
    </row>
    <row r="42" spans="1:7" ht="45" x14ac:dyDescent="0.25">
      <c r="A42" s="12"/>
      <c r="B42" s="41" t="s">
        <v>121</v>
      </c>
      <c r="C42" s="16" t="s">
        <v>36</v>
      </c>
      <c r="D42" s="218"/>
      <c r="E42" s="219" t="s">
        <v>28</v>
      </c>
      <c r="F42" s="220">
        <v>2700</v>
      </c>
      <c r="G42" s="221">
        <f>F42*D42</f>
        <v>0</v>
      </c>
    </row>
    <row r="43" spans="1:7" ht="45" x14ac:dyDescent="0.25">
      <c r="A43" s="12"/>
      <c r="B43" s="41" t="s">
        <v>122</v>
      </c>
      <c r="C43" s="16" t="s">
        <v>70</v>
      </c>
      <c r="D43" s="213"/>
      <c r="E43" s="246" t="s">
        <v>28</v>
      </c>
      <c r="F43" s="242">
        <v>2850</v>
      </c>
      <c r="G43" s="50">
        <f t="shared" ref="G43:G46" si="3">F43*D43</f>
        <v>0</v>
      </c>
    </row>
    <row r="44" spans="1:7" ht="45" x14ac:dyDescent="0.25">
      <c r="A44" s="12"/>
      <c r="B44" s="41" t="s">
        <v>123</v>
      </c>
      <c r="C44" s="16" t="s">
        <v>37</v>
      </c>
      <c r="D44" s="213"/>
      <c r="E44" s="246" t="s">
        <v>28</v>
      </c>
      <c r="F44" s="242">
        <v>3000</v>
      </c>
      <c r="G44" s="50">
        <f t="shared" si="3"/>
        <v>0</v>
      </c>
    </row>
    <row r="45" spans="1:7" ht="45" x14ac:dyDescent="0.25">
      <c r="A45" s="12"/>
      <c r="B45" s="41" t="s">
        <v>124</v>
      </c>
      <c r="C45" s="16" t="s">
        <v>69</v>
      </c>
      <c r="D45" s="213"/>
      <c r="E45" s="246" t="s">
        <v>28</v>
      </c>
      <c r="F45" s="242">
        <v>3150</v>
      </c>
      <c r="G45" s="50">
        <f t="shared" si="3"/>
        <v>0</v>
      </c>
    </row>
    <row r="46" spans="1:7" ht="45" x14ac:dyDescent="0.25">
      <c r="A46" s="12"/>
      <c r="B46" s="41" t="s">
        <v>125</v>
      </c>
      <c r="C46" s="16" t="s">
        <v>38</v>
      </c>
      <c r="D46" s="222"/>
      <c r="E46" s="223" t="s">
        <v>28</v>
      </c>
      <c r="F46" s="224">
        <v>4100</v>
      </c>
      <c r="G46" s="225">
        <f t="shared" si="3"/>
        <v>0</v>
      </c>
    </row>
    <row r="47" spans="1:7" ht="15" x14ac:dyDescent="0.25">
      <c r="A47" s="12"/>
      <c r="B47" s="40" t="s">
        <v>126</v>
      </c>
      <c r="C47" s="319" t="s">
        <v>39</v>
      </c>
      <c r="D47" s="320"/>
      <c r="E47" s="320"/>
      <c r="F47" s="320"/>
      <c r="G47" s="321"/>
    </row>
    <row r="48" spans="1:7" ht="15" x14ac:dyDescent="0.25">
      <c r="A48" s="12"/>
      <c r="B48" s="41" t="s">
        <v>127</v>
      </c>
      <c r="C48" s="16" t="s">
        <v>71</v>
      </c>
      <c r="D48" s="218"/>
      <c r="E48" s="219" t="s">
        <v>28</v>
      </c>
      <c r="F48" s="220">
        <v>104</v>
      </c>
      <c r="G48" s="221">
        <f>F48*D48</f>
        <v>0</v>
      </c>
    </row>
    <row r="49" spans="1:7" ht="15.75" thickBot="1" x14ac:dyDescent="0.3">
      <c r="A49" s="29"/>
      <c r="B49" s="43" t="s">
        <v>128</v>
      </c>
      <c r="C49" s="17" t="s">
        <v>72</v>
      </c>
      <c r="D49" s="215"/>
      <c r="E49" s="247" t="s">
        <v>28</v>
      </c>
      <c r="F49" s="243">
        <v>340</v>
      </c>
      <c r="G49" s="258">
        <f>F49*D49</f>
        <v>0</v>
      </c>
    </row>
    <row r="50" spans="1:7" s="172" customFormat="1" ht="33" customHeight="1" thickBot="1" x14ac:dyDescent="0.3">
      <c r="A50" s="240"/>
      <c r="B50" s="208"/>
      <c r="C50" s="191"/>
      <c r="D50" s="338" t="s">
        <v>370</v>
      </c>
      <c r="E50" s="339"/>
      <c r="F50" s="340"/>
      <c r="G50" s="241">
        <v>0</v>
      </c>
    </row>
    <row r="51" spans="1:7" ht="15" thickBot="1" x14ac:dyDescent="0.25"/>
    <row r="52" spans="1:7" ht="21" x14ac:dyDescent="0.35">
      <c r="A52" s="329" t="s">
        <v>30</v>
      </c>
      <c r="B52" s="330"/>
      <c r="C52" s="330"/>
      <c r="D52" s="190"/>
      <c r="E52" s="174"/>
      <c r="F52" s="175"/>
      <c r="G52" s="199"/>
    </row>
    <row r="53" spans="1:7" ht="15.75" x14ac:dyDescent="0.25">
      <c r="A53" s="176"/>
      <c r="B53" s="206"/>
      <c r="C53" s="183"/>
      <c r="D53" s="146" t="s">
        <v>363</v>
      </c>
      <c r="E53" s="160" t="s">
        <v>0</v>
      </c>
      <c r="F53" s="161" t="s">
        <v>311</v>
      </c>
      <c r="G53" s="162" t="s">
        <v>355</v>
      </c>
    </row>
    <row r="54" spans="1:7" ht="15" x14ac:dyDescent="0.25">
      <c r="A54" s="186"/>
      <c r="B54" s="210" t="s">
        <v>129</v>
      </c>
      <c r="C54" s="313" t="s">
        <v>74</v>
      </c>
      <c r="D54" s="314"/>
      <c r="E54" s="314"/>
      <c r="F54" s="314"/>
      <c r="G54" s="315"/>
    </row>
    <row r="55" spans="1:7" ht="30.75" customHeight="1" x14ac:dyDescent="0.25">
      <c r="A55" s="176"/>
      <c r="B55" s="208" t="s">
        <v>130</v>
      </c>
      <c r="C55" s="178" t="s">
        <v>75</v>
      </c>
      <c r="D55" s="47"/>
      <c r="E55" s="202" t="s">
        <v>28</v>
      </c>
      <c r="F55" s="179">
        <v>250</v>
      </c>
      <c r="G55" s="193">
        <f>F55*D55</f>
        <v>0</v>
      </c>
    </row>
    <row r="56" spans="1:7" ht="15" x14ac:dyDescent="0.25">
      <c r="A56" s="176"/>
      <c r="B56" s="207" t="s">
        <v>131</v>
      </c>
      <c r="C56" s="319" t="s">
        <v>76</v>
      </c>
      <c r="D56" s="320"/>
      <c r="E56" s="320"/>
      <c r="F56" s="320"/>
      <c r="G56" s="321"/>
    </row>
    <row r="57" spans="1:7" ht="15" x14ac:dyDescent="0.25">
      <c r="A57" s="176"/>
      <c r="B57" s="208" t="s">
        <v>132</v>
      </c>
      <c r="C57" s="185" t="s">
        <v>54</v>
      </c>
      <c r="D57" s="236"/>
      <c r="E57" s="201" t="s">
        <v>28</v>
      </c>
      <c r="F57" s="187">
        <v>140</v>
      </c>
      <c r="G57" s="238">
        <f>F57*D57</f>
        <v>0</v>
      </c>
    </row>
    <row r="58" spans="1:7" ht="30" x14ac:dyDescent="0.25">
      <c r="A58" s="176"/>
      <c r="B58" s="208" t="s">
        <v>133</v>
      </c>
      <c r="C58" s="178" t="s">
        <v>85</v>
      </c>
      <c r="D58" s="47"/>
      <c r="E58" s="202" t="s">
        <v>28</v>
      </c>
      <c r="F58" s="179">
        <v>360</v>
      </c>
      <c r="G58" s="238">
        <f t="shared" ref="G58:G62" si="4">F58*D58</f>
        <v>0</v>
      </c>
    </row>
    <row r="59" spans="1:7" ht="15" x14ac:dyDescent="0.25">
      <c r="A59" s="176"/>
      <c r="B59" s="208" t="s">
        <v>134</v>
      </c>
      <c r="C59" s="178" t="s">
        <v>86</v>
      </c>
      <c r="D59" s="47"/>
      <c r="E59" s="202" t="s">
        <v>28</v>
      </c>
      <c r="F59" s="179">
        <v>320</v>
      </c>
      <c r="G59" s="238">
        <f t="shared" si="4"/>
        <v>0</v>
      </c>
    </row>
    <row r="60" spans="1:7" ht="30" x14ac:dyDescent="0.25">
      <c r="A60" s="176"/>
      <c r="B60" s="208" t="s">
        <v>135</v>
      </c>
      <c r="C60" s="178" t="s">
        <v>87</v>
      </c>
      <c r="D60" s="47"/>
      <c r="E60" s="202" t="s">
        <v>28</v>
      </c>
      <c r="F60" s="179">
        <v>470</v>
      </c>
      <c r="G60" s="238">
        <f t="shared" si="4"/>
        <v>0</v>
      </c>
    </row>
    <row r="61" spans="1:7" ht="15" x14ac:dyDescent="0.25">
      <c r="A61" s="176"/>
      <c r="B61" s="208" t="s">
        <v>136</v>
      </c>
      <c r="C61" s="178" t="s">
        <v>50</v>
      </c>
      <c r="D61" s="47"/>
      <c r="E61" s="200" t="s">
        <v>28</v>
      </c>
      <c r="F61" s="179">
        <v>530</v>
      </c>
      <c r="G61" s="238">
        <f t="shared" si="4"/>
        <v>0</v>
      </c>
    </row>
    <row r="62" spans="1:7" ht="15" x14ac:dyDescent="0.25">
      <c r="A62" s="176"/>
      <c r="B62" s="208" t="s">
        <v>137</v>
      </c>
      <c r="C62" s="178" t="s">
        <v>41</v>
      </c>
      <c r="D62" s="47"/>
      <c r="E62" s="200" t="s">
        <v>28</v>
      </c>
      <c r="F62" s="179">
        <v>180</v>
      </c>
      <c r="G62" s="238">
        <f t="shared" si="4"/>
        <v>0</v>
      </c>
    </row>
    <row r="63" spans="1:7" ht="15" x14ac:dyDescent="0.25">
      <c r="A63" s="176"/>
      <c r="B63" s="207" t="s">
        <v>138</v>
      </c>
      <c r="C63" s="319" t="s">
        <v>77</v>
      </c>
      <c r="D63" s="320"/>
      <c r="E63" s="320"/>
      <c r="F63" s="320"/>
      <c r="G63" s="321"/>
    </row>
    <row r="64" spans="1:7" ht="45" x14ac:dyDescent="0.25">
      <c r="A64" s="176"/>
      <c r="B64" s="208" t="s">
        <v>139</v>
      </c>
      <c r="C64" s="178" t="s">
        <v>51</v>
      </c>
      <c r="D64" s="47"/>
      <c r="E64" s="202" t="s">
        <v>42</v>
      </c>
      <c r="F64" s="179">
        <v>80</v>
      </c>
      <c r="G64" s="193">
        <f>F64*D64</f>
        <v>0</v>
      </c>
    </row>
    <row r="65" spans="1:7" ht="15" x14ac:dyDescent="0.25">
      <c r="A65" s="176"/>
      <c r="B65" s="208" t="s">
        <v>140</v>
      </c>
      <c r="C65" s="178" t="s">
        <v>78</v>
      </c>
      <c r="D65" s="47"/>
      <c r="E65" s="202" t="s">
        <v>42</v>
      </c>
      <c r="F65" s="179">
        <v>120</v>
      </c>
      <c r="G65" s="244">
        <f t="shared" ref="G65:G68" si="5">F65*D65</f>
        <v>0</v>
      </c>
    </row>
    <row r="66" spans="1:7" ht="15" x14ac:dyDescent="0.25">
      <c r="A66" s="176"/>
      <c r="B66" s="208" t="s">
        <v>141</v>
      </c>
      <c r="C66" s="178" t="s">
        <v>43</v>
      </c>
      <c r="D66" s="47"/>
      <c r="E66" s="202" t="s">
        <v>42</v>
      </c>
      <c r="F66" s="179">
        <v>110</v>
      </c>
      <c r="G66" s="244">
        <f t="shared" si="5"/>
        <v>0</v>
      </c>
    </row>
    <row r="67" spans="1:7" ht="30" x14ac:dyDescent="0.25">
      <c r="A67" s="176"/>
      <c r="B67" s="208" t="s">
        <v>142</v>
      </c>
      <c r="C67" s="178" t="s">
        <v>44</v>
      </c>
      <c r="D67" s="47"/>
      <c r="E67" s="202" t="s">
        <v>42</v>
      </c>
      <c r="F67" s="179">
        <v>35</v>
      </c>
      <c r="G67" s="244">
        <f t="shared" si="5"/>
        <v>0</v>
      </c>
    </row>
    <row r="68" spans="1:7" ht="30" x14ac:dyDescent="0.25">
      <c r="A68" s="176"/>
      <c r="B68" s="208" t="s">
        <v>143</v>
      </c>
      <c r="C68" s="178" t="s">
        <v>45</v>
      </c>
      <c r="D68" s="47"/>
      <c r="E68" s="202" t="s">
        <v>42</v>
      </c>
      <c r="F68" s="179">
        <v>40</v>
      </c>
      <c r="G68" s="244">
        <f t="shared" si="5"/>
        <v>0</v>
      </c>
    </row>
    <row r="69" spans="1:7" ht="15" x14ac:dyDescent="0.25">
      <c r="A69" s="176"/>
      <c r="B69" s="207" t="s">
        <v>144</v>
      </c>
      <c r="C69" s="343" t="s">
        <v>77</v>
      </c>
      <c r="D69" s="344"/>
      <c r="E69" s="344"/>
      <c r="F69" s="344"/>
      <c r="G69" s="345"/>
    </row>
    <row r="70" spans="1:7" ht="15" x14ac:dyDescent="0.25">
      <c r="A70" s="176"/>
      <c r="B70" s="208" t="s">
        <v>145</v>
      </c>
      <c r="C70" s="185" t="s">
        <v>153</v>
      </c>
      <c r="D70" s="236"/>
      <c r="E70" s="202" t="s">
        <v>0</v>
      </c>
      <c r="F70" s="179">
        <v>100</v>
      </c>
      <c r="G70" s="193">
        <f>F70*D70</f>
        <v>0</v>
      </c>
    </row>
    <row r="71" spans="1:7" ht="15" x14ac:dyDescent="0.25">
      <c r="A71" s="176"/>
      <c r="B71" s="208" t="s">
        <v>146</v>
      </c>
      <c r="C71" s="185" t="s">
        <v>154</v>
      </c>
      <c r="D71" s="236"/>
      <c r="E71" s="202" t="s">
        <v>28</v>
      </c>
      <c r="F71" s="179">
        <v>120</v>
      </c>
      <c r="G71" s="244">
        <f>F71*D71</f>
        <v>0</v>
      </c>
    </row>
    <row r="72" spans="1:7" ht="15" x14ac:dyDescent="0.25">
      <c r="A72" s="176"/>
      <c r="B72" s="207" t="s">
        <v>148</v>
      </c>
      <c r="C72" s="319" t="s">
        <v>47</v>
      </c>
      <c r="D72" s="320"/>
      <c r="E72" s="320"/>
      <c r="F72" s="320"/>
      <c r="G72" s="321"/>
    </row>
    <row r="73" spans="1:7" ht="15" x14ac:dyDescent="0.25">
      <c r="A73" s="176"/>
      <c r="B73" s="208" t="s">
        <v>149</v>
      </c>
      <c r="C73" s="185" t="s">
        <v>79</v>
      </c>
      <c r="D73" s="236"/>
      <c r="E73" s="203" t="s">
        <v>28</v>
      </c>
      <c r="F73" s="184">
        <v>750</v>
      </c>
      <c r="G73" s="237">
        <f>F73*D73</f>
        <v>0</v>
      </c>
    </row>
    <row r="74" spans="1:7" ht="30" x14ac:dyDescent="0.25">
      <c r="A74" s="176"/>
      <c r="B74" s="208" t="s">
        <v>150</v>
      </c>
      <c r="C74" s="178" t="s">
        <v>48</v>
      </c>
      <c r="D74" s="47"/>
      <c r="E74" s="202" t="s">
        <v>27</v>
      </c>
      <c r="F74" s="179">
        <v>170</v>
      </c>
      <c r="G74" s="237">
        <f t="shared" ref="G74:G76" si="6">F74*D74</f>
        <v>0</v>
      </c>
    </row>
    <row r="75" spans="1:7" ht="30" x14ac:dyDescent="0.25">
      <c r="A75" s="176"/>
      <c r="B75" s="208" t="s">
        <v>151</v>
      </c>
      <c r="C75" s="178" t="s">
        <v>80</v>
      </c>
      <c r="D75" s="47"/>
      <c r="E75" s="202" t="s">
        <v>27</v>
      </c>
      <c r="F75" s="179">
        <v>98</v>
      </c>
      <c r="G75" s="237">
        <f t="shared" si="6"/>
        <v>0</v>
      </c>
    </row>
    <row r="76" spans="1:7" ht="60.75" thickBot="1" x14ac:dyDescent="0.3">
      <c r="A76" s="177"/>
      <c r="B76" s="209" t="s">
        <v>152</v>
      </c>
      <c r="C76" s="180" t="s">
        <v>81</v>
      </c>
      <c r="D76" s="144"/>
      <c r="E76" s="204" t="s">
        <v>27</v>
      </c>
      <c r="F76" s="181">
        <v>98</v>
      </c>
      <c r="G76" s="237">
        <f t="shared" si="6"/>
        <v>0</v>
      </c>
    </row>
    <row r="77" spans="1:7" ht="33" customHeight="1" thickBot="1" x14ac:dyDescent="0.25">
      <c r="D77" s="341" t="s">
        <v>371</v>
      </c>
      <c r="E77" s="342"/>
      <c r="F77" s="342"/>
      <c r="G77" s="245">
        <v>0</v>
      </c>
    </row>
  </sheetData>
  <mergeCells count="17">
    <mergeCell ref="E1:F1"/>
    <mergeCell ref="A2:C2"/>
    <mergeCell ref="A27:C27"/>
    <mergeCell ref="A52:C52"/>
    <mergeCell ref="C8:G8"/>
    <mergeCell ref="C29:G29"/>
    <mergeCell ref="C32:G32"/>
    <mergeCell ref="C41:G41"/>
    <mergeCell ref="C47:G47"/>
    <mergeCell ref="D25:F25"/>
    <mergeCell ref="D50:F50"/>
    <mergeCell ref="D77:F77"/>
    <mergeCell ref="C54:G54"/>
    <mergeCell ref="C56:G56"/>
    <mergeCell ref="C63:G63"/>
    <mergeCell ref="C69:G69"/>
    <mergeCell ref="C72:G72"/>
  </mergeCells>
  <pageMargins left="0.7" right="0.7" top="0.75" bottom="0.75" header="0.3" footer="0.3"/>
  <pageSetup paperSize="8" scale="53" orientation="portrait" r:id="rId1"/>
  <rowBreaks count="2" manualBreakCount="2">
    <brk id="25" max="16383" man="1"/>
    <brk id="5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Devis</vt:lpstr>
      <vt:lpstr>LOT7_FO</vt:lpstr>
      <vt:lpstr>LOT2_GC</vt:lpstr>
      <vt:lpstr>LOT2_GC!Zone_d_impression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RafWork</dc:creator>
  <cp:lastModifiedBy>RafWork</cp:lastModifiedBy>
  <cp:lastPrinted>2016-01-19T10:19:41Z</cp:lastPrinted>
  <dcterms:created xsi:type="dcterms:W3CDTF">2014-11-21T16:28:01Z</dcterms:created>
  <dcterms:modified xsi:type="dcterms:W3CDTF">2016-10-16T09:35:36Z</dcterms:modified>
</cp:coreProperties>
</file>