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activeTab="1"/>
  </bookViews>
  <sheets>
    <sheet name="Sephora.3_QM" sheetId="4" r:id="rId1"/>
    <sheet name="Sephora.3_Solver" sheetId="6" r:id="rId2"/>
  </sheets>
  <externalReferences>
    <externalReference r:id="rId3"/>
  </externalReferences>
  <definedNames>
    <definedName name="changecolor">[0]!changecolor</definedName>
    <definedName name="color_CANCEL">[0]!color_CANCEL</definedName>
    <definedName name="color_DEFAULT">[0]!color_DEFAULT</definedName>
    <definedName name="color_OK">[0]!color_OK</definedName>
    <definedName name="colorlist_change">[0]!colorlist_change</definedName>
    <definedName name="Distance">Sephora.3_Solver!$D$6:$D$16</definedName>
    <definedName name="From" localSheetId="1">Sephora.3_Solver!$B$6:$B$16</definedName>
    <definedName name="Go">Sephora.3_Solver!$E$6:$E$16</definedName>
    <definedName name="HTML_CodePage" hidden="1">1252</definedName>
    <definedName name="HTML_Control" hidden="1">{"'Builds'!$B$72:$D$199"}</definedName>
    <definedName name="HTML_Description" hidden="1">""</definedName>
    <definedName name="HTML_Email" hidden="1">"hweiss@sbm.temple.edu"</definedName>
    <definedName name="HTML_Header" hidden="1">"Builds"</definedName>
    <definedName name="HTML_LastUpdate" hidden="1">"3/14/2000"</definedName>
    <definedName name="HTML_LineAfter" hidden="1">FALSE</definedName>
    <definedName name="HTML_LineBefore" hidden="1">FALSE</definedName>
    <definedName name="HTML_Name" hidden="1">"Howard Weiss"</definedName>
    <definedName name="HTML_OBDlg2" hidden="1">TRUE</definedName>
    <definedName name="HTML_OBDlg4" hidden="1">TRUE</definedName>
    <definedName name="HTML_OS" hidden="1">0</definedName>
    <definedName name="HTML_PathFile" hidden="1">"n:\upgrades.ph.html"</definedName>
    <definedName name="HTML_Title" hidden="1">"Version2"</definedName>
    <definedName name="Net_Flow">Sephora.3_Solver!$G$6:$G$12</definedName>
    <definedName name="solver_adj" localSheetId="1" hidden="1">Sephora.3_Solver!$E$6:$E$16</definedName>
    <definedName name="solver_cvg" localSheetId="1" hidden="1">0.0001</definedName>
    <definedName name="solver_drv" localSheetId="1" hidden="1">2</definedName>
    <definedName name="solver_eng" localSheetId="1" hidden="1">2</definedName>
    <definedName name="solver_est" localSheetId="1" hidden="1">1</definedName>
    <definedName name="solver_itr" localSheetId="1" hidden="1">2147483647</definedName>
    <definedName name="solver_lhs1" localSheetId="1" hidden="1">Sephora.3_Solver!$G$6:$G$12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1</definedName>
    <definedName name="solver_nwt" localSheetId="1" hidden="1">1</definedName>
    <definedName name="solver_opt" localSheetId="1" hidden="1">Sephora.3_Solver!$E$18</definedName>
    <definedName name="solver_pre" localSheetId="1" hidden="1">0.000001</definedName>
    <definedName name="solver_rbv" localSheetId="1" hidden="1">2</definedName>
    <definedName name="solver_rel1" localSheetId="1" hidden="1">2</definedName>
    <definedName name="solver_rhs1" localSheetId="1" hidden="1">Supply_Demand</definedName>
    <definedName name="solver_rlx" localSheetId="1" hidden="1">2</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0.1</definedName>
    <definedName name="solver_typ" localSheetId="1" hidden="1">2</definedName>
    <definedName name="solver_val" localSheetId="1" hidden="1">0</definedName>
    <definedName name="solver_ver" localSheetId="1" hidden="1">3</definedName>
    <definedName name="Supply_Demand">Sephora.3_Solver!$I$6:$I$12</definedName>
    <definedName name="To" localSheetId="1">Sephora.3_Solver!$C$6:$C$16</definedName>
    <definedName name="TotalDistance">Sephora.3_Solver!$E$18</definedName>
  </definedNames>
  <calcPr calcId="145621"/>
</workbook>
</file>

<file path=xl/calcChain.xml><?xml version="1.0" encoding="utf-8"?>
<calcChain xmlns="http://schemas.openxmlformats.org/spreadsheetml/2006/main">
  <c r="G6" i="6" l="1"/>
  <c r="E18" i="6"/>
  <c r="G12" i="6"/>
  <c r="G11" i="6"/>
  <c r="G10" i="6"/>
  <c r="G9" i="6"/>
  <c r="G8" i="6"/>
  <c r="G7" i="6"/>
</calcChain>
</file>

<file path=xl/comments1.xml><?xml version="1.0" encoding="utf-8"?>
<comments xmlns="http://schemas.openxmlformats.org/spreadsheetml/2006/main">
  <authors>
    <author>Author</author>
  </authors>
  <commentList>
    <comment ref="A1" authorId="0">
      <text>
        <r>
          <rPr>
            <sz val="9"/>
            <color indexed="81"/>
            <rFont val="Tahoma"/>
            <family val="2"/>
          </rPr>
          <t>Created by Excel OM/QM version 5.2.116</t>
        </r>
      </text>
    </comment>
    <comment ref="A8" authorId="0">
      <text>
        <r>
          <rPr>
            <sz val="9"/>
            <color indexed="81"/>
            <rFont val="Tahoma"/>
            <family val="2"/>
          </rPr>
          <t>Network Analysis: Submodel =  0; Problem size @  11 by 0</t>
        </r>
      </text>
    </comment>
  </commentList>
</comments>
</file>

<file path=xl/comments2.xml><?xml version="1.0" encoding="utf-8"?>
<comments xmlns="http://schemas.openxmlformats.org/spreadsheetml/2006/main">
  <authors>
    <author>Author</author>
  </authors>
  <commentList>
    <comment ref="A1" authorId="0">
      <text>
        <r>
          <rPr>
            <sz val="9"/>
            <color indexed="81"/>
            <rFont val="Tahoma"/>
            <family val="2"/>
          </rPr>
          <t>Created by Excel OM/QM version 5.2.116</t>
        </r>
      </text>
    </comment>
    <comment ref="A4" authorId="0">
      <text>
        <r>
          <rPr>
            <sz val="9"/>
            <color indexed="81"/>
            <rFont val="Tahoma"/>
            <family val="2"/>
          </rPr>
          <t>Network Analysis: Submodel =  0; Problem size @  11 by 0</t>
        </r>
      </text>
    </comment>
    <comment ref="E5" authorId="0">
      <text>
        <r>
          <rPr>
            <b/>
            <sz val="9"/>
            <color indexed="81"/>
            <rFont val="Tahoma"/>
            <family val="2"/>
          </rPr>
          <t>an arc is on the shortest path or not (Yes=1, No=0).</t>
        </r>
      </text>
    </comment>
    <comment ref="G5" authorId="0">
      <text>
        <r>
          <rPr>
            <sz val="9"/>
            <color indexed="81"/>
            <rFont val="Tahoma"/>
            <family val="2"/>
          </rPr>
          <t>Flow Out - Flow In</t>
        </r>
      </text>
    </comment>
    <comment ref="F6" authorId="0">
      <text>
        <r>
          <rPr>
            <b/>
            <sz val="9"/>
            <color indexed="81"/>
            <rFont val="Tahoma"/>
            <family val="2"/>
          </rPr>
          <t>Origin</t>
        </r>
      </text>
    </comment>
    <comment ref="F12" authorId="0">
      <text>
        <r>
          <rPr>
            <b/>
            <sz val="9"/>
            <color indexed="81"/>
            <rFont val="Tahoma"/>
            <family val="2"/>
          </rPr>
          <t>Destination</t>
        </r>
      </text>
    </comment>
  </commentList>
</comments>
</file>

<file path=xl/sharedStrings.xml><?xml version="1.0" encoding="utf-8"?>
<sst xmlns="http://schemas.openxmlformats.org/spreadsheetml/2006/main" count="117" uniqueCount="49">
  <si>
    <t>Network Analysis</t>
  </si>
  <si>
    <t>Shortest Path</t>
  </si>
  <si>
    <t>Directed network</t>
  </si>
  <si>
    <t>Data</t>
  </si>
  <si>
    <t>Branch name</t>
  </si>
  <si>
    <t>Start node</t>
  </si>
  <si>
    <t>End node</t>
  </si>
  <si>
    <t>Distance</t>
  </si>
  <si>
    <t>Origin</t>
  </si>
  <si>
    <t>Destination</t>
  </si>
  <si>
    <t>A</t>
  </si>
  <si>
    <t>B</t>
  </si>
  <si>
    <t>C</t>
  </si>
  <si>
    <t>D</t>
  </si>
  <si>
    <t>E</t>
  </si>
  <si>
    <t>F</t>
  </si>
  <si>
    <t>G</t>
  </si>
  <si>
    <t>Sephora.3</t>
  </si>
  <si>
    <t>AB</t>
  </si>
  <si>
    <t>AC</t>
  </si>
  <si>
    <t>AD</t>
  </si>
  <si>
    <t>BC</t>
  </si>
  <si>
    <t>BE</t>
  </si>
  <si>
    <t>CD</t>
  </si>
  <si>
    <t>CF</t>
  </si>
  <si>
    <t>DF</t>
  </si>
  <si>
    <t>EF</t>
  </si>
  <si>
    <t>EG</t>
  </si>
  <si>
    <t>FG</t>
  </si>
  <si>
    <t>Results</t>
  </si>
  <si>
    <t>Branch</t>
  </si>
  <si>
    <t>Cost</t>
  </si>
  <si>
    <t>Cumulative distance</t>
  </si>
  <si>
    <t>Distance Table</t>
  </si>
  <si>
    <t>Node 1</t>
  </si>
  <si>
    <t>Node 2</t>
  </si>
  <si>
    <t>Node 3</t>
  </si>
  <si>
    <t>Node 4</t>
  </si>
  <si>
    <t>Node 5</t>
  </si>
  <si>
    <t>Node 6</t>
  </si>
  <si>
    <t>Node 7</t>
  </si>
  <si>
    <t>Go</t>
  </si>
  <si>
    <t>Nodes</t>
  </si>
  <si>
    <t>Net Flow</t>
  </si>
  <si>
    <t>=</t>
  </si>
  <si>
    <t>Supply/Demand</t>
  </si>
  <si>
    <t>From</t>
  </si>
  <si>
    <t>To</t>
  </si>
  <si>
    <t>Total Distance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</si>
</sst>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0000FF"/>
      <name val="Calibri"/>
      <family val="2"/>
      <scheme val="minor"/>
    </font>
    <font>
      <b/>
      <sz val="13"/>
      <color rgb="FF1F497D"/>
      <name val="Calibri"/>
      <family val="2"/>
      <scheme val="minor"/>
    </font>
    <font>
      <sz val="9"/>
      <color indexed="81"/>
      <name val="Tahoma"/>
      <family val="2"/>
    </font>
    <font>
      <b/>
      <sz val="11"/>
      <color rgb="FFFF6600"/>
      <name val="Calibri"/>
      <family val="2"/>
      <scheme val="minor"/>
    </font>
    <font>
      <b/>
      <sz val="14"/>
      <color rgb="FF800000"/>
      <name val="Calibri"/>
      <family val="2"/>
      <scheme val="minor"/>
    </font>
    <font>
      <sz val="10"/>
      <name val="Arial"/>
      <family val="2"/>
    </font>
    <font>
      <b/>
      <sz val="9"/>
      <color indexed="81"/>
      <name val="Tahoma"/>
      <family val="2"/>
    </font>
    <font>
      <sz val="11"/>
      <name val="Calibri"/>
      <family val="2"/>
      <scheme val="minor"/>
    </font>
  </fonts>
  <fills count="7">
    <fill>
      <patternFill patternType="none"/>
    </fill>
    <fill>
      <patternFill patternType="gray125"/>
    </fill>
    <fill>
      <patternFill patternType="solid">
        <fgColor rgb="FFFFCC99"/>
        <bgColor indexed="64"/>
      </patternFill>
    </fill>
    <fill>
      <patternFill patternType="solid">
        <fgColor rgb="FFFFFF00"/>
        <bgColor indexed="64"/>
      </patternFill>
    </fill>
    <fill>
      <patternFill patternType="solid">
        <fgColor theme="3" tint="0.79998168889431442"/>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44" fontId="9" fillId="0" borderId="0" applyFont="0" applyFill="0" applyBorder="0" applyAlignment="0" applyProtection="0"/>
    <xf numFmtId="44" fontId="9" fillId="0" borderId="0" applyFont="0" applyFill="0" applyBorder="0" applyAlignment="0" applyProtection="0"/>
    <xf numFmtId="0" fontId="9" fillId="0" borderId="0"/>
    <xf numFmtId="0" fontId="9" fillId="0" borderId="0"/>
    <xf numFmtId="0" fontId="1" fillId="0" borderId="0"/>
    <xf numFmtId="0" fontId="1" fillId="0" borderId="0"/>
    <xf numFmtId="0" fontId="1" fillId="0" borderId="0"/>
    <xf numFmtId="0" fontId="1" fillId="0" borderId="0"/>
    <xf numFmtId="0" fontId="9" fillId="0" borderId="0"/>
  </cellStyleXfs>
  <cellXfs count="15">
    <xf numFmtId="0" fontId="0" fillId="0" borderId="0" xfId="0"/>
    <xf numFmtId="0" fontId="3" fillId="0" borderId="0" xfId="0" applyFont="1"/>
    <xf numFmtId="0" fontId="4" fillId="0" borderId="0" xfId="0" applyFont="1"/>
    <xf numFmtId="0" fontId="0" fillId="0" borderId="0" xfId="0" applyFont="1"/>
    <xf numFmtId="0" fontId="5" fillId="0" borderId="0" xfId="0" applyFont="1"/>
    <xf numFmtId="0" fontId="7" fillId="0" borderId="0" xfId="0" applyFont="1"/>
    <xf numFmtId="0" fontId="0" fillId="2" borderId="1" xfId="0" applyFont="1" applyFill="1" applyBorder="1"/>
    <xf numFmtId="0" fontId="8" fillId="0" borderId="0" xfId="0" applyFont="1"/>
    <xf numFmtId="0" fontId="0" fillId="0" borderId="0" xfId="0" applyFont="1" applyFill="1" applyBorder="1"/>
    <xf numFmtId="0" fontId="0" fillId="3" borderId="0" xfId="0" applyFont="1" applyFill="1" applyBorder="1"/>
    <xf numFmtId="0" fontId="0" fillId="0" borderId="0" xfId="0" applyFont="1" applyAlignment="1">
      <alignment horizontal="center"/>
    </xf>
    <xf numFmtId="0" fontId="0" fillId="4" borderId="0" xfId="0" applyFont="1" applyFill="1" applyBorder="1"/>
    <xf numFmtId="0" fontId="2" fillId="0" borderId="0" xfId="0" applyFont="1"/>
    <xf numFmtId="0" fontId="0" fillId="5" borderId="0" xfId="0" applyFont="1" applyFill="1"/>
    <xf numFmtId="0" fontId="11" fillId="6" borderId="0" xfId="0" applyFont="1" applyFill="1"/>
  </cellXfs>
  <cellStyles count="10">
    <cellStyle name="Currency 2" xfId="1"/>
    <cellStyle name="Currency 2 2" xfId="2"/>
    <cellStyle name="Normal" xfId="0" builtinId="0"/>
    <cellStyle name="Normal 2" xfId="3"/>
    <cellStyle name="Normal 2 2" xfId="4"/>
    <cellStyle name="Normal 3" xfId="5"/>
    <cellStyle name="Normal 3 2" xfId="6"/>
    <cellStyle name="Normal 4" xfId="7"/>
    <cellStyle name="Normal 4 2" xfId="8"/>
    <cellStyle name="Normal 5"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3</xdr:row>
          <xdr:rowOff>91440</xdr:rowOff>
        </xdr:from>
        <xdr:to>
          <xdr:col>1</xdr:col>
          <xdr:colOff>0</xdr:colOff>
          <xdr:row>4</xdr:row>
          <xdr:rowOff>106680</xdr:rowOff>
        </xdr:to>
        <xdr:sp macro="" textlink="">
          <xdr:nvSpPr>
            <xdr:cNvPr id="1026" name="Button 2" hidden="1">
              <a:extLst>
                <a:ext uri="{63B3BB69-23CF-44E3-9099-C40C66FF867C}">
                  <a14:compatExt spid="_x0000_s1026"/>
                </a:ext>
              </a:extLst>
            </xdr:cNvPr>
            <xdr:cNvSpPr/>
          </xdr:nvSpPr>
          <xdr:spPr>
            <a:xfrm>
              <a:off x="0" y="0"/>
              <a:ext cx="0" cy="0"/>
            </a:xfrm>
            <a:prstGeom prst="rect">
              <a:avLst/>
            </a:prstGeom>
          </xdr:spPr>
          <xdr:txBody>
            <a:bodyPr vertOverflow="clip" wrap="square" lIns="36576" tIns="32004" rIns="36576" bIns="32004" anchor="ctr" upright="1"/>
            <a:lstStyle/>
            <a:p>
              <a:pPr algn="ctr" rtl="0">
                <a:defRPr sz="1000"/>
              </a:pPr>
              <a:r>
                <a:rPr lang="en-GB" sz="1100" b="0" i="0" u="none" strike="noStrike" baseline="0">
                  <a:solidFill>
                    <a:srgbClr val="000000"/>
                  </a:solidFill>
                  <a:latin typeface="Calibri"/>
                </a:rPr>
                <a:t>Solve</a:t>
              </a:r>
            </a:p>
          </xdr:txBody>
        </xdr:sp>
        <xdr:clientData fPrintsWithSheet="0"/>
      </xdr:twoCellAnchor>
    </mc:Choice>
    <mc:Fallback/>
  </mc:AlternateContent>
  <xdr:twoCellAnchor>
    <xdr:from>
      <xdr:col>2</xdr:col>
      <xdr:colOff>304800</xdr:colOff>
      <xdr:row>3</xdr:row>
      <xdr:rowOff>0</xdr:rowOff>
    </xdr:from>
    <xdr:to>
      <xdr:col>10</xdr:col>
      <xdr:colOff>254000</xdr:colOff>
      <xdr:row>8</xdr:row>
      <xdr:rowOff>0</xdr:rowOff>
    </xdr:to>
    <xdr:sp macro="" textlink="">
      <xdr:nvSpPr>
        <xdr:cNvPr id="2" name="messageTextbox"/>
        <xdr:cNvSpPr txBox="1"/>
      </xdr:nvSpPr>
      <xdr:spPr>
        <a:xfrm>
          <a:off x="2209800" y="632460"/>
          <a:ext cx="4826000" cy="9144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GB" sz="900" b="0" i="0" u="none" strike="noStrike" baseline="0">
              <a:solidFill>
                <a:srgbClr val="9C6500"/>
              </a:solidFill>
              <a:latin typeface="Arial"/>
            </a:rPr>
            <a:t>Enter the start node, end node and distance for each branch and then press the Solve button. You may use any node as the origin or destination. The default values used are the lowest and highest node numbers. In an undirected network distances from end node to start node are the same as from the start node to the end node. In a directed network the arc from end node to start node is not automatic and must be entered by the user.</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5</xdr:col>
      <xdr:colOff>53340</xdr:colOff>
      <xdr:row>0</xdr:row>
      <xdr:rowOff>53340</xdr:rowOff>
    </xdr:from>
    <xdr:to>
      <xdr:col>13</xdr:col>
      <xdr:colOff>2540</xdr:colOff>
      <xdr:row>2</xdr:row>
      <xdr:rowOff>0</xdr:rowOff>
    </xdr:to>
    <xdr:sp macro="" textlink="">
      <xdr:nvSpPr>
        <xdr:cNvPr id="3" name="messageTextbox"/>
        <xdr:cNvSpPr txBox="1"/>
      </xdr:nvSpPr>
      <xdr:spPr>
        <a:xfrm>
          <a:off x="3787140" y="53340"/>
          <a:ext cx="4826000" cy="9144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GB" sz="900" b="0" i="0" u="none" strike="noStrike" baseline="0">
              <a:solidFill>
                <a:srgbClr val="9C6500"/>
              </a:solidFill>
              <a:latin typeface="Arial"/>
            </a:rPr>
            <a:t>https://www.excel-easy.com/examples/shortest-path-problem.html</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20(x86)/Excel%20QM%20v5.2/excelOMQMv5.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ste"/>
      <sheetName val="Todo"/>
      <sheetName val="Mac"/>
      <sheetName val="V3-V4-V5 History"/>
      <sheetName val="v5.2"/>
      <sheetName val="wise vs MSI"/>
      <sheetName val="OnLive"/>
      <sheetName val="MenuSheetv5"/>
      <sheetName val="MenuHR9"/>
      <sheetName val="ReliabilityEraseMe"/>
      <sheetName val="MenuListBox"/>
      <sheetName val="MenuFoster5"/>
      <sheetName val="MenuRSH10"/>
      <sheetName val="MenuRSH11"/>
      <sheetName val="MenuRSH12"/>
      <sheetName val="MenuTaylor10"/>
      <sheetName val="EOQ"/>
      <sheetName val="POQ"/>
      <sheetName val="multiBE"/>
      <sheetName val="ProbDist"/>
      <sheetName val="InvSSNorm"/>
      <sheetName val="WorkMeas"/>
      <sheetName val="Simulation"/>
      <sheetName val="Raw data"/>
      <sheetName val="Frequencies"/>
      <sheetName val="Prob dist"/>
      <sheetName val="Normal"/>
      <sheetName val="Reliability"/>
      <sheetName val="Markov"/>
      <sheetName val="Trans_agg"/>
      <sheetName val="MRPData"/>
      <sheetName val="HJW"/>
      <sheetName val="LP_max"/>
      <sheetName val="LP_min"/>
      <sheetName val="IP_max"/>
      <sheetName val="IP_min"/>
      <sheetName val="HWPert"/>
      <sheetName val="Trans_max"/>
      <sheetName val="Trans_min"/>
      <sheetName val="Assign_min"/>
      <sheetName val="Assign_max"/>
      <sheetName val="Game Theory"/>
      <sheetName val="sqc-1"/>
      <sheetName val="HWShortPath"/>
      <sheetName val="HWMaxFlow"/>
      <sheetName val="Markov chain solver"/>
      <sheetName val="SQC"/>
      <sheetName val="LimitedPop"/>
      <sheetName val="ProjCrashing"/>
    </sheetNames>
    <definedNames>
      <definedName name="shortPath_solve"/>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6"/>
  <sheetViews>
    <sheetView topLeftCell="A10" zoomScaleNormal="100" workbookViewId="0">
      <selection activeCell="H25" sqref="H25"/>
    </sheetView>
  </sheetViews>
  <sheetFormatPr defaultRowHeight="14.4" x14ac:dyDescent="0.3"/>
  <cols>
    <col min="1" max="1" width="18.88671875" style="3" bestFit="1" customWidth="1"/>
    <col min="2" max="16384" width="8.88671875" style="3"/>
  </cols>
  <sheetData>
    <row r="1" spans="1:8" ht="18" x14ac:dyDescent="0.35">
      <c r="A1" s="7" t="s">
        <v>17</v>
      </c>
    </row>
    <row r="3" spans="1:8" ht="17.399999999999999" x14ac:dyDescent="0.35">
      <c r="A3" s="4" t="s">
        <v>0</v>
      </c>
      <c r="B3" s="4"/>
      <c r="C3" s="4"/>
      <c r="D3" s="4" t="s">
        <v>1</v>
      </c>
      <c r="E3" s="4"/>
      <c r="F3" s="4"/>
      <c r="G3" s="4"/>
      <c r="H3" s="4"/>
    </row>
    <row r="4" spans="1:8" x14ac:dyDescent="0.3">
      <c r="A4" s="2"/>
      <c r="B4" s="2"/>
    </row>
    <row r="6" spans="1:8" x14ac:dyDescent="0.3">
      <c r="A6" s="3" t="s">
        <v>8</v>
      </c>
      <c r="B6" s="6">
        <v>1</v>
      </c>
    </row>
    <row r="7" spans="1:8" x14ac:dyDescent="0.3">
      <c r="A7" s="3" t="s">
        <v>9</v>
      </c>
      <c r="B7" s="6">
        <v>7</v>
      </c>
    </row>
    <row r="8" spans="1:8" x14ac:dyDescent="0.3">
      <c r="A8" s="5" t="s">
        <v>3</v>
      </c>
      <c r="B8" s="3" t="s">
        <v>2</v>
      </c>
    </row>
    <row r="9" spans="1:8" x14ac:dyDescent="0.3">
      <c r="A9" s="3" t="s">
        <v>4</v>
      </c>
      <c r="B9" s="3" t="s">
        <v>5</v>
      </c>
      <c r="C9" s="3" t="s">
        <v>6</v>
      </c>
      <c r="D9" s="3" t="s">
        <v>7</v>
      </c>
    </row>
    <row r="10" spans="1:8" x14ac:dyDescent="0.3">
      <c r="A10" s="3" t="s">
        <v>18</v>
      </c>
      <c r="B10" s="6">
        <v>1</v>
      </c>
      <c r="C10" s="3">
        <v>2</v>
      </c>
      <c r="D10" s="3">
        <v>40</v>
      </c>
    </row>
    <row r="11" spans="1:8" x14ac:dyDescent="0.3">
      <c r="A11" s="3" t="s">
        <v>19</v>
      </c>
      <c r="B11" s="6">
        <v>1</v>
      </c>
      <c r="C11" s="3">
        <v>3</v>
      </c>
      <c r="D11" s="3">
        <v>60</v>
      </c>
    </row>
    <row r="12" spans="1:8" x14ac:dyDescent="0.3">
      <c r="A12" s="3" t="s">
        <v>20</v>
      </c>
      <c r="B12" s="6">
        <v>1</v>
      </c>
      <c r="C12" s="8">
        <v>4</v>
      </c>
      <c r="D12" s="3">
        <v>50</v>
      </c>
    </row>
    <row r="13" spans="1:8" x14ac:dyDescent="0.3">
      <c r="A13" s="3" t="s">
        <v>21</v>
      </c>
      <c r="B13" s="6">
        <v>2</v>
      </c>
      <c r="C13" s="8">
        <v>3</v>
      </c>
      <c r="D13" s="3">
        <v>10</v>
      </c>
    </row>
    <row r="14" spans="1:8" x14ac:dyDescent="0.3">
      <c r="A14" s="3" t="s">
        <v>22</v>
      </c>
      <c r="B14" s="6">
        <v>2</v>
      </c>
      <c r="C14" s="8">
        <v>5</v>
      </c>
      <c r="D14" s="3">
        <v>70</v>
      </c>
    </row>
    <row r="15" spans="1:8" x14ac:dyDescent="0.3">
      <c r="A15" s="3" t="s">
        <v>23</v>
      </c>
      <c r="B15" s="6">
        <v>3</v>
      </c>
      <c r="C15" s="8">
        <v>4</v>
      </c>
      <c r="D15" s="3">
        <v>20</v>
      </c>
    </row>
    <row r="16" spans="1:8" x14ac:dyDescent="0.3">
      <c r="A16" s="3" t="s">
        <v>24</v>
      </c>
      <c r="B16" s="6">
        <v>3</v>
      </c>
      <c r="C16" s="8">
        <v>6</v>
      </c>
      <c r="D16" s="3">
        <v>40</v>
      </c>
    </row>
    <row r="17" spans="1:8" x14ac:dyDescent="0.3">
      <c r="A17" s="3" t="s">
        <v>25</v>
      </c>
      <c r="B17" s="6">
        <v>4</v>
      </c>
      <c r="C17" s="8">
        <v>6</v>
      </c>
      <c r="D17" s="3">
        <v>50</v>
      </c>
    </row>
    <row r="18" spans="1:8" x14ac:dyDescent="0.3">
      <c r="A18" s="3" t="s">
        <v>26</v>
      </c>
      <c r="B18" s="6">
        <v>5</v>
      </c>
      <c r="C18" s="8">
        <v>6</v>
      </c>
      <c r="D18" s="3">
        <v>10</v>
      </c>
    </row>
    <row r="19" spans="1:8" x14ac:dyDescent="0.3">
      <c r="A19" s="3" t="s">
        <v>27</v>
      </c>
      <c r="B19" s="6">
        <v>5</v>
      </c>
      <c r="C19" s="8">
        <v>7</v>
      </c>
      <c r="D19" s="3">
        <v>60</v>
      </c>
    </row>
    <row r="20" spans="1:8" x14ac:dyDescent="0.3">
      <c r="A20" s="3" t="s">
        <v>28</v>
      </c>
      <c r="B20" s="6">
        <v>6</v>
      </c>
      <c r="C20" s="8">
        <v>7</v>
      </c>
      <c r="D20" s="3">
        <v>80</v>
      </c>
    </row>
    <row r="23" spans="1:8" x14ac:dyDescent="0.3">
      <c r="A23" s="3" t="s">
        <v>29</v>
      </c>
    </row>
    <row r="24" spans="1:8" x14ac:dyDescent="0.3">
      <c r="A24" s="3" t="s">
        <v>30</v>
      </c>
      <c r="B24" s="3" t="s">
        <v>5</v>
      </c>
      <c r="C24" s="3" t="s">
        <v>6</v>
      </c>
      <c r="D24" s="3" t="s">
        <v>31</v>
      </c>
      <c r="E24" s="3" t="s">
        <v>32</v>
      </c>
    </row>
    <row r="25" spans="1:8" x14ac:dyDescent="0.3">
      <c r="A25" s="3">
        <v>1</v>
      </c>
      <c r="B25" s="3">
        <v>1</v>
      </c>
      <c r="C25" s="3">
        <v>2</v>
      </c>
      <c r="D25" s="3">
        <v>40</v>
      </c>
      <c r="E25" s="3">
        <v>40</v>
      </c>
    </row>
    <row r="26" spans="1:8" x14ac:dyDescent="0.3">
      <c r="A26" s="3">
        <v>5</v>
      </c>
      <c r="B26" s="3">
        <v>2</v>
      </c>
      <c r="C26" s="3">
        <v>5</v>
      </c>
      <c r="D26" s="3">
        <v>70</v>
      </c>
      <c r="E26" s="3">
        <v>110</v>
      </c>
    </row>
    <row r="27" spans="1:8" x14ac:dyDescent="0.3">
      <c r="A27" s="3">
        <v>10</v>
      </c>
      <c r="B27" s="3">
        <v>5</v>
      </c>
      <c r="C27" s="3">
        <v>7</v>
      </c>
      <c r="D27" s="3">
        <v>60</v>
      </c>
      <c r="E27" s="3">
        <v>170</v>
      </c>
    </row>
    <row r="29" spans="1:8" x14ac:dyDescent="0.3">
      <c r="A29" s="3" t="s">
        <v>33</v>
      </c>
      <c r="B29" s="3" t="s">
        <v>34</v>
      </c>
      <c r="C29" s="3" t="s">
        <v>35</v>
      </c>
      <c r="D29" s="3" t="s">
        <v>36</v>
      </c>
      <c r="E29" s="3" t="s">
        <v>37</v>
      </c>
      <c r="F29" s="3" t="s">
        <v>38</v>
      </c>
      <c r="G29" s="3" t="s">
        <v>39</v>
      </c>
      <c r="H29" s="3" t="s">
        <v>40</v>
      </c>
    </row>
    <row r="30" spans="1:8" x14ac:dyDescent="0.3">
      <c r="A30" s="3" t="s">
        <v>34</v>
      </c>
      <c r="B30" s="3">
        <v>0</v>
      </c>
      <c r="C30" s="3">
        <v>40</v>
      </c>
      <c r="D30" s="3">
        <v>50</v>
      </c>
      <c r="E30" s="3">
        <v>50</v>
      </c>
      <c r="F30" s="3">
        <v>110</v>
      </c>
      <c r="G30" s="3">
        <v>90</v>
      </c>
      <c r="H30" s="3">
        <v>170</v>
      </c>
    </row>
    <row r="31" spans="1:8" x14ac:dyDescent="0.3">
      <c r="A31" s="3" t="s">
        <v>35</v>
      </c>
      <c r="B31" s="3">
        <v>2E+30</v>
      </c>
      <c r="C31" s="3">
        <v>0</v>
      </c>
      <c r="D31" s="3">
        <v>10</v>
      </c>
      <c r="E31" s="3">
        <v>30</v>
      </c>
      <c r="F31" s="3">
        <v>70</v>
      </c>
      <c r="G31" s="3">
        <v>50</v>
      </c>
      <c r="H31" s="3">
        <v>130</v>
      </c>
    </row>
    <row r="32" spans="1:8" x14ac:dyDescent="0.3">
      <c r="A32" s="3" t="s">
        <v>36</v>
      </c>
      <c r="B32" s="3">
        <v>2E+30</v>
      </c>
      <c r="C32" s="3">
        <v>2E+30</v>
      </c>
      <c r="D32" s="3">
        <v>0</v>
      </c>
      <c r="E32" s="3">
        <v>20</v>
      </c>
      <c r="F32" s="3">
        <v>2E+30</v>
      </c>
      <c r="G32" s="3">
        <v>40</v>
      </c>
      <c r="H32" s="3">
        <v>120</v>
      </c>
    </row>
    <row r="33" spans="1:8" x14ac:dyDescent="0.3">
      <c r="A33" s="3" t="s">
        <v>37</v>
      </c>
      <c r="B33" s="3">
        <v>2E+30</v>
      </c>
      <c r="C33" s="3">
        <v>2E+30</v>
      </c>
      <c r="D33" s="3">
        <v>2E+30</v>
      </c>
      <c r="E33" s="3">
        <v>0</v>
      </c>
      <c r="F33" s="3">
        <v>2E+30</v>
      </c>
      <c r="G33" s="3">
        <v>50</v>
      </c>
      <c r="H33" s="3">
        <v>130</v>
      </c>
    </row>
    <row r="34" spans="1:8" x14ac:dyDescent="0.3">
      <c r="A34" s="3" t="s">
        <v>38</v>
      </c>
      <c r="B34" s="3">
        <v>2E+30</v>
      </c>
      <c r="C34" s="3">
        <v>2E+30</v>
      </c>
      <c r="D34" s="3">
        <v>2E+30</v>
      </c>
      <c r="E34" s="3">
        <v>2E+30</v>
      </c>
      <c r="F34" s="3">
        <v>0</v>
      </c>
      <c r="G34" s="3">
        <v>10</v>
      </c>
      <c r="H34" s="3">
        <v>60</v>
      </c>
    </row>
    <row r="35" spans="1:8" x14ac:dyDescent="0.3">
      <c r="A35" s="3" t="s">
        <v>39</v>
      </c>
      <c r="B35" s="3">
        <v>2E+30</v>
      </c>
      <c r="C35" s="3">
        <v>2E+30</v>
      </c>
      <c r="D35" s="3">
        <v>2E+30</v>
      </c>
      <c r="E35" s="3">
        <v>2E+30</v>
      </c>
      <c r="F35" s="3">
        <v>2E+30</v>
      </c>
      <c r="G35" s="3">
        <v>0</v>
      </c>
      <c r="H35" s="3">
        <v>80</v>
      </c>
    </row>
    <row r="36" spans="1:8" x14ac:dyDescent="0.3">
      <c r="A36" s="3" t="s">
        <v>40</v>
      </c>
      <c r="B36" s="3">
        <v>2E+30</v>
      </c>
      <c r="C36" s="3">
        <v>2E+30</v>
      </c>
      <c r="D36" s="3">
        <v>2E+30</v>
      </c>
      <c r="E36" s="3">
        <v>2E+30</v>
      </c>
      <c r="F36" s="3">
        <v>2E+30</v>
      </c>
      <c r="G36" s="3">
        <v>2E+30</v>
      </c>
      <c r="H36" s="3">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Button 2">
              <controlPr defaultSize="0" print="0" autoFill="0" autoPict="0" macro="[1]!shortPath_solve">
                <anchor moveWithCells="1" sizeWithCells="1">
                  <from>
                    <xdr:col>0</xdr:col>
                    <xdr:colOff>0</xdr:colOff>
                    <xdr:row>3</xdr:row>
                    <xdr:rowOff>91440</xdr:rowOff>
                  </from>
                  <to>
                    <xdr:col>1</xdr:col>
                    <xdr:colOff>0</xdr:colOff>
                    <xdr:row>4</xdr:row>
                    <xdr:rowOff>106680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2"/>
  <sheetViews>
    <sheetView tabSelected="1" zoomScaleNormal="100" workbookViewId="0">
      <selection activeCell="K13" sqref="K13"/>
    </sheetView>
  </sheetViews>
  <sheetFormatPr defaultRowHeight="14.4" x14ac:dyDescent="0.3"/>
  <cols>
    <col min="1" max="1" width="18.88671875" style="3" bestFit="1" customWidth="1"/>
    <col min="2" max="16384" width="8.88671875" style="3"/>
  </cols>
  <sheetData>
    <row r="1" spans="1:9" ht="18" x14ac:dyDescent="0.35">
      <c r="A1" s="7" t="s">
        <v>17</v>
      </c>
    </row>
    <row r="2" spans="1:9" ht="17.399999999999999" x14ac:dyDescent="0.35">
      <c r="A2" s="4" t="s">
        <v>0</v>
      </c>
      <c r="B2" s="4"/>
      <c r="C2" s="4"/>
      <c r="D2" s="4" t="s">
        <v>1</v>
      </c>
      <c r="E2" s="4"/>
      <c r="F2" s="4"/>
      <c r="G2" s="4"/>
      <c r="H2" s="4"/>
    </row>
    <row r="3" spans="1:9" x14ac:dyDescent="0.3">
      <c r="A3" s="3" t="s">
        <v>9</v>
      </c>
      <c r="B3" s="6" t="s">
        <v>16</v>
      </c>
    </row>
    <row r="4" spans="1:9" x14ac:dyDescent="0.3">
      <c r="A4" s="5" t="s">
        <v>3</v>
      </c>
      <c r="B4" s="3" t="s">
        <v>2</v>
      </c>
    </row>
    <row r="5" spans="1:9" x14ac:dyDescent="0.3">
      <c r="A5" s="3" t="s">
        <v>4</v>
      </c>
      <c r="B5" s="3" t="s">
        <v>46</v>
      </c>
      <c r="C5" s="3" t="s">
        <v>47</v>
      </c>
      <c r="D5" s="3" t="s">
        <v>7</v>
      </c>
      <c r="E5" s="3" t="s">
        <v>41</v>
      </c>
      <c r="F5" s="3" t="s">
        <v>42</v>
      </c>
      <c r="G5" s="3" t="s">
        <v>43</v>
      </c>
      <c r="I5" s="3" t="s">
        <v>45</v>
      </c>
    </row>
    <row r="6" spans="1:9" x14ac:dyDescent="0.3">
      <c r="A6" s="3" t="s">
        <v>18</v>
      </c>
      <c r="B6" s="6" t="s">
        <v>10</v>
      </c>
      <c r="C6" s="3" t="s">
        <v>11</v>
      </c>
      <c r="D6" s="3">
        <v>40</v>
      </c>
      <c r="E6" s="9">
        <v>1</v>
      </c>
      <c r="F6" s="13" t="s">
        <v>10</v>
      </c>
      <c r="G6" s="8">
        <f>SUMIF(From,F6,Go)</f>
        <v>1</v>
      </c>
      <c r="H6" s="10" t="s">
        <v>44</v>
      </c>
      <c r="I6" s="11">
        <v>1</v>
      </c>
    </row>
    <row r="7" spans="1:9" x14ac:dyDescent="0.3">
      <c r="A7" s="3" t="s">
        <v>19</v>
      </c>
      <c r="B7" s="6" t="s">
        <v>10</v>
      </c>
      <c r="C7" s="3" t="s">
        <v>12</v>
      </c>
      <c r="D7" s="3">
        <v>60</v>
      </c>
      <c r="E7" s="9">
        <v>0</v>
      </c>
      <c r="F7" s="3" t="s">
        <v>11</v>
      </c>
      <c r="G7" s="8">
        <f>SUMIF(From,F7,Go)-SUMIF(To,F7,Go)</f>
        <v>0</v>
      </c>
      <c r="H7" s="10" t="s">
        <v>44</v>
      </c>
      <c r="I7" s="11">
        <v>0</v>
      </c>
    </row>
    <row r="8" spans="1:9" x14ac:dyDescent="0.3">
      <c r="A8" s="3" t="s">
        <v>20</v>
      </c>
      <c r="B8" s="6" t="s">
        <v>10</v>
      </c>
      <c r="C8" s="8" t="s">
        <v>13</v>
      </c>
      <c r="D8" s="3">
        <v>50</v>
      </c>
      <c r="E8" s="9">
        <v>0</v>
      </c>
      <c r="F8" s="3" t="s">
        <v>12</v>
      </c>
      <c r="G8" s="8">
        <f>SUMIF(From,F8,Go)-SUMIF(To,F8,Go)</f>
        <v>0</v>
      </c>
      <c r="H8" s="10" t="s">
        <v>44</v>
      </c>
      <c r="I8" s="11">
        <v>0</v>
      </c>
    </row>
    <row r="9" spans="1:9" x14ac:dyDescent="0.3">
      <c r="A9" s="3" t="s">
        <v>21</v>
      </c>
      <c r="B9" s="6" t="s">
        <v>11</v>
      </c>
      <c r="C9" s="8" t="s">
        <v>12</v>
      </c>
      <c r="D9" s="3">
        <v>10</v>
      </c>
      <c r="E9" s="9">
        <v>0</v>
      </c>
      <c r="F9" s="3" t="s">
        <v>13</v>
      </c>
      <c r="G9" s="8">
        <f>SUMIF(From,F9,Go)-SUMIF(To,F9,Go)</f>
        <v>0</v>
      </c>
      <c r="H9" s="10" t="s">
        <v>44</v>
      </c>
      <c r="I9" s="11">
        <v>0</v>
      </c>
    </row>
    <row r="10" spans="1:9" x14ac:dyDescent="0.3">
      <c r="A10" s="3" t="s">
        <v>22</v>
      </c>
      <c r="B10" s="6" t="s">
        <v>11</v>
      </c>
      <c r="C10" s="8" t="s">
        <v>14</v>
      </c>
      <c r="D10" s="3">
        <v>70</v>
      </c>
      <c r="E10" s="9">
        <v>1</v>
      </c>
      <c r="F10" s="3" t="s">
        <v>14</v>
      </c>
      <c r="G10" s="8">
        <f>SUMIF(From,F10,Go)-SUMIF(To,F10,Go)</f>
        <v>0</v>
      </c>
      <c r="H10" s="10" t="s">
        <v>44</v>
      </c>
      <c r="I10" s="11">
        <v>0</v>
      </c>
    </row>
    <row r="11" spans="1:9" x14ac:dyDescent="0.3">
      <c r="A11" s="3" t="s">
        <v>23</v>
      </c>
      <c r="B11" s="6" t="s">
        <v>12</v>
      </c>
      <c r="C11" s="8" t="s">
        <v>13</v>
      </c>
      <c r="D11" s="3">
        <v>20</v>
      </c>
      <c r="E11" s="9">
        <v>0</v>
      </c>
      <c r="F11" s="3" t="s">
        <v>15</v>
      </c>
      <c r="G11" s="8">
        <f>SUMIF(From,F11,Go)-SUMIF(To,F11,Go)</f>
        <v>0</v>
      </c>
      <c r="H11" s="10" t="s">
        <v>44</v>
      </c>
      <c r="I11" s="11">
        <v>0</v>
      </c>
    </row>
    <row r="12" spans="1:9" x14ac:dyDescent="0.3">
      <c r="A12" s="3" t="s">
        <v>24</v>
      </c>
      <c r="B12" s="6" t="s">
        <v>12</v>
      </c>
      <c r="C12" s="8" t="s">
        <v>15</v>
      </c>
      <c r="D12" s="3">
        <v>40</v>
      </c>
      <c r="E12" s="9">
        <v>0</v>
      </c>
      <c r="F12" s="14" t="s">
        <v>16</v>
      </c>
      <c r="G12" s="8">
        <f>-SUMIF(To,F12,Go)</f>
        <v>-1</v>
      </c>
      <c r="H12" s="10" t="s">
        <v>44</v>
      </c>
      <c r="I12" s="11">
        <v>-1</v>
      </c>
    </row>
    <row r="13" spans="1:9" x14ac:dyDescent="0.3">
      <c r="A13" s="3" t="s">
        <v>25</v>
      </c>
      <c r="B13" s="6" t="s">
        <v>13</v>
      </c>
      <c r="C13" s="8" t="s">
        <v>15</v>
      </c>
      <c r="D13" s="3">
        <v>50</v>
      </c>
      <c r="E13" s="9">
        <v>0</v>
      </c>
    </row>
    <row r="14" spans="1:9" x14ac:dyDescent="0.3">
      <c r="A14" s="3" t="s">
        <v>26</v>
      </c>
      <c r="B14" s="6" t="s">
        <v>14</v>
      </c>
      <c r="C14" s="8" t="s">
        <v>15</v>
      </c>
      <c r="D14" s="3">
        <v>10</v>
      </c>
      <c r="E14" s="9">
        <v>0</v>
      </c>
    </row>
    <row r="15" spans="1:9" x14ac:dyDescent="0.3">
      <c r="A15" s="3" t="s">
        <v>27</v>
      </c>
      <c r="B15" s="6" t="s">
        <v>14</v>
      </c>
      <c r="C15" s="8" t="s">
        <v>16</v>
      </c>
      <c r="D15" s="3">
        <v>60</v>
      </c>
      <c r="E15" s="9">
        <v>1</v>
      </c>
    </row>
    <row r="16" spans="1:9" x14ac:dyDescent="0.3">
      <c r="A16" s="3" t="s">
        <v>28</v>
      </c>
      <c r="B16" s="6" t="s">
        <v>15</v>
      </c>
      <c r="C16" s="8" t="s">
        <v>16</v>
      </c>
      <c r="D16" s="3">
        <v>80</v>
      </c>
      <c r="E16" s="9">
        <v>0</v>
      </c>
    </row>
    <row r="18" spans="1:5" x14ac:dyDescent="0.3">
      <c r="A18" s="1" t="s">
        <v>29</v>
      </c>
      <c r="C18" s="3" t="s">
        <v>48</v>
      </c>
      <c r="E18" s="12">
        <f>SUMPRODUCT(Distance,Go)</f>
        <v>170</v>
      </c>
    </row>
    <row r="19" spans="1:5" x14ac:dyDescent="0.3">
      <c r="A19" s="3" t="s">
        <v>5</v>
      </c>
      <c r="B19" s="3" t="s">
        <v>6</v>
      </c>
      <c r="C19" s="3" t="s">
        <v>7</v>
      </c>
      <c r="D19" s="3" t="s">
        <v>32</v>
      </c>
    </row>
    <row r="20" spans="1:5" x14ac:dyDescent="0.3">
      <c r="A20" s="3" t="s">
        <v>10</v>
      </c>
      <c r="B20" s="3" t="s">
        <v>11</v>
      </c>
      <c r="C20" s="3">
        <v>40</v>
      </c>
      <c r="D20" s="3">
        <v>40</v>
      </c>
    </row>
    <row r="21" spans="1:5" x14ac:dyDescent="0.3">
      <c r="A21" s="3" t="s">
        <v>11</v>
      </c>
      <c r="B21" s="3" t="s">
        <v>14</v>
      </c>
      <c r="C21" s="3">
        <v>70</v>
      </c>
      <c r="D21" s="3">
        <v>110</v>
      </c>
    </row>
    <row r="22" spans="1:5" x14ac:dyDescent="0.3">
      <c r="A22" s="3" t="s">
        <v>14</v>
      </c>
      <c r="B22" s="3" t="s">
        <v>16</v>
      </c>
      <c r="C22" s="3">
        <v>60</v>
      </c>
      <c r="D22" s="3">
        <v>170</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Sephora.3_QM</vt:lpstr>
      <vt:lpstr>Sephora.3_Solver</vt:lpstr>
      <vt:lpstr>Distance</vt:lpstr>
      <vt:lpstr>Sephora.3_Solver!From</vt:lpstr>
      <vt:lpstr>Go</vt:lpstr>
      <vt:lpstr>Net_Flow</vt:lpstr>
      <vt:lpstr>Supply_Demand</vt:lpstr>
      <vt:lpstr>Sephora.3_Solver!To</vt:lpstr>
      <vt:lpstr>TotalDistance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Author</cp:lastModifiedBy>
  <dcterms:created xsi:type="dcterms:W3CDTF">2020-12-03T05:01:33Z</dcterms:created>
  <dcterms:modified xsi:type="dcterms:W3CDTF">2020-12-03T05:53:01Z</dcterms:modified>
</cp:coreProperties>
</file>