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UB\Project\MyWork\_IMTECH\OrthoSensor\GEN4-개발\_Labview\Test data\"/>
    </mc:Choice>
  </mc:AlternateContent>
  <bookViews>
    <workbookView xWindow="0" yWindow="0" windowWidth="24255" windowHeight="10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B53" i="1" l="1"/>
  <c r="C52" i="1"/>
  <c r="B52" i="1"/>
  <c r="D51" i="1"/>
  <c r="C50" i="1"/>
  <c r="B49" i="1"/>
  <c r="C48" i="1"/>
  <c r="B48" i="1"/>
  <c r="B51" i="1"/>
  <c r="B50" i="1"/>
  <c r="D53" i="1"/>
  <c r="C53" i="1"/>
  <c r="D52" i="1"/>
  <c r="C51" i="1"/>
  <c r="D50" i="1"/>
  <c r="D49" i="1"/>
  <c r="C49" i="1"/>
  <c r="D48" i="1"/>
  <c r="E48" i="1"/>
  <c r="H51" i="1" l="1"/>
  <c r="H52" i="1"/>
  <c r="H49" i="1"/>
  <c r="H53" i="1"/>
  <c r="H50" i="1"/>
  <c r="H48" i="1"/>
  <c r="G53" i="1"/>
  <c r="F53" i="1"/>
  <c r="G52" i="1"/>
  <c r="F52" i="1"/>
  <c r="G51" i="1"/>
  <c r="F51" i="1"/>
  <c r="G50" i="1"/>
  <c r="F50" i="1"/>
  <c r="G49" i="1"/>
  <c r="F49" i="1"/>
  <c r="G48" i="1"/>
  <c r="F48" i="1"/>
  <c r="E53" i="1"/>
  <c r="E52" i="1"/>
  <c r="E51" i="1"/>
  <c r="E50" i="1"/>
  <c r="E49" i="1"/>
  <c r="I50" i="1" l="1"/>
  <c r="I48" i="1"/>
  <c r="I52" i="1"/>
  <c r="I51" i="1"/>
  <c r="I49" i="1"/>
  <c r="I53" i="1"/>
</calcChain>
</file>

<file path=xl/sharedStrings.xml><?xml version="1.0" encoding="utf-8"?>
<sst xmlns="http://schemas.openxmlformats.org/spreadsheetml/2006/main" count="48" uniqueCount="25">
  <si>
    <t>Mark10 Gauge(lb)</t>
  </si>
  <si>
    <t>Left Wing-A</t>
  </si>
  <si>
    <t>Left Wing-B</t>
  </si>
  <si>
    <t>Left Wing-C</t>
  </si>
  <si>
    <t>Left Wing-SUM</t>
  </si>
  <si>
    <t>Right Wing-A</t>
  </si>
  <si>
    <t>Right Wing-B</t>
  </si>
  <si>
    <t>Right Wing-C</t>
  </si>
  <si>
    <t>Right Wing-SUM</t>
  </si>
  <si>
    <t>Offset (Init)</t>
  </si>
  <si>
    <t>-</t>
  </si>
  <si>
    <t>Offset (Load)</t>
  </si>
  <si>
    <t>Init(1)-70lb</t>
  </si>
  <si>
    <t>Init(2)-140lb</t>
  </si>
  <si>
    <t>Load(1)-0lb</t>
  </si>
  <si>
    <t>Load(2)-10lb</t>
  </si>
  <si>
    <t>Load(3)-20lb</t>
  </si>
  <si>
    <t>Load(4)-40lb</t>
  </si>
  <si>
    <t>Load(5)-60lb</t>
  </si>
  <si>
    <t>Load(6)-80lb</t>
  </si>
  <si>
    <t>Load (lb)</t>
    <phoneticPr fontId="1" type="noConversion"/>
  </si>
  <si>
    <t xml:space="preserve"> Coefficient X^0</t>
  </si>
  <si>
    <t>Coefficient X^1</t>
  </si>
  <si>
    <t>Coefficient X^2</t>
  </si>
  <si>
    <t>Coefficient X^3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</si>
</sst>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top"/>
    </xf>
    <xf numFmtId="0" fontId="3" fillId="0" borderId="3" xfId="0" applyFont="1" applyBorder="1">
      <alignment vertical="center"/>
    </xf>
    <xf numFmtId="0" fontId="2" fillId="0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right" vertical="top"/>
    </xf>
    <xf numFmtId="0" fontId="3" fillId="3" borderId="3" xfId="0" applyFont="1" applyFill="1" applyBorder="1" applyAlignment="1">
      <alignment horizontal="righ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Sheet1!$F$47</c:f>
              <c:strCache>
                <c:ptCount val="1"/>
                <c:pt idx="0">
                  <c:v>Right Wing-B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Sheet1!$E$48:$E$53</c:f>
              <c:numCache>
                <c:formatCode>General</c:formatCode>
                <c:ptCount val="6"/>
                <c:pt idx="0">
                  <c:v>2.9197833143972035E-2</c:v>
                </c:pt>
                <c:pt idx="1">
                  <c:v>1.7205442431390394</c:v>
                </c:pt>
                <c:pt idx="2">
                  <c:v>3.1865667894214118</c:v>
                </c:pt>
                <c:pt idx="3">
                  <c:v>6.7157493179273411</c:v>
                </c:pt>
                <c:pt idx="4">
                  <c:v>10.009512275842267</c:v>
                </c:pt>
                <c:pt idx="5">
                  <c:v>13.288429540525911</c:v>
                </c:pt>
              </c:numCache>
            </c:numRef>
          </c:xVal>
          <c:yVal>
            <c:numRef>
              <c:f>Sheet1!$F$48:$F$53</c:f>
              <c:numCache>
                <c:formatCode>General</c:formatCode>
                <c:ptCount val="6"/>
                <c:pt idx="0">
                  <c:v>-4.3490175600158512E-2</c:v>
                </c:pt>
                <c:pt idx="1">
                  <c:v>1.7628307189491959</c:v>
                </c:pt>
                <c:pt idx="2">
                  <c:v>3.3654301234271427</c:v>
                </c:pt>
                <c:pt idx="3">
                  <c:v>6.453252064378602</c:v>
                </c:pt>
                <c:pt idx="4">
                  <c:v>10.160963203811956</c:v>
                </c:pt>
                <c:pt idx="5">
                  <c:v>13.251014065033242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Sheet1!$G$47</c:f>
              <c:strCache>
                <c:ptCount val="1"/>
                <c:pt idx="0">
                  <c:v>Right Wing-C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Sheet1!$E$48:$E$53</c:f>
              <c:numCache>
                <c:formatCode>General</c:formatCode>
                <c:ptCount val="6"/>
                <c:pt idx="0">
                  <c:v>2.9197833143972035E-2</c:v>
                </c:pt>
                <c:pt idx="1">
                  <c:v>1.7205442431390394</c:v>
                </c:pt>
                <c:pt idx="2">
                  <c:v>3.1865667894214118</c:v>
                </c:pt>
                <c:pt idx="3">
                  <c:v>6.7157493179273411</c:v>
                </c:pt>
                <c:pt idx="4">
                  <c:v>10.009512275842267</c:v>
                </c:pt>
                <c:pt idx="5">
                  <c:v>13.288429540525911</c:v>
                </c:pt>
              </c:numCache>
            </c:numRef>
          </c:xVal>
          <c:yVal>
            <c:numRef>
              <c:f>Sheet1!$G$48:$G$53</c:f>
              <c:numCache>
                <c:formatCode>General</c:formatCode>
                <c:ptCount val="6"/>
                <c:pt idx="0">
                  <c:v>4.9535888883798777E-2</c:v>
                </c:pt>
                <c:pt idx="1">
                  <c:v>1.67001275098813</c:v>
                </c:pt>
                <c:pt idx="2">
                  <c:v>3.212235103343251</c:v>
                </c:pt>
                <c:pt idx="3">
                  <c:v>6.7375744770027302</c:v>
                </c:pt>
                <c:pt idx="4">
                  <c:v>9.9825223582016012</c:v>
                </c:pt>
                <c:pt idx="5">
                  <c:v>13.298119421580395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68720"/>
        <c:axId val="188069280"/>
      </c:scatterChart>
      <c:valAx>
        <c:axId val="1880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69280"/>
        <c:crosses val="autoZero"/>
        <c:crossBetween val="midCat"/>
      </c:valAx>
      <c:valAx>
        <c:axId val="188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6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file:///C:\Users\im%20tech\AppData\Local\Temp\lvtemporary_83507.jpg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5</xdr:col>
      <xdr:colOff>238230</xdr:colOff>
      <xdr:row>29</xdr:row>
      <xdr:rowOff>95321</xdr:rowOff>
    </xdr:to>
    <xdr:pic>
      <xdr:nvPicPr>
        <xdr:cNvPr id="2" name="그림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238375"/>
          <a:ext cx="4191105" cy="2838521"/>
        </a:xfrm>
        <a:prstGeom prst="rect">
          <a:avLst/>
        </a:prstGeom>
      </xdr:spPr>
    </xdr:pic>
    <xdr:clientData/>
  </xdr:twoCellAnchor>
  <xdr:twoCellAnchor>
    <xdr:from>
      <xdr:col>3</xdr:col>
      <xdr:colOff>747712</xdr:colOff>
      <xdr:row>54</xdr:row>
      <xdr:rowOff>42862</xdr:rowOff>
    </xdr:from>
    <xdr:to>
      <xdr:col>7</xdr:col>
      <xdr:colOff>1138237</xdr:colOff>
      <xdr:row>67</xdr:row>
      <xdr:rowOff>61912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I18" sqref="I18"/>
    </sheetView>
  </sheetViews>
  <sheetFormatPr defaultRowHeight="13.5" x14ac:dyDescent="0.3"/>
  <cols>
    <col min="1" max="1" width="13.875" style="1" bestFit="1" customWidth="1"/>
    <col min="2" max="2" width="15.5" style="1" bestFit="1" customWidth="1"/>
    <col min="3" max="4" width="12.25" style="1" bestFit="1" customWidth="1"/>
    <col min="5" max="5" width="11.875" style="1" bestFit="1" customWidth="1"/>
    <col min="6" max="6" width="13" style="1" bestFit="1" customWidth="1"/>
    <col min="7" max="7" width="11.875" style="1" bestFit="1" customWidth="1"/>
    <col min="8" max="8" width="13" style="1" bestFit="1" customWidth="1"/>
    <col min="9" max="10" width="14.375" style="1" bestFit="1" customWidth="1"/>
    <col min="11" max="16384" width="9" style="1"/>
  </cols>
  <sheetData>
    <row r="1" spans="1:10" x14ac:dyDescent="0.3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</row>
    <row r="2" spans="1:10" x14ac:dyDescent="0.3">
      <c r="A2" s="11" t="s">
        <v>9</v>
      </c>
      <c r="B2" s="12">
        <v>0</v>
      </c>
      <c r="C2" s="13">
        <v>0.99710913000000001</v>
      </c>
      <c r="D2" s="13">
        <v>0.99966111000000002</v>
      </c>
      <c r="E2" s="13">
        <v>0.99898257000000001</v>
      </c>
      <c r="F2" s="12" t="s">
        <v>10</v>
      </c>
      <c r="G2" s="13">
        <v>1.0072949200000001</v>
      </c>
      <c r="H2" s="13">
        <v>1.00963793</v>
      </c>
      <c r="I2" s="13">
        <v>1.0004040000000001</v>
      </c>
      <c r="J2" s="12" t="s">
        <v>10</v>
      </c>
    </row>
    <row r="3" spans="1:10" x14ac:dyDescent="0.3">
      <c r="A3" s="11" t="s">
        <v>11</v>
      </c>
      <c r="B3" s="12">
        <v>0.15</v>
      </c>
      <c r="C3" s="13">
        <v>0.99710571999999997</v>
      </c>
      <c r="D3" s="13">
        <v>0.99966308999999998</v>
      </c>
      <c r="E3" s="13">
        <v>0.99898368999999998</v>
      </c>
      <c r="F3" s="12" t="s">
        <v>10</v>
      </c>
      <c r="G3" s="13">
        <v>1.00730414</v>
      </c>
      <c r="H3" s="13">
        <v>1.0096575699999999</v>
      </c>
      <c r="I3" s="13">
        <v>1.0004429800000001</v>
      </c>
      <c r="J3" s="12" t="s">
        <v>10</v>
      </c>
    </row>
    <row r="4" spans="1:10" x14ac:dyDescent="0.3">
      <c r="A4" s="11" t="s">
        <v>12</v>
      </c>
      <c r="B4" s="12">
        <v>34.85</v>
      </c>
      <c r="C4" s="13">
        <v>3.3400000000000002E-6</v>
      </c>
      <c r="D4" s="13">
        <v>-6.4400000000000002E-6</v>
      </c>
      <c r="E4" s="13">
        <v>6.3400000000000003E-6</v>
      </c>
      <c r="F4" s="12">
        <v>3.2399999999999999E-6</v>
      </c>
      <c r="G4" s="13">
        <v>2.1279E-4</v>
      </c>
      <c r="H4" s="13">
        <v>2.8601000000000001E-4</v>
      </c>
      <c r="I4" s="13">
        <v>2.9370999999999998E-4</v>
      </c>
      <c r="J4" s="12">
        <v>7.9250000000000002E-4</v>
      </c>
    </row>
    <row r="5" spans="1:10" x14ac:dyDescent="0.3">
      <c r="A5" s="11" t="s">
        <v>13</v>
      </c>
      <c r="B5" s="12">
        <v>70.05</v>
      </c>
      <c r="C5" s="13">
        <v>5.7000000000000005E-7</v>
      </c>
      <c r="D5" s="13">
        <v>-6.72E-6</v>
      </c>
      <c r="E5" s="13">
        <v>7.3000000000000004E-6</v>
      </c>
      <c r="F5" s="12">
        <v>1.1400000000000001E-6</v>
      </c>
      <c r="G5" s="13">
        <v>4.3785999999999999E-4</v>
      </c>
      <c r="H5" s="13">
        <v>6.2312999999999995E-4</v>
      </c>
      <c r="I5" s="13">
        <v>5.9573999999999998E-4</v>
      </c>
      <c r="J5" s="12">
        <v>1.65672E-3</v>
      </c>
    </row>
    <row r="6" spans="1:10" x14ac:dyDescent="0.3">
      <c r="A6" s="11" t="s">
        <v>14</v>
      </c>
      <c r="B6" s="12">
        <v>0.15</v>
      </c>
      <c r="C6" s="13">
        <v>2.26E-6</v>
      </c>
      <c r="D6" s="13">
        <v>-2.6000000000000001E-6</v>
      </c>
      <c r="E6" s="13">
        <v>2.0700000000000001E-6</v>
      </c>
      <c r="F6" s="12">
        <v>1.7400000000000001E-6</v>
      </c>
      <c r="G6" s="13">
        <v>2.3999999999999998E-7</v>
      </c>
      <c r="H6" s="13">
        <v>-8.0099999999999995E-6</v>
      </c>
      <c r="I6" s="13">
        <v>2.1900000000000002E-6</v>
      </c>
      <c r="J6" s="12">
        <v>-5.5799999999999999E-6</v>
      </c>
    </row>
    <row r="7" spans="1:10" x14ac:dyDescent="0.3">
      <c r="A7" s="11" t="s">
        <v>15</v>
      </c>
      <c r="B7" s="12">
        <v>4.9000000000000004</v>
      </c>
      <c r="C7" s="13">
        <v>-1.0699999999999999E-6</v>
      </c>
      <c r="D7" s="13">
        <v>-1.84E-6</v>
      </c>
      <c r="E7" s="13">
        <v>3.5999999999999998E-6</v>
      </c>
      <c r="F7" s="12">
        <v>6.8999999999999996E-7</v>
      </c>
      <c r="G7" s="13">
        <v>3.0090000000000002E-5</v>
      </c>
      <c r="H7" s="13">
        <v>3.5379999999999997E-5</v>
      </c>
      <c r="I7" s="13">
        <v>3.8050000000000003E-5</v>
      </c>
      <c r="J7" s="12">
        <v>1.0352E-4</v>
      </c>
    </row>
    <row r="8" spans="1:10" x14ac:dyDescent="0.3">
      <c r="A8" s="11" t="s">
        <v>16</v>
      </c>
      <c r="B8" s="12">
        <v>9.85</v>
      </c>
      <c r="C8" s="13">
        <v>-5.4600000000000002E-6</v>
      </c>
      <c r="D8" s="13">
        <v>-4.7899999999999999E-6</v>
      </c>
      <c r="E8" s="13">
        <v>-2E-8</v>
      </c>
      <c r="F8" s="12">
        <v>-1.028E-5</v>
      </c>
      <c r="G8" s="13">
        <v>5.5930000000000002E-5</v>
      </c>
      <c r="H8" s="13">
        <v>7.5530000000000004E-5</v>
      </c>
      <c r="I8" s="13">
        <v>7.5240000000000005E-5</v>
      </c>
      <c r="J8" s="12">
        <v>2.0671E-4</v>
      </c>
    </row>
    <row r="9" spans="1:10" x14ac:dyDescent="0.3">
      <c r="A9" s="11" t="s">
        <v>17</v>
      </c>
      <c r="B9" s="12">
        <v>20</v>
      </c>
      <c r="C9" s="13">
        <v>-9.7999999999999993E-7</v>
      </c>
      <c r="D9" s="13">
        <v>-1.099E-5</v>
      </c>
      <c r="E9" s="13">
        <v>7.4000000000000001E-7</v>
      </c>
      <c r="F9" s="12">
        <v>-1.1229999999999999E-5</v>
      </c>
      <c r="G9" s="13">
        <v>1.1705999999999999E-4</v>
      </c>
      <c r="H9" s="13">
        <v>1.5793E-4</v>
      </c>
      <c r="I9" s="13">
        <v>1.6661000000000001E-4</v>
      </c>
      <c r="J9" s="12">
        <v>4.416E-4</v>
      </c>
    </row>
    <row r="10" spans="1:10" x14ac:dyDescent="0.3">
      <c r="A10" s="11" t="s">
        <v>18</v>
      </c>
      <c r="B10" s="12">
        <v>30.1</v>
      </c>
      <c r="C10" s="13">
        <v>-5.1699999999999996E-6</v>
      </c>
      <c r="D10" s="13">
        <v>-1.347E-5</v>
      </c>
      <c r="E10" s="13">
        <v>3.4999999999999999E-6</v>
      </c>
      <c r="F10" s="12">
        <v>-1.5140000000000001E-5</v>
      </c>
      <c r="G10" s="13">
        <v>1.7152000000000001E-4</v>
      </c>
      <c r="H10" s="13">
        <v>2.676E-4</v>
      </c>
      <c r="I10" s="13">
        <v>2.4594999999999999E-4</v>
      </c>
      <c r="J10" s="12">
        <v>6.8506999999999997E-4</v>
      </c>
    </row>
    <row r="11" spans="1:10" x14ac:dyDescent="0.3">
      <c r="A11" s="11" t="s">
        <v>19</v>
      </c>
      <c r="B11" s="12">
        <v>39.85</v>
      </c>
      <c r="C11" s="13">
        <v>-1.023E-5</v>
      </c>
      <c r="D11" s="13">
        <v>-1.2799999999999999E-5</v>
      </c>
      <c r="E11" s="13">
        <v>4.3599999999999998E-6</v>
      </c>
      <c r="F11" s="12">
        <v>-1.8669999999999999E-5</v>
      </c>
      <c r="G11" s="13">
        <v>2.2235000000000001E-4</v>
      </c>
      <c r="H11" s="13">
        <v>3.7069000000000002E-4</v>
      </c>
      <c r="I11" s="13">
        <v>3.1366E-4</v>
      </c>
      <c r="J11" s="12">
        <v>9.0671000000000002E-4</v>
      </c>
    </row>
    <row r="30" spans="1:7" ht="14.25" thickBot="1" x14ac:dyDescent="0.35"/>
    <row r="31" spans="1:7" x14ac:dyDescent="0.3">
      <c r="A31" s="4"/>
      <c r="B31" s="4" t="s">
        <v>1</v>
      </c>
      <c r="C31" s="4" t="s">
        <v>2</v>
      </c>
      <c r="D31" s="4" t="s">
        <v>3</v>
      </c>
      <c r="E31" s="4" t="s">
        <v>5</v>
      </c>
      <c r="F31" s="4" t="s">
        <v>6</v>
      </c>
      <c r="G31" s="4" t="s">
        <v>7</v>
      </c>
    </row>
    <row r="32" spans="1:7" x14ac:dyDescent="0.3">
      <c r="A32" s="5" t="s">
        <v>21</v>
      </c>
      <c r="B32" s="5">
        <v>3.3897312105951798</v>
      </c>
      <c r="C32" s="5">
        <v>-2.9876300070725999E-2</v>
      </c>
      <c r="D32" s="5">
        <v>4.1295538412678097</v>
      </c>
      <c r="E32" s="5">
        <v>1.5573417786898001E-2</v>
      </c>
      <c r="F32" s="5">
        <v>0.2958590113308</v>
      </c>
      <c r="G32" s="5">
        <v>-5.4757801349842997E-2</v>
      </c>
    </row>
    <row r="33" spans="1:9" x14ac:dyDescent="0.3">
      <c r="A33" s="5" t="s">
        <v>22</v>
      </c>
      <c r="B33" s="5">
        <v>-1040562.44579503</v>
      </c>
      <c r="C33" s="5">
        <v>-532049.80284107896</v>
      </c>
      <c r="D33" s="5">
        <v>2808543.9354086099</v>
      </c>
      <c r="E33" s="5">
        <v>56769.877863625297</v>
      </c>
      <c r="F33" s="5">
        <v>42198.082109532697</v>
      </c>
      <c r="G33" s="5">
        <v>47777.198507712099</v>
      </c>
    </row>
    <row r="34" spans="1:9" x14ac:dyDescent="0.3">
      <c r="A34" s="5" t="s">
        <v>23</v>
      </c>
      <c r="B34" s="5">
        <v>-166066099956.59698</v>
      </c>
      <c r="C34" s="5">
        <v>-14608588317.161501</v>
      </c>
      <c r="D34" s="5">
        <v>-3241010625527.2798</v>
      </c>
      <c r="E34" s="5">
        <v>-6189800.7749271002</v>
      </c>
      <c r="F34" s="5">
        <v>-20896037.067828901</v>
      </c>
      <c r="G34" s="5">
        <v>-70931373.2552955</v>
      </c>
    </row>
    <row r="35" spans="1:9" ht="14.25" thickBot="1" x14ac:dyDescent="0.35">
      <c r="A35" s="6" t="s">
        <v>24</v>
      </c>
      <c r="B35" s="6">
        <v>-1.54829355159263E+16</v>
      </c>
      <c r="C35" s="6">
        <v>-2946590566324420</v>
      </c>
      <c r="D35" s="6">
        <v>7.1072790204173696E+17</v>
      </c>
      <c r="E35" s="6">
        <v>86974001659.515594</v>
      </c>
      <c r="F35" s="6">
        <v>3614175452.1796198</v>
      </c>
      <c r="G35" s="6">
        <v>173224936851.13501</v>
      </c>
    </row>
    <row r="37" spans="1:9" ht="14.25" thickBot="1" x14ac:dyDescent="0.35">
      <c r="E37" s="2"/>
      <c r="F37" s="2"/>
      <c r="G37" s="2"/>
    </row>
    <row r="38" spans="1:9" x14ac:dyDescent="0.3">
      <c r="B38" s="4" t="s">
        <v>1</v>
      </c>
      <c r="C38" s="4" t="s">
        <v>2</v>
      </c>
      <c r="D38" s="4" t="s">
        <v>3</v>
      </c>
      <c r="E38" s="4" t="s">
        <v>5</v>
      </c>
      <c r="F38" s="4" t="s">
        <v>6</v>
      </c>
      <c r="G38" s="4" t="s">
        <v>7</v>
      </c>
    </row>
    <row r="39" spans="1:9" x14ac:dyDescent="0.3">
      <c r="B39" s="2">
        <f>C6</f>
        <v>2.26E-6</v>
      </c>
      <c r="C39" s="2">
        <f t="shared" ref="C39:D39" si="0">D6</f>
        <v>-2.6000000000000001E-6</v>
      </c>
      <c r="D39" s="2">
        <f t="shared" si="0"/>
        <v>2.0700000000000001E-6</v>
      </c>
      <c r="E39" s="2">
        <f>G6</f>
        <v>2.3999999999999998E-7</v>
      </c>
      <c r="F39" s="2">
        <f t="shared" ref="F39:G39" si="1">H6</f>
        <v>-8.0099999999999995E-6</v>
      </c>
      <c r="G39" s="2">
        <f t="shared" si="1"/>
        <v>2.1900000000000002E-6</v>
      </c>
    </row>
    <row r="40" spans="1:9" x14ac:dyDescent="0.3">
      <c r="B40" s="2">
        <f t="shared" ref="B40:D40" si="2">C7</f>
        <v>-1.0699999999999999E-6</v>
      </c>
      <c r="C40" s="2">
        <f t="shared" si="2"/>
        <v>-1.84E-6</v>
      </c>
      <c r="D40" s="2">
        <f t="shared" si="2"/>
        <v>3.5999999999999998E-6</v>
      </c>
      <c r="E40" s="2">
        <f t="shared" ref="E40:G40" si="3">G7</f>
        <v>3.0090000000000002E-5</v>
      </c>
      <c r="F40" s="2">
        <f t="shared" si="3"/>
        <v>3.5379999999999997E-5</v>
      </c>
      <c r="G40" s="2">
        <f t="shared" si="3"/>
        <v>3.8050000000000003E-5</v>
      </c>
    </row>
    <row r="41" spans="1:9" x14ac:dyDescent="0.3">
      <c r="B41" s="2">
        <f t="shared" ref="B41:D41" si="4">C8</f>
        <v>-5.4600000000000002E-6</v>
      </c>
      <c r="C41" s="2">
        <f t="shared" si="4"/>
        <v>-4.7899999999999999E-6</v>
      </c>
      <c r="D41" s="2">
        <f t="shared" si="4"/>
        <v>-2E-8</v>
      </c>
      <c r="E41" s="2">
        <f t="shared" ref="E41:G41" si="5">G8</f>
        <v>5.5930000000000002E-5</v>
      </c>
      <c r="F41" s="2">
        <f t="shared" si="5"/>
        <v>7.5530000000000004E-5</v>
      </c>
      <c r="G41" s="2">
        <f t="shared" si="5"/>
        <v>7.5240000000000005E-5</v>
      </c>
    </row>
    <row r="42" spans="1:9" x14ac:dyDescent="0.3">
      <c r="B42" s="2">
        <f t="shared" ref="B42:D42" si="6">C9</f>
        <v>-9.7999999999999993E-7</v>
      </c>
      <c r="C42" s="2">
        <f t="shared" si="6"/>
        <v>-1.099E-5</v>
      </c>
      <c r="D42" s="2">
        <f t="shared" si="6"/>
        <v>7.4000000000000001E-7</v>
      </c>
      <c r="E42" s="2">
        <f t="shared" ref="E42:G42" si="7">G9</f>
        <v>1.1705999999999999E-4</v>
      </c>
      <c r="F42" s="2">
        <f t="shared" si="7"/>
        <v>1.5793E-4</v>
      </c>
      <c r="G42" s="2">
        <f t="shared" si="7"/>
        <v>1.6661000000000001E-4</v>
      </c>
    </row>
    <row r="43" spans="1:9" x14ac:dyDescent="0.3">
      <c r="B43" s="2">
        <f t="shared" ref="B43:D43" si="8">C10</f>
        <v>-5.1699999999999996E-6</v>
      </c>
      <c r="C43" s="2">
        <f t="shared" si="8"/>
        <v>-1.347E-5</v>
      </c>
      <c r="D43" s="2">
        <f t="shared" si="8"/>
        <v>3.4999999999999999E-6</v>
      </c>
      <c r="E43" s="2">
        <f t="shared" ref="E43:G43" si="9">G10</f>
        <v>1.7152000000000001E-4</v>
      </c>
      <c r="F43" s="2">
        <f t="shared" si="9"/>
        <v>2.676E-4</v>
      </c>
      <c r="G43" s="2">
        <f t="shared" si="9"/>
        <v>2.4594999999999999E-4</v>
      </c>
    </row>
    <row r="44" spans="1:9" x14ac:dyDescent="0.3">
      <c r="B44" s="2">
        <f t="shared" ref="B44:D44" si="10">C11</f>
        <v>-1.023E-5</v>
      </c>
      <c r="C44" s="2">
        <f t="shared" si="10"/>
        <v>-1.2799999999999999E-5</v>
      </c>
      <c r="D44" s="2">
        <f t="shared" si="10"/>
        <v>4.3599999999999998E-6</v>
      </c>
      <c r="E44" s="2">
        <f t="shared" ref="E44:G44" si="11">G11</f>
        <v>2.2235000000000001E-4</v>
      </c>
      <c r="F44" s="2">
        <f t="shared" si="11"/>
        <v>3.7069000000000002E-4</v>
      </c>
      <c r="G44" s="2">
        <f t="shared" si="11"/>
        <v>3.1366E-4</v>
      </c>
    </row>
    <row r="46" spans="1:9" ht="14.25" thickBot="1" x14ac:dyDescent="0.35"/>
    <row r="47" spans="1:9" x14ac:dyDescent="0.3">
      <c r="A47" s="4" t="s">
        <v>20</v>
      </c>
      <c r="B47" s="4" t="s">
        <v>1</v>
      </c>
      <c r="C47" s="4" t="s">
        <v>2</v>
      </c>
      <c r="D47" s="4" t="s">
        <v>3</v>
      </c>
      <c r="E47" s="4" t="s">
        <v>5</v>
      </c>
      <c r="F47" s="4" t="s">
        <v>6</v>
      </c>
      <c r="G47" s="4" t="s">
        <v>7</v>
      </c>
      <c r="H47" s="7" t="s">
        <v>4</v>
      </c>
      <c r="I47" s="7" t="s">
        <v>8</v>
      </c>
    </row>
    <row r="48" spans="1:9" x14ac:dyDescent="0.3">
      <c r="A48" s="2">
        <v>0.15</v>
      </c>
      <c r="B48" s="1">
        <f t="shared" ref="B48:B53" si="12">B$32+POWER(B39,1)*B$33+POWER(B39,2)*B$34+POWER(B39,3)*B$35</f>
        <v>1.1138621303109109E-2</v>
      </c>
      <c r="C48" s="1">
        <f t="shared" ref="C48:D48" si="13">C$32+POWER(C39,1)*C$33+POWER(C39,2)*C$34+POWER(C39,3)*C$35</f>
        <v>1.3064884060857855</v>
      </c>
      <c r="D48" s="1">
        <f t="shared" si="13"/>
        <v>2.3598071922811741</v>
      </c>
      <c r="E48" s="1">
        <f>E$32+POWER(E39,1)*E$33+POWER(E39,2)*E$34+POWER(E39,3)*E$35</f>
        <v>2.9197833143972035E-2</v>
      </c>
      <c r="F48" s="1">
        <f t="shared" ref="F48:G48" si="14">F$32+POWER(F39,1)*F$33+POWER(F39,2)*F$34+POWER(F39,3)*F$35</f>
        <v>-4.3490175600158512E-2</v>
      </c>
      <c r="G48" s="1">
        <f t="shared" si="14"/>
        <v>4.9535888883798777E-2</v>
      </c>
      <c r="H48" s="8">
        <f>SUM(B48:D48)</f>
        <v>3.6774342196700687</v>
      </c>
      <c r="I48" s="8">
        <f>SUM(E48:G48)</f>
        <v>3.52435464276123E-2</v>
      </c>
    </row>
    <row r="49" spans="1:9" x14ac:dyDescent="0.3">
      <c r="A49" s="2">
        <v>4.9000000000000004</v>
      </c>
      <c r="B49" s="1">
        <f t="shared" si="12"/>
        <v>4.3319712115287903</v>
      </c>
      <c r="C49" s="1">
        <f t="shared" ref="C49:D49" si="15">C$32+POWER(C40,1)*C$33+POWER(C40,2)*C$34+POWER(C40,3)*C$35</f>
        <v>0.91799229826955753</v>
      </c>
      <c r="D49" s="1">
        <f t="shared" si="15"/>
        <v>5.3965352995645333</v>
      </c>
      <c r="E49" s="1">
        <f>E$32+POWER(E40,1)*E$33+POWER(E40,2)*E$34+POWER(E40,3)*E$35</f>
        <v>1.7205442431390394</v>
      </c>
      <c r="F49" s="1">
        <f t="shared" ref="F49:G49" si="16">F$32+POWER(F40,1)*F$33+POWER(F40,2)*F$34+POWER(F40,3)*F$35</f>
        <v>1.7628307189491959</v>
      </c>
      <c r="G49" s="1">
        <f t="shared" si="16"/>
        <v>1.67001275098813</v>
      </c>
      <c r="H49" s="8">
        <f t="shared" ref="H49:H53" si="17">SUM(B49:D49)</f>
        <v>10.646498809362882</v>
      </c>
      <c r="I49" s="8">
        <f t="shared" ref="I49:I53" si="18">SUM(E49:G49)</f>
        <v>5.1533877130763655</v>
      </c>
    </row>
    <row r="50" spans="1:9" x14ac:dyDescent="0.3">
      <c r="A50" s="2">
        <v>9.85</v>
      </c>
      <c r="B50" s="1">
        <f t="shared" si="12"/>
        <v>6.6406841182991307</v>
      </c>
      <c r="C50" s="1">
        <f t="shared" ref="C50:D50" si="19">C$32+POWER(C41,1)*C$33+POWER(C41,2)*C$34+POWER(C41,3)*C$35</f>
        <v>2.5072982449855887</v>
      </c>
      <c r="D50" s="1">
        <f t="shared" si="19"/>
        <v>4.0720808724862101</v>
      </c>
      <c r="E50" s="1">
        <f t="shared" ref="E50:G53" si="20">E$32+POWER(E41,1)*E$33+POWER(E41,2)*E$34+POWER(E41,3)*E$35</f>
        <v>3.1865667894214118</v>
      </c>
      <c r="F50" s="1">
        <f t="shared" si="20"/>
        <v>3.3654301234271427</v>
      </c>
      <c r="G50" s="1">
        <f t="shared" si="20"/>
        <v>3.212235103343251</v>
      </c>
      <c r="H50" s="8">
        <f t="shared" si="17"/>
        <v>13.22006323577093</v>
      </c>
      <c r="I50" s="8">
        <f t="shared" si="18"/>
        <v>9.764232016191805</v>
      </c>
    </row>
    <row r="51" spans="1:9" x14ac:dyDescent="0.3">
      <c r="A51" s="2">
        <v>20</v>
      </c>
      <c r="B51" s="1">
        <f t="shared" si="12"/>
        <v>4.2645649401200991</v>
      </c>
      <c r="C51" s="1">
        <f t="shared" ref="C51:D51" si="21">C$32+POWER(C42,1)*C$33+POWER(C42,2)*C$34+POWER(C42,3)*C$35</f>
        <v>7.9641499161714577</v>
      </c>
      <c r="D51" s="1">
        <f t="shared" si="21"/>
        <v>4.7211029383084036</v>
      </c>
      <c r="E51" s="1">
        <f t="shared" si="20"/>
        <v>6.7157493179273411</v>
      </c>
      <c r="F51" s="1">
        <f t="shared" si="20"/>
        <v>6.453252064378602</v>
      </c>
      <c r="G51" s="1">
        <f t="shared" si="20"/>
        <v>6.7375744770027302</v>
      </c>
      <c r="H51" s="8">
        <f t="shared" si="17"/>
        <v>16.949817794599959</v>
      </c>
      <c r="I51" s="8">
        <f t="shared" si="18"/>
        <v>19.906575859308674</v>
      </c>
    </row>
    <row r="52" spans="1:9" x14ac:dyDescent="0.3">
      <c r="A52" s="2">
        <v>30.1</v>
      </c>
      <c r="B52" s="1">
        <f t="shared" si="12"/>
        <v>6.4702371637527909</v>
      </c>
      <c r="C52" s="1">
        <f t="shared" ref="C52:D52" si="22">C$32+POWER(C43,1)*C$33+POWER(C43,2)*C$34+POWER(C43,3)*C$35</f>
        <v>11.687732768727845</v>
      </c>
      <c r="D52" s="1">
        <f t="shared" si="22"/>
        <v>4.7295362525282414</v>
      </c>
      <c r="E52" s="1">
        <f t="shared" si="20"/>
        <v>10.009512275842267</v>
      </c>
      <c r="F52" s="1">
        <f t="shared" si="20"/>
        <v>10.160963203811956</v>
      </c>
      <c r="G52" s="1">
        <f t="shared" si="20"/>
        <v>9.9825223582016012</v>
      </c>
      <c r="H52" s="8">
        <f t="shared" si="17"/>
        <v>22.887506185008878</v>
      </c>
      <c r="I52" s="8">
        <f t="shared" si="18"/>
        <v>30.152997837855821</v>
      </c>
    </row>
    <row r="53" spans="1:9" ht="14.25" thickBot="1" x14ac:dyDescent="0.35">
      <c r="A53" s="3">
        <v>39.85</v>
      </c>
      <c r="B53" s="1">
        <f t="shared" si="12"/>
        <v>13.231403944996</v>
      </c>
      <c r="C53" s="1">
        <f t="shared" ref="C53:D53" si="23">C$32+POWER(C44,1)*C$33+POWER(C44,2)*C$34+POWER(C44,3)*C$35</f>
        <v>10.566338365759734</v>
      </c>
      <c r="D53" s="1">
        <f t="shared" si="23"/>
        <v>13.670937444831324</v>
      </c>
      <c r="E53" s="1">
        <f t="shared" si="20"/>
        <v>13.288429540525911</v>
      </c>
      <c r="F53" s="1">
        <f t="shared" si="20"/>
        <v>13.251014065033242</v>
      </c>
      <c r="G53" s="1">
        <f t="shared" si="20"/>
        <v>13.298119421580395</v>
      </c>
      <c r="H53" s="8">
        <f t="shared" si="17"/>
        <v>37.468679755587061</v>
      </c>
      <c r="I53" s="8">
        <f t="shared" si="18"/>
        <v>39.837563027139552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 tech</dc:creator>
  <cp:lastModifiedBy>im tech</cp:lastModifiedBy>
  <dcterms:created xsi:type="dcterms:W3CDTF">2016-08-08T05:42:03Z</dcterms:created>
  <dcterms:modified xsi:type="dcterms:W3CDTF">2016-08-10T01:46:38Z</dcterms:modified>
</cp:coreProperties>
</file>