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UB\Project\MyWork\_IMTECH\OrthoSensor\_Labview\GEN4 PP3 Main\Template\"/>
    </mc:Choice>
  </mc:AlternateContent>
  <bookViews>
    <workbookView xWindow="-15" yWindow="-15" windowWidth="14400" windowHeight="12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Sheet1!$A$1:$N$65</definedName>
  </definedNames>
  <calcPr calcId="152511"/>
</workbook>
</file>

<file path=xl/calcChain.xml><?xml version="1.0" encoding="utf-8"?>
<calcChain xmlns="http://schemas.openxmlformats.org/spreadsheetml/2006/main">
  <c r="C29" i="1" l="1"/>
  <c r="C28" i="1"/>
  <c r="C27" i="1"/>
  <c r="C26" i="1"/>
  <c r="C21" i="1"/>
  <c r="C20" i="1"/>
  <c r="C19" i="1"/>
  <c r="C18" i="1"/>
  <c r="C17" i="1"/>
  <c r="C16" i="1"/>
  <c r="K29" i="1" l="1"/>
  <c r="J29" i="1"/>
  <c r="K28" i="1"/>
  <c r="J28" i="1"/>
  <c r="K27" i="1"/>
  <c r="J27" i="1"/>
  <c r="K26" i="1"/>
  <c r="J26" i="1"/>
  <c r="K21" i="1"/>
  <c r="J21" i="1"/>
  <c r="K20" i="1"/>
  <c r="J20" i="1"/>
  <c r="K19" i="1"/>
  <c r="J19" i="1"/>
  <c r="K18" i="1"/>
  <c r="J18" i="1"/>
  <c r="K17" i="1"/>
  <c r="J17" i="1"/>
  <c r="J16" i="1"/>
  <c r="B11" i="1" s="1"/>
  <c r="K16" i="1"/>
  <c r="C11" i="1" l="1"/>
  <c r="L19" i="1" l="1"/>
  <c r="L29" i="1"/>
  <c r="M26" i="1"/>
  <c r="M28" i="1"/>
  <c r="M29" i="1"/>
  <c r="L27" i="1"/>
  <c r="L28" i="1"/>
  <c r="L17" i="1"/>
  <c r="L18" i="1"/>
  <c r="L20" i="1"/>
  <c r="L21" i="1"/>
  <c r="L26" i="1"/>
  <c r="L16" i="1"/>
  <c r="L11" i="1"/>
  <c r="M18" i="1"/>
  <c r="M21" i="1"/>
  <c r="M20" i="1"/>
  <c r="M17" i="1"/>
  <c r="M16" i="1"/>
  <c r="M27" i="1"/>
  <c r="M19" i="1"/>
  <c r="M11" i="1"/>
  <c r="G11" i="1" l="1"/>
  <c r="B62" i="1"/>
  <c r="D62" i="1"/>
  <c r="H62" i="1" l="1"/>
  <c r="J62" i="1" s="1"/>
</calcChain>
</file>

<file path=xl/sharedStrings.xml><?xml version="1.0" encoding="utf-8"?>
<sst xmlns="http://schemas.openxmlformats.org/spreadsheetml/2006/main" count="174" uniqueCount="67">
  <si>
    <t>-</t>
  </si>
  <si>
    <t>FTS Test Report</t>
    <phoneticPr fontId="5" type="noConversion"/>
  </si>
  <si>
    <t>LWA-1</t>
    <phoneticPr fontId="5" type="noConversion"/>
  </si>
  <si>
    <t>LWA-2</t>
  </si>
  <si>
    <t>LWA-3</t>
  </si>
  <si>
    <t>ERROR L</t>
    <phoneticPr fontId="5" type="noConversion"/>
  </si>
  <si>
    <t>ERROR R</t>
    <phoneticPr fontId="5" type="noConversion"/>
  </si>
  <si>
    <t>Product Type</t>
    <phoneticPr fontId="5" type="noConversion"/>
  </si>
  <si>
    <t>Date</t>
    <phoneticPr fontId="5" type="noConversion"/>
  </si>
  <si>
    <t>TBD</t>
    <phoneticPr fontId="5" type="noConversion"/>
  </si>
  <si>
    <t>Firmware Rev.</t>
    <phoneticPr fontId="5" type="noConversion"/>
  </si>
  <si>
    <t>Operator</t>
    <phoneticPr fontId="5" type="noConversion"/>
  </si>
  <si>
    <t>Site</t>
    <phoneticPr fontId="5" type="noConversion"/>
  </si>
  <si>
    <t>IMT 2F Lab</t>
    <phoneticPr fontId="5" type="noConversion"/>
  </si>
  <si>
    <t>Document Number</t>
    <phoneticPr fontId="5" type="noConversion"/>
  </si>
  <si>
    <t>Load Accuracy Test</t>
  </si>
  <si>
    <t>ScaleA</t>
  </si>
  <si>
    <t>ScaleB</t>
  </si>
  <si>
    <t>Graph</t>
    <phoneticPr fontId="5" type="noConversion"/>
  </si>
  <si>
    <t>Load/2</t>
    <phoneticPr fontId="5" type="noConversion"/>
  </si>
  <si>
    <t>LW-SUM</t>
    <phoneticPr fontId="5" type="noConversion"/>
  </si>
  <si>
    <t>RW-SUM</t>
    <phoneticPr fontId="5" type="noConversion"/>
  </si>
  <si>
    <t>GEN4</t>
    <phoneticPr fontId="5" type="noConversion"/>
  </si>
  <si>
    <t>Device No.</t>
    <phoneticPr fontId="5" type="noConversion"/>
  </si>
  <si>
    <t>Testcode</t>
    <phoneticPr fontId="5" type="noConversion"/>
  </si>
  <si>
    <t>Department</t>
    <phoneticPr fontId="5" type="noConversion"/>
  </si>
  <si>
    <t>Development</t>
    <phoneticPr fontId="5" type="noConversion"/>
  </si>
  <si>
    <t>Slope R</t>
    <phoneticPr fontId="5" type="noConversion"/>
  </si>
  <si>
    <t>Slope L</t>
    <phoneticPr fontId="5" type="noConversion"/>
  </si>
  <si>
    <t>FTS Result</t>
    <phoneticPr fontId="5" type="noConversion"/>
  </si>
  <si>
    <t>RWA-4</t>
    <phoneticPr fontId="5" type="noConversion"/>
  </si>
  <si>
    <t>RWA-5</t>
    <phoneticPr fontId="5" type="noConversion"/>
  </si>
  <si>
    <t>RWA-6</t>
    <phoneticPr fontId="5" type="noConversion"/>
  </si>
  <si>
    <t>ErrorMax</t>
  </si>
  <si>
    <t>ErrorMin</t>
  </si>
  <si>
    <t>Calibration Load Test</t>
    <phoneticPr fontId="5" type="noConversion"/>
  </si>
  <si>
    <t>Average(all error)</t>
    <phoneticPr fontId="5" type="noConversion"/>
  </si>
  <si>
    <t>SD (ALL)</t>
    <phoneticPr fontId="5" type="noConversion"/>
  </si>
  <si>
    <t>k factor</t>
    <phoneticPr fontId="5" type="noConversion"/>
  </si>
  <si>
    <t>95/90-</t>
    <phoneticPr fontId="5" type="noConversion"/>
  </si>
  <si>
    <t>[평가절차의 개요]</t>
    <phoneticPr fontId="5" type="noConversion"/>
  </si>
  <si>
    <t xml:space="preserve"> 불확도 평가절차는 우선 측정모형을 설정하고 불확도 구성요소를 A타입 또는 B타</t>
    <phoneticPr fontId="5" type="noConversion"/>
  </si>
  <si>
    <t xml:space="preserve"> 입으로 구분하여 기술한 후 해당평가방법으로 표준불확도(standard uncertainty)를 구</t>
    <phoneticPr fontId="5" type="noConversion"/>
  </si>
  <si>
    <t xml:space="preserve"> 분한다. 이들 불확도 성분들을 합성하여 합성표준불확도(combined standard</t>
    <phoneticPr fontId="5" type="noConversion"/>
  </si>
  <si>
    <t xml:space="preserve"> uncertainty)를 산출하고 사용목적 및 신뢰수준에 따라 합성표준불확도에 보정계수</t>
    <phoneticPr fontId="5" type="noConversion"/>
  </si>
  <si>
    <t xml:space="preserve"> (coverage factor) k를 곱하여 확장불확도(expanded uncertainty)를 구한다.</t>
    <phoneticPr fontId="5" type="noConversion"/>
  </si>
  <si>
    <t>[확장불확도 및 최종 불확도 표시방법]</t>
    <phoneticPr fontId="5" type="noConversion"/>
  </si>
  <si>
    <t xml:space="preserve">  에 신뢰수준과 자유도에 따라 결정되는 보상</t>
    <phoneticPr fontId="5" type="noConversion"/>
  </si>
  <si>
    <t xml:space="preserve">  계수(coverage factor) k를 곱하여 구해진다.</t>
    <phoneticPr fontId="5" type="noConversion"/>
  </si>
  <si>
    <t xml:space="preserve">  U = k U c</t>
    <phoneticPr fontId="5" type="noConversion"/>
  </si>
  <si>
    <t xml:space="preserve">  측정의 최종결과는 Y = y±u로 표시되며 이때에 반드시 보상계수에 대한 정보를</t>
    <phoneticPr fontId="5" type="noConversion"/>
  </si>
  <si>
    <t xml:space="preserve">  함께 제공한다.</t>
    <phoneticPr fontId="5" type="noConversion"/>
  </si>
  <si>
    <t xml:space="preserve">  보상계수 k 는 신뢰수준과 유효자유도(effective degree of freedom)의 결정에 따</t>
    <phoneticPr fontId="5" type="noConversion"/>
  </si>
  <si>
    <t xml:space="preserve">  라 t -분포에 의해 주어지는 상수이다.</t>
    <phoneticPr fontId="5" type="noConversion"/>
  </si>
  <si>
    <t xml:space="preserve">  측정의 최종결과를 표시할 때 보상계수에 대한 정보는 가능한 한 사용된 보상계수</t>
    <phoneticPr fontId="5" type="noConversion"/>
  </si>
  <si>
    <t xml:space="preserve">  를 직접 나타내어 표시하며 신뢰수준으로 표시할 때는 결정된 유효자유도를 함께 기</t>
    <phoneticPr fontId="5" type="noConversion"/>
  </si>
  <si>
    <t xml:space="preserve">  술한다.</t>
    <phoneticPr fontId="5" type="noConversion"/>
  </si>
  <si>
    <t>Result analysis</t>
    <phoneticPr fontId="5" type="noConversion"/>
  </si>
  <si>
    <r>
      <t xml:space="preserve">Result analysis 추가설명 : </t>
    </r>
    <r>
      <rPr>
        <b/>
        <sz val="11"/>
        <color theme="1"/>
        <rFont val="맑은 고딕"/>
        <family val="3"/>
        <charset val="129"/>
        <scheme val="minor"/>
      </rPr>
      <t>측정 불확도</t>
    </r>
    <phoneticPr fontId="5" type="noConversion"/>
  </si>
  <si>
    <t>95/90+</t>
    <phoneticPr fontId="5" type="noConversion"/>
  </si>
  <si>
    <t xml:space="preserve">  확장불확도 U는 합성표준불확도 U c</t>
    <phoneticPr fontId="5" type="noConversion"/>
  </si>
  <si>
    <t>Offset</t>
    <phoneticPr fontId="5" type="noConversion"/>
  </si>
  <si>
    <t>Load(lb)</t>
    <phoneticPr fontId="5" type="noConversion"/>
  </si>
  <si>
    <t>none</t>
  </si>
  <si>
    <t>2016/12/26-16:39:37</t>
  </si>
  <si>
    <t>Noname</t>
    <phoneticPr fontId="5" type="noConversion"/>
  </si>
  <si>
    <t>Offset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</si>
</sst>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00"/>
  </numFmts>
  <fonts count="2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6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u/>
      <sz val="11"/>
      <color theme="11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 tint="0.499984740745262"/>
      <name val="맑은 고딕"/>
      <family val="2"/>
      <scheme val="minor"/>
    </font>
    <font>
      <sz val="11"/>
      <color theme="1" tint="0.499984740745262"/>
      <name val="맑은 고딕"/>
      <family val="3"/>
      <charset val="129"/>
      <scheme val="minor"/>
    </font>
    <font>
      <sz val="11"/>
      <color theme="1"/>
      <name val="맑은 고딕"/>
      <family val="2"/>
    </font>
    <font>
      <b/>
      <sz val="11"/>
      <color theme="1"/>
      <name val="맑은 고딕"/>
      <family val="3"/>
      <charset val="129"/>
    </font>
    <font>
      <b/>
      <sz val="11"/>
      <color theme="1"/>
      <name val="맑은 고딕"/>
      <family val="2"/>
    </font>
  </fonts>
  <fills count="2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87">
    <xf numFmtId="0" fontId="0" fillId="0" borderId="0"/>
    <xf numFmtId="0" fontId="3" fillId="0" borderId="0"/>
    <xf numFmtId="0" fontId="8" fillId="0" borderId="0"/>
    <xf numFmtId="0" fontId="9" fillId="8" borderId="0" applyNumberFormat="0" applyBorder="0" applyAlignment="0" applyProtection="0"/>
    <xf numFmtId="0" fontId="3" fillId="9" borderId="0" applyNumberFormat="0" applyBorder="0" applyAlignment="0" applyProtection="0"/>
    <xf numFmtId="0" fontId="9" fillId="10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3" fillId="13" borderId="0" applyNumberFormat="0" applyBorder="0" applyAlignment="0" applyProtection="0"/>
    <xf numFmtId="9" fontId="3" fillId="0" borderId="0" applyFont="0" applyFill="0" applyBorder="0" applyAlignment="0" applyProtection="0"/>
    <xf numFmtId="0" fontId="9" fillId="4" borderId="0" applyNumberFormat="0" applyBorder="0" applyAlignment="0" applyProtection="0"/>
    <xf numFmtId="0" fontId="3" fillId="5" borderId="0" applyNumberFormat="0" applyBorder="0" applyAlignment="0" applyProtection="0"/>
    <xf numFmtId="0" fontId="9" fillId="7" borderId="0" applyNumberFormat="0" applyBorder="0" applyAlignment="0" applyProtection="0"/>
    <xf numFmtId="0" fontId="9" fillId="15" borderId="0" applyNumberFormat="0" applyBorder="0" applyAlignment="0" applyProtection="0"/>
    <xf numFmtId="0" fontId="3" fillId="16" borderId="0" applyNumberFormat="0" applyBorder="0" applyAlignment="0" applyProtection="0"/>
    <xf numFmtId="0" fontId="9" fillId="17" borderId="0" applyNumberFormat="0" applyBorder="0" applyAlignment="0" applyProtection="0"/>
    <xf numFmtId="0" fontId="3" fillId="18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7" fillId="14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2" borderId="0" applyNumberFormat="0" applyBorder="0" applyAlignment="0" applyProtection="0"/>
    <xf numFmtId="0" fontId="7" fillId="0" borderId="0"/>
    <xf numFmtId="0" fontId="3" fillId="6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>
      <alignment vertical="center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76" fontId="16" fillId="24" borderId="13" xfId="4" applyNumberFormat="1" applyFont="1" applyFill="1" applyBorder="1" applyAlignment="1">
      <alignment horizontal="center"/>
    </xf>
    <xf numFmtId="0" fontId="0" fillId="19" borderId="0" xfId="0" applyFill="1" applyBorder="1" applyAlignment="1">
      <alignment horizontal="center" vertical="center"/>
    </xf>
    <xf numFmtId="0" fontId="0" fillId="19" borderId="0" xfId="0" applyFill="1"/>
    <xf numFmtId="0" fontId="4" fillId="19" borderId="0" xfId="0" applyFont="1" applyFill="1" applyBorder="1" applyAlignment="1">
      <alignment vertical="center"/>
    </xf>
    <xf numFmtId="0" fontId="6" fillId="19" borderId="0" xfId="0" applyFont="1" applyFill="1" applyBorder="1" applyAlignment="1">
      <alignment horizontal="center"/>
    </xf>
    <xf numFmtId="0" fontId="14" fillId="19" borderId="13" xfId="1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vertical="center"/>
    </xf>
    <xf numFmtId="0" fontId="15" fillId="19" borderId="13" xfId="10" applyFont="1" applyFill="1" applyBorder="1" applyAlignment="1">
      <alignment horizontal="center" vertical="center"/>
    </xf>
    <xf numFmtId="177" fontId="17" fillId="19" borderId="13" xfId="4" applyNumberFormat="1" applyFont="1" applyFill="1" applyBorder="1" applyAlignment="1">
      <alignment horizontal="center" vertical="center"/>
    </xf>
    <xf numFmtId="0" fontId="18" fillId="19" borderId="0" xfId="0" applyFont="1" applyFill="1" applyBorder="1" applyAlignment="1">
      <alignment vertical="center"/>
    </xf>
    <xf numFmtId="0" fontId="19" fillId="19" borderId="0" xfId="0" applyFont="1" applyFill="1" applyBorder="1" applyAlignment="1">
      <alignment horizontal="center"/>
    </xf>
    <xf numFmtId="2" fontId="1" fillId="19" borderId="0" xfId="238" applyNumberFormat="1" applyFill="1" applyBorder="1" applyAlignment="1">
      <alignment horizontal="right" vertical="top"/>
    </xf>
    <xf numFmtId="2" fontId="0" fillId="19" borderId="0" xfId="0" applyNumberFormat="1" applyFill="1" applyAlignment="1">
      <alignment horizontal="center"/>
    </xf>
    <xf numFmtId="2" fontId="0" fillId="19" borderId="0" xfId="0" applyNumberFormat="1" applyFill="1" applyBorder="1" applyAlignment="1">
      <alignment horizontal="center" vertical="center"/>
    </xf>
    <xf numFmtId="0" fontId="0" fillId="19" borderId="0" xfId="0" applyFill="1" applyBorder="1"/>
    <xf numFmtId="0" fontId="0" fillId="19" borderId="0" xfId="0" applyFill="1" applyBorder="1" applyAlignment="1">
      <alignment horizontal="right"/>
    </xf>
    <xf numFmtId="2" fontId="0" fillId="19" borderId="0" xfId="0" applyNumberForma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/>
    <xf numFmtId="0" fontId="2" fillId="25" borderId="13" xfId="0" applyFont="1" applyFill="1" applyBorder="1" applyAlignment="1">
      <alignment horizontal="center" vertical="center" wrapText="1"/>
    </xf>
    <xf numFmtId="0" fontId="2" fillId="25" borderId="13" xfId="0" applyFont="1" applyFill="1" applyBorder="1" applyAlignment="1">
      <alignment horizontal="center" vertical="center"/>
    </xf>
    <xf numFmtId="0" fontId="6" fillId="26" borderId="13" xfId="0" applyFont="1" applyFill="1" applyBorder="1" applyAlignment="1">
      <alignment horizontal="center" vertical="top"/>
    </xf>
    <xf numFmtId="0" fontId="1" fillId="19" borderId="13" xfId="238" applyFill="1" applyBorder="1" applyAlignment="1">
      <alignment horizontal="center" vertical="top"/>
    </xf>
    <xf numFmtId="0" fontId="6" fillId="25" borderId="13" xfId="0" applyFont="1" applyFill="1" applyBorder="1" applyAlignment="1">
      <alignment horizontal="center" vertical="top"/>
    </xf>
    <xf numFmtId="0" fontId="20" fillId="19" borderId="13" xfId="0" applyFont="1" applyFill="1" applyBorder="1" applyAlignment="1">
      <alignment horizontal="center" vertical="top"/>
    </xf>
    <xf numFmtId="0" fontId="0" fillId="19" borderId="13" xfId="0" applyFill="1" applyBorder="1" applyAlignment="1">
      <alignment horizontal="center" vertical="top"/>
    </xf>
    <xf numFmtId="2" fontId="0" fillId="19" borderId="13" xfId="0" applyNumberFormat="1" applyFill="1" applyBorder="1" applyAlignment="1">
      <alignment horizontal="right" vertical="center"/>
    </xf>
    <xf numFmtId="0" fontId="0" fillId="19" borderId="13" xfId="0" applyFill="1" applyBorder="1" applyAlignment="1">
      <alignment horizontal="center" vertical="center"/>
    </xf>
    <xf numFmtId="0" fontId="6" fillId="27" borderId="13" xfId="238" applyFont="1" applyFill="1" applyBorder="1" applyAlignment="1">
      <alignment horizontal="center" vertical="top"/>
    </xf>
    <xf numFmtId="0" fontId="0" fillId="19" borderId="13" xfId="0" applyFill="1" applyBorder="1" applyAlignment="1">
      <alignment horizontal="center"/>
    </xf>
    <xf numFmtId="2" fontId="1" fillId="19" borderId="13" xfId="238" applyNumberFormat="1" applyFill="1" applyBorder="1" applyAlignment="1">
      <alignment horizontal="right" vertical="top"/>
    </xf>
    <xf numFmtId="0" fontId="0" fillId="19" borderId="0" xfId="0" applyFill="1" applyAlignment="1">
      <alignment horizontal="center" vertical="center"/>
    </xf>
    <xf numFmtId="0" fontId="24" fillId="26" borderId="13" xfId="0" applyFont="1" applyFill="1" applyBorder="1" applyAlignment="1">
      <alignment horizontal="center" vertical="top"/>
    </xf>
    <xf numFmtId="0" fontId="24" fillId="25" borderId="13" xfId="0" applyFont="1" applyFill="1" applyBorder="1" applyAlignment="1">
      <alignment horizontal="center" vertical="top"/>
    </xf>
    <xf numFmtId="0" fontId="25" fillId="27" borderId="13" xfId="0" applyFont="1" applyFill="1" applyBorder="1" applyAlignment="1">
      <alignment horizontal="center" vertical="center"/>
    </xf>
    <xf numFmtId="0" fontId="23" fillId="19" borderId="13" xfId="0" applyFont="1" applyFill="1" applyBorder="1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19" borderId="2" xfId="0" applyNumberFormat="1" applyFill="1" applyBorder="1" applyAlignment="1">
      <alignment horizontal="center"/>
    </xf>
    <xf numFmtId="2" fontId="0" fillId="19" borderId="9" xfId="0" applyNumberFormat="1" applyFill="1" applyBorder="1" applyAlignment="1">
      <alignment horizontal="center"/>
    </xf>
    <xf numFmtId="0" fontId="20" fillId="19" borderId="2" xfId="0" applyFont="1" applyFill="1" applyBorder="1" applyAlignment="1">
      <alignment horizontal="center"/>
    </xf>
    <xf numFmtId="0" fontId="20" fillId="19" borderId="2" xfId="0" applyFont="1" applyFill="1" applyBorder="1" applyAlignment="1">
      <alignment horizontal="center" vertical="center" wrapText="1"/>
    </xf>
    <xf numFmtId="0" fontId="0" fillId="19" borderId="3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4" xfId="0" applyFill="1" applyBorder="1" applyAlignment="1">
      <alignment horizontal="left"/>
    </xf>
    <xf numFmtId="0" fontId="0" fillId="19" borderId="5" xfId="0" applyFill="1" applyBorder="1" applyAlignment="1">
      <alignment horizontal="left"/>
    </xf>
    <xf numFmtId="0" fontId="0" fillId="19" borderId="3" xfId="0" applyFill="1" applyBorder="1" applyAlignment="1">
      <alignment horizontal="left"/>
    </xf>
    <xf numFmtId="0" fontId="2" fillId="19" borderId="11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/>
    </xf>
    <xf numFmtId="0" fontId="18" fillId="19" borderId="11" xfId="0" applyFont="1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/>
    </xf>
    <xf numFmtId="0" fontId="6" fillId="19" borderId="9" xfId="0" applyFont="1" applyFill="1" applyBorder="1" applyAlignment="1">
      <alignment horizontal="center"/>
    </xf>
    <xf numFmtId="0" fontId="6" fillId="19" borderId="10" xfId="0" applyFont="1" applyFill="1" applyBorder="1" applyAlignment="1">
      <alignment horizontal="center"/>
    </xf>
    <xf numFmtId="0" fontId="0" fillId="19" borderId="6" xfId="0" applyFill="1" applyBorder="1" applyAlignment="1">
      <alignment horizontal="left"/>
    </xf>
    <xf numFmtId="0" fontId="0" fillId="19" borderId="0" xfId="0" applyFill="1" applyBorder="1" applyAlignment="1">
      <alignment horizontal="left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20" borderId="15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 vertical="center"/>
    </xf>
    <xf numFmtId="0" fontId="0" fillId="28" borderId="17" xfId="0" applyFill="1" applyBorder="1" applyAlignment="1">
      <alignment horizontal="left"/>
    </xf>
    <xf numFmtId="0" fontId="0" fillId="28" borderId="18" xfId="0" applyFill="1" applyBorder="1" applyAlignment="1">
      <alignment horizontal="left"/>
    </xf>
    <xf numFmtId="0" fontId="0" fillId="28" borderId="19" xfId="0" applyFill="1" applyBorder="1" applyAlignment="1">
      <alignment horizontal="left"/>
    </xf>
    <xf numFmtId="14" fontId="24" fillId="28" borderId="20" xfId="0" applyNumberFormat="1" applyFont="1" applyFill="1" applyBorder="1" applyAlignment="1">
      <alignment horizontal="center" vertical="center"/>
    </xf>
    <xf numFmtId="14" fontId="0" fillId="28" borderId="21" xfId="0" applyNumberFormat="1" applyFill="1" applyBorder="1" applyAlignment="1">
      <alignment horizontal="center" vertical="center"/>
    </xf>
    <xf numFmtId="14" fontId="0" fillId="28" borderId="22" xfId="0" applyNumberFormat="1" applyFill="1" applyBorder="1" applyAlignment="1">
      <alignment horizontal="center" vertical="center"/>
    </xf>
    <xf numFmtId="0" fontId="24" fillId="28" borderId="20" xfId="0" applyFont="1" applyFill="1" applyBorder="1" applyAlignment="1">
      <alignment horizontal="center" vertical="center"/>
    </xf>
    <xf numFmtId="0" fontId="6" fillId="28" borderId="21" xfId="0" applyFont="1" applyFill="1" applyBorder="1" applyAlignment="1">
      <alignment horizontal="center" vertical="center"/>
    </xf>
    <xf numFmtId="0" fontId="6" fillId="28" borderId="22" xfId="0" applyFont="1" applyFill="1" applyBorder="1" applyAlignment="1">
      <alignment horizontal="center" vertical="center"/>
    </xf>
    <xf numFmtId="0" fontId="6" fillId="19" borderId="8" xfId="0" applyFont="1" applyFill="1" applyBorder="1" applyAlignment="1">
      <alignment horizontal="center" vertical="center"/>
    </xf>
    <xf numFmtId="0" fontId="6" fillId="19" borderId="0" xfId="0" applyFont="1" applyFill="1" applyBorder="1" applyAlignment="1">
      <alignment horizontal="center"/>
    </xf>
    <xf numFmtId="0" fontId="6" fillId="19" borderId="7" xfId="0" applyFont="1" applyFill="1" applyBorder="1" applyAlignment="1">
      <alignment horizontal="center"/>
    </xf>
  </cellXfs>
  <cellStyles count="887">
    <cellStyle name="20% - 강조색1 2" xfId="11"/>
    <cellStyle name="20% - 강조색2 2" xfId="4"/>
    <cellStyle name="20% - 강조색3 2" xfId="6"/>
    <cellStyle name="20% - 강조색4 2" xfId="8"/>
    <cellStyle name="20% - 강조색5 2" xfId="14"/>
    <cellStyle name="20% - 강조색6 2" xfId="16"/>
    <cellStyle name="40% - 강조색1 2" xfId="129"/>
    <cellStyle name="40% - 강조색4 2" xfId="23"/>
    <cellStyle name="60% - 강조색1 2" xfId="12"/>
    <cellStyle name="Normal 2" xfId="1"/>
    <cellStyle name="Normal 3" xfId="2"/>
    <cellStyle name="Normal 4" xfId="128"/>
    <cellStyle name="강조색1 2" xfId="10"/>
    <cellStyle name="강조색2 2" xfId="3"/>
    <cellStyle name="강조색3 2" xfId="5"/>
    <cellStyle name="강조색4 2" xfId="7"/>
    <cellStyle name="강조색5 2" xfId="13"/>
    <cellStyle name="강조색6 2" xfId="15"/>
    <cellStyle name="백분율 2" xfId="9"/>
    <cellStyle name="보통 2" xfId="126"/>
    <cellStyle name="열어 본 하이퍼링크" xfId="18" builtinId="9" hidden="1"/>
    <cellStyle name="열어 본 하이퍼링크" xfId="20" builtinId="9" hidden="1"/>
    <cellStyle name="열어 본 하이퍼링크" xfId="22" builtinId="9" hidden="1"/>
    <cellStyle name="열어 본 하이퍼링크" xfId="25" builtinId="9" hidden="1"/>
    <cellStyle name="열어 본 하이퍼링크" xfId="27" builtinId="9" hidden="1"/>
    <cellStyle name="열어 본 하이퍼링크" xfId="29" builtinId="9" hidden="1"/>
    <cellStyle name="열어 본 하이퍼링크" xfId="31" builtinId="9" hidden="1"/>
    <cellStyle name="열어 본 하이퍼링크" xfId="33" builtinId="9" hidden="1"/>
    <cellStyle name="열어 본 하이퍼링크" xfId="35" builtinId="9" hidden="1"/>
    <cellStyle name="열어 본 하이퍼링크" xfId="37" builtinId="9" hidden="1"/>
    <cellStyle name="열어 본 하이퍼링크" xfId="39" builtinId="9" hidden="1"/>
    <cellStyle name="열어 본 하이퍼링크" xfId="41" builtinId="9" hidde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열어 본 하이퍼링크" xfId="79" builtinId="9" hidden="1"/>
    <cellStyle name="열어 본 하이퍼링크" xfId="81" builtinId="9" hidden="1"/>
    <cellStyle name="열어 본 하이퍼링크" xfId="83" builtinId="9" hidden="1"/>
    <cellStyle name="열어 본 하이퍼링크" xfId="85" builtinId="9" hidden="1"/>
    <cellStyle name="열어 본 하이퍼링크" xfId="87" builtinId="9" hidden="1"/>
    <cellStyle name="열어 본 하이퍼링크" xfId="89" builtinId="9" hidden="1"/>
    <cellStyle name="열어 본 하이퍼링크" xfId="91" builtinId="9" hidden="1"/>
    <cellStyle name="열어 본 하이퍼링크" xfId="93" builtinId="9" hidden="1"/>
    <cellStyle name="열어 본 하이퍼링크" xfId="95" builtinId="9" hidden="1"/>
    <cellStyle name="열어 본 하이퍼링크" xfId="97" builtinId="9" hidden="1"/>
    <cellStyle name="열어 본 하이퍼링크" xfId="99" builtinId="9" hidden="1"/>
    <cellStyle name="열어 본 하이퍼링크" xfId="101" builtinId="9" hidden="1"/>
    <cellStyle name="열어 본 하이퍼링크" xfId="103" builtinId="9" hidden="1"/>
    <cellStyle name="열어 본 하이퍼링크" xfId="105" builtinId="9" hidden="1"/>
    <cellStyle name="열어 본 하이퍼링크" xfId="107" builtinId="9" hidden="1"/>
    <cellStyle name="열어 본 하이퍼링크" xfId="109" builtinId="9" hidden="1"/>
    <cellStyle name="열어 본 하이퍼링크" xfId="111" builtinId="9" hidden="1"/>
    <cellStyle name="열어 본 하이퍼링크" xfId="113" builtinId="9" hidden="1"/>
    <cellStyle name="열어 본 하이퍼링크" xfId="115" builtinId="9" hidden="1"/>
    <cellStyle name="열어 본 하이퍼링크" xfId="117" builtinId="9" hidden="1"/>
    <cellStyle name="열어 본 하이퍼링크" xfId="119" builtinId="9" hidden="1"/>
    <cellStyle name="열어 본 하이퍼링크" xfId="121" builtinId="9" hidden="1"/>
    <cellStyle name="열어 본 하이퍼링크" xfId="123" builtinId="9" hidden="1"/>
    <cellStyle name="열어 본 하이퍼링크" xfId="125" builtinId="9" hidden="1"/>
    <cellStyle name="열어 본 하이퍼링크" xfId="131" builtinId="9" hidden="1"/>
    <cellStyle name="열어 본 하이퍼링크" xfId="133" builtinId="9" hidden="1"/>
    <cellStyle name="열어 본 하이퍼링크" xfId="135" builtinId="9" hidden="1"/>
    <cellStyle name="열어 본 하이퍼링크" xfId="137" builtinId="9" hidden="1"/>
    <cellStyle name="열어 본 하이퍼링크" xfId="139" builtinId="9" hidden="1"/>
    <cellStyle name="열어 본 하이퍼링크" xfId="141" builtinId="9" hidden="1"/>
    <cellStyle name="열어 본 하이퍼링크" xfId="143" builtinId="9" hidden="1"/>
    <cellStyle name="열어 본 하이퍼링크" xfId="145" builtinId="9" hidden="1"/>
    <cellStyle name="열어 본 하이퍼링크" xfId="147" builtinId="9" hidden="1"/>
    <cellStyle name="열어 본 하이퍼링크" xfId="149" builtinId="9" hidden="1"/>
    <cellStyle name="열어 본 하이퍼링크" xfId="151" builtinId="9" hidden="1"/>
    <cellStyle name="열어 본 하이퍼링크" xfId="153" builtinId="9" hidden="1"/>
    <cellStyle name="열어 본 하이퍼링크" xfId="155" builtinId="9" hidden="1"/>
    <cellStyle name="열어 본 하이퍼링크" xfId="157" builtinId="9" hidden="1"/>
    <cellStyle name="열어 본 하이퍼링크" xfId="159" builtinId="9" hidden="1"/>
    <cellStyle name="열어 본 하이퍼링크" xfId="161" builtinId="9" hidden="1"/>
    <cellStyle name="열어 본 하이퍼링크" xfId="163" builtinId="9" hidden="1"/>
    <cellStyle name="열어 본 하이퍼링크" xfId="165" builtinId="9" hidden="1"/>
    <cellStyle name="열어 본 하이퍼링크" xfId="167" builtinId="9" hidden="1"/>
    <cellStyle name="열어 본 하이퍼링크" xfId="169" builtinId="9" hidden="1"/>
    <cellStyle name="열어 본 하이퍼링크" xfId="171" builtinId="9" hidden="1"/>
    <cellStyle name="열어 본 하이퍼링크" xfId="173" builtinId="9" hidden="1"/>
    <cellStyle name="열어 본 하이퍼링크" xfId="175" builtinId="9" hidden="1"/>
    <cellStyle name="열어 본 하이퍼링크" xfId="177" builtinId="9" hidden="1"/>
    <cellStyle name="열어 본 하이퍼링크" xfId="179" builtinId="9" hidden="1"/>
    <cellStyle name="열어 본 하이퍼링크" xfId="181" builtinId="9" hidden="1"/>
    <cellStyle name="열어 본 하이퍼링크" xfId="183" builtinId="9" hidden="1"/>
    <cellStyle name="열어 본 하이퍼링크" xfId="185" builtinId="9" hidden="1"/>
    <cellStyle name="열어 본 하이퍼링크" xfId="187" builtinId="9" hidden="1"/>
    <cellStyle name="열어 본 하이퍼링크" xfId="189" builtinId="9" hidden="1"/>
    <cellStyle name="열어 본 하이퍼링크" xfId="191" builtinId="9" hidden="1"/>
    <cellStyle name="열어 본 하이퍼링크" xfId="193" builtinId="9" hidden="1"/>
    <cellStyle name="열어 본 하이퍼링크" xfId="195" builtinId="9" hidden="1"/>
    <cellStyle name="열어 본 하이퍼링크" xfId="197" builtinId="9" hidden="1"/>
    <cellStyle name="열어 본 하이퍼링크" xfId="199" builtinId="9" hidden="1"/>
    <cellStyle name="열어 본 하이퍼링크" xfId="201" builtinId="9" hidden="1"/>
    <cellStyle name="열어 본 하이퍼링크" xfId="203" builtinId="9" hidden="1"/>
    <cellStyle name="열어 본 하이퍼링크" xfId="205" builtinId="9" hidden="1"/>
    <cellStyle name="열어 본 하이퍼링크" xfId="207" builtinId="9" hidden="1"/>
    <cellStyle name="열어 본 하이퍼링크" xfId="209" builtinId="9" hidden="1"/>
    <cellStyle name="열어 본 하이퍼링크" xfId="211" builtinId="9" hidden="1"/>
    <cellStyle name="열어 본 하이퍼링크" xfId="213" builtinId="9" hidden="1"/>
    <cellStyle name="열어 본 하이퍼링크" xfId="215" builtinId="9" hidden="1"/>
    <cellStyle name="열어 본 하이퍼링크" xfId="217" builtinId="9" hidden="1"/>
    <cellStyle name="열어 본 하이퍼링크" xfId="219" builtinId="9" hidden="1"/>
    <cellStyle name="열어 본 하이퍼링크" xfId="221" builtinId="9" hidden="1"/>
    <cellStyle name="열어 본 하이퍼링크" xfId="223" builtinId="9" hidden="1"/>
    <cellStyle name="열어 본 하이퍼링크" xfId="225" builtinId="9" hidden="1"/>
    <cellStyle name="열어 본 하이퍼링크" xfId="227" builtinId="9" hidden="1"/>
    <cellStyle name="열어 본 하이퍼링크" xfId="229" builtinId="9" hidden="1"/>
    <cellStyle name="열어 본 하이퍼링크" xfId="231" builtinId="9" hidden="1"/>
    <cellStyle name="열어 본 하이퍼링크" xfId="233" builtinId="9" hidden="1"/>
    <cellStyle name="열어 본 하이퍼링크" xfId="235" builtinId="9" hidden="1"/>
    <cellStyle name="열어 본 하이퍼링크" xfId="237" builtinId="9" hidden="1"/>
    <cellStyle name="열어 본 하이퍼링크" xfId="248" builtinId="9" hidden="1"/>
    <cellStyle name="열어 본 하이퍼링크" xfId="250" builtinId="9" hidden="1"/>
    <cellStyle name="열어 본 하이퍼링크" xfId="252" builtinId="9" hidden="1"/>
    <cellStyle name="열어 본 하이퍼링크" xfId="254" builtinId="9" hidden="1"/>
    <cellStyle name="열어 본 하이퍼링크" xfId="256" builtinId="9" hidden="1"/>
    <cellStyle name="열어 본 하이퍼링크" xfId="258" builtinId="9" hidden="1"/>
    <cellStyle name="열어 본 하이퍼링크" xfId="260" builtinId="9" hidden="1"/>
    <cellStyle name="열어 본 하이퍼링크" xfId="262" builtinId="9" hidden="1"/>
    <cellStyle name="열어 본 하이퍼링크" xfId="264" builtinId="9" hidden="1"/>
    <cellStyle name="열어 본 하이퍼링크" xfId="266" builtinId="9" hidden="1"/>
    <cellStyle name="열어 본 하이퍼링크" xfId="268" builtinId="9" hidden="1"/>
    <cellStyle name="열어 본 하이퍼링크" xfId="270" builtinId="9" hidden="1"/>
    <cellStyle name="열어 본 하이퍼링크" xfId="272" builtinId="9" hidden="1"/>
    <cellStyle name="열어 본 하이퍼링크" xfId="274" builtinId="9" hidden="1"/>
    <cellStyle name="열어 본 하이퍼링크" xfId="276" builtinId="9" hidden="1"/>
    <cellStyle name="열어 본 하이퍼링크" xfId="278" builtinId="9" hidden="1"/>
    <cellStyle name="열어 본 하이퍼링크" xfId="280" builtinId="9" hidden="1"/>
    <cellStyle name="열어 본 하이퍼링크" xfId="282" builtinId="9" hidden="1"/>
    <cellStyle name="열어 본 하이퍼링크" xfId="284" builtinId="9" hidden="1"/>
    <cellStyle name="열어 본 하이퍼링크" xfId="286" builtinId="9" hidden="1"/>
    <cellStyle name="열어 본 하이퍼링크" xfId="288" builtinId="9" hidden="1"/>
    <cellStyle name="열어 본 하이퍼링크" xfId="290" builtinId="9" hidden="1"/>
    <cellStyle name="열어 본 하이퍼링크" xfId="292" builtinId="9" hidden="1"/>
    <cellStyle name="열어 본 하이퍼링크" xfId="294" builtinId="9" hidden="1"/>
    <cellStyle name="열어 본 하이퍼링크" xfId="296" builtinId="9" hidden="1"/>
    <cellStyle name="열어 본 하이퍼링크" xfId="298" builtinId="9" hidden="1"/>
    <cellStyle name="열어 본 하이퍼링크" xfId="300" builtinId="9" hidden="1"/>
    <cellStyle name="열어 본 하이퍼링크" xfId="302" builtinId="9" hidden="1"/>
    <cellStyle name="열어 본 하이퍼링크" xfId="304" builtinId="9" hidden="1"/>
    <cellStyle name="열어 본 하이퍼링크" xfId="306" builtinId="9" hidden="1"/>
    <cellStyle name="열어 본 하이퍼링크" xfId="308" builtinId="9" hidden="1"/>
    <cellStyle name="열어 본 하이퍼링크" xfId="310" builtinId="9" hidden="1"/>
    <cellStyle name="열어 본 하이퍼링크" xfId="312" builtinId="9" hidden="1"/>
    <cellStyle name="열어 본 하이퍼링크" xfId="314" builtinId="9" hidden="1"/>
    <cellStyle name="열어 본 하이퍼링크" xfId="316" builtinId="9" hidden="1"/>
    <cellStyle name="열어 본 하이퍼링크" xfId="318" builtinId="9" hidden="1"/>
    <cellStyle name="열어 본 하이퍼링크" xfId="320" builtinId="9" hidden="1"/>
    <cellStyle name="열어 본 하이퍼링크" xfId="322" builtinId="9" hidden="1"/>
    <cellStyle name="열어 본 하이퍼링크" xfId="324" builtinId="9" hidden="1"/>
    <cellStyle name="열어 본 하이퍼링크" xfId="326" builtinId="9" hidden="1"/>
    <cellStyle name="열어 본 하이퍼링크" xfId="328" builtinId="9" hidden="1"/>
    <cellStyle name="열어 본 하이퍼링크" xfId="330" builtinId="9" hidden="1"/>
    <cellStyle name="열어 본 하이퍼링크" xfId="332" builtinId="9" hidden="1"/>
    <cellStyle name="열어 본 하이퍼링크" xfId="334" builtinId="9" hidden="1"/>
    <cellStyle name="열어 본 하이퍼링크" xfId="336" builtinId="9" hidden="1"/>
    <cellStyle name="열어 본 하이퍼링크" xfId="338" builtinId="9" hidden="1"/>
    <cellStyle name="열어 본 하이퍼링크" xfId="340" builtinId="9" hidden="1"/>
    <cellStyle name="열어 본 하이퍼링크" xfId="342" builtinId="9" hidden="1"/>
    <cellStyle name="열어 본 하이퍼링크" xfId="344" builtinId="9" hidden="1"/>
    <cellStyle name="열어 본 하이퍼링크" xfId="346" builtinId="9" hidden="1"/>
    <cellStyle name="열어 본 하이퍼링크" xfId="348" builtinId="9" hidden="1"/>
    <cellStyle name="열어 본 하이퍼링크" xfId="350" builtinId="9" hidden="1"/>
    <cellStyle name="열어 본 하이퍼링크" xfId="352" builtinId="9" hidden="1"/>
    <cellStyle name="열어 본 하이퍼링크" xfId="354" builtinId="9" hidden="1"/>
    <cellStyle name="열어 본 하이퍼링크" xfId="243" builtinId="9" hidden="1"/>
    <cellStyle name="열어 본 하이퍼링크" xfId="241" builtinId="9" hidden="1"/>
    <cellStyle name="열어 본 하이퍼링크" xfId="356" builtinId="9" hidden="1"/>
    <cellStyle name="열어 본 하이퍼링크" xfId="358" builtinId="9" hidden="1"/>
    <cellStyle name="열어 본 하이퍼링크" xfId="360" builtinId="9" hidden="1"/>
    <cellStyle name="열어 본 하이퍼링크" xfId="362" builtinId="9" hidden="1"/>
    <cellStyle name="열어 본 하이퍼링크" xfId="364" builtinId="9" hidden="1"/>
    <cellStyle name="열어 본 하이퍼링크" xfId="366" builtinId="9" hidden="1"/>
    <cellStyle name="열어 본 하이퍼링크" xfId="368" builtinId="9" hidden="1"/>
    <cellStyle name="열어 본 하이퍼링크" xfId="370" builtinId="9" hidden="1"/>
    <cellStyle name="열어 본 하이퍼링크" xfId="372" builtinId="9" hidden="1"/>
    <cellStyle name="열어 본 하이퍼링크" xfId="374" builtinId="9" hidden="1"/>
    <cellStyle name="열어 본 하이퍼링크" xfId="376" builtinId="9" hidden="1"/>
    <cellStyle name="열어 본 하이퍼링크" xfId="378" builtinId="9" hidden="1"/>
    <cellStyle name="열어 본 하이퍼링크" xfId="380" builtinId="9" hidden="1"/>
    <cellStyle name="열어 본 하이퍼링크" xfId="382" builtinId="9" hidden="1"/>
    <cellStyle name="열어 본 하이퍼링크" xfId="384" builtinId="9" hidden="1"/>
    <cellStyle name="열어 본 하이퍼링크" xfId="386" builtinId="9" hidden="1"/>
    <cellStyle name="열어 본 하이퍼링크" xfId="388" builtinId="9" hidden="1"/>
    <cellStyle name="열어 본 하이퍼링크" xfId="390" builtinId="9" hidden="1"/>
    <cellStyle name="열어 본 하이퍼링크" xfId="392" builtinId="9" hidden="1"/>
    <cellStyle name="열어 본 하이퍼링크" xfId="394" builtinId="9" hidden="1"/>
    <cellStyle name="열어 본 하이퍼링크" xfId="396" builtinId="9" hidden="1"/>
    <cellStyle name="열어 본 하이퍼링크" xfId="398" builtinId="9" hidden="1"/>
    <cellStyle name="열어 본 하이퍼링크" xfId="400" builtinId="9" hidden="1"/>
    <cellStyle name="열어 본 하이퍼링크" xfId="402" builtinId="9" hidden="1"/>
    <cellStyle name="열어 본 하이퍼링크" xfId="404" builtinId="9" hidden="1"/>
    <cellStyle name="열어 본 하이퍼링크" xfId="406" builtinId="9" hidden="1"/>
    <cellStyle name="열어 본 하이퍼링크" xfId="408" builtinId="9" hidden="1"/>
    <cellStyle name="열어 본 하이퍼링크" xfId="410" builtinId="9" hidden="1"/>
    <cellStyle name="열어 본 하이퍼링크" xfId="412" builtinId="9" hidden="1"/>
    <cellStyle name="열어 본 하이퍼링크" xfId="414" builtinId="9" hidden="1"/>
    <cellStyle name="열어 본 하이퍼링크" xfId="416" builtinId="9" hidden="1"/>
    <cellStyle name="열어 본 하이퍼링크" xfId="418" builtinId="9" hidden="1"/>
    <cellStyle name="열어 본 하이퍼링크" xfId="420" builtinId="9" hidden="1"/>
    <cellStyle name="열어 본 하이퍼링크" xfId="422" builtinId="9" hidden="1"/>
    <cellStyle name="열어 본 하이퍼링크" xfId="424" builtinId="9" hidden="1"/>
    <cellStyle name="열어 본 하이퍼링크" xfId="426" builtinId="9" hidden="1"/>
    <cellStyle name="열어 본 하이퍼링크" xfId="428" builtinId="9" hidden="1"/>
    <cellStyle name="열어 본 하이퍼링크" xfId="430" builtinId="9" hidden="1"/>
    <cellStyle name="열어 본 하이퍼링크" xfId="432" builtinId="9" hidden="1"/>
    <cellStyle name="열어 본 하이퍼링크" xfId="434" builtinId="9" hidden="1"/>
    <cellStyle name="열어 본 하이퍼링크" xfId="436" builtinId="9" hidden="1"/>
    <cellStyle name="열어 본 하이퍼링크" xfId="438" builtinId="9" hidden="1"/>
    <cellStyle name="열어 본 하이퍼링크" xfId="440" builtinId="9" hidden="1"/>
    <cellStyle name="열어 본 하이퍼링크" xfId="442" builtinId="9" hidden="1"/>
    <cellStyle name="열어 본 하이퍼링크" xfId="444" builtinId="9" hidden="1"/>
    <cellStyle name="열어 본 하이퍼링크" xfId="446" builtinId="9" hidden="1"/>
    <cellStyle name="열어 본 하이퍼링크" xfId="448" builtinId="9" hidden="1"/>
    <cellStyle name="열어 본 하이퍼링크" xfId="450" builtinId="9" hidden="1"/>
    <cellStyle name="열어 본 하이퍼링크" xfId="452" builtinId="9" hidden="1"/>
    <cellStyle name="열어 본 하이퍼링크" xfId="454" builtinId="9" hidden="1"/>
    <cellStyle name="열어 본 하이퍼링크" xfId="456" builtinId="9" hidden="1"/>
    <cellStyle name="열어 본 하이퍼링크" xfId="458" builtinId="9" hidden="1"/>
    <cellStyle name="열어 본 하이퍼링크" xfId="461" builtinId="9" hidden="1"/>
    <cellStyle name="열어 본 하이퍼링크" xfId="463" builtinId="9" hidden="1"/>
    <cellStyle name="열어 본 하이퍼링크" xfId="465" builtinId="9" hidden="1"/>
    <cellStyle name="열어 본 하이퍼링크" xfId="467" builtinId="9" hidden="1"/>
    <cellStyle name="열어 본 하이퍼링크" xfId="469" builtinId="9" hidden="1"/>
    <cellStyle name="열어 본 하이퍼링크" xfId="471" builtinId="9" hidden="1"/>
    <cellStyle name="열어 본 하이퍼링크" xfId="473" builtinId="9" hidden="1"/>
    <cellStyle name="열어 본 하이퍼링크" xfId="475" builtinId="9" hidden="1"/>
    <cellStyle name="열어 본 하이퍼링크" xfId="477" builtinId="9" hidden="1"/>
    <cellStyle name="열어 본 하이퍼링크" xfId="479" builtinId="9" hidden="1"/>
    <cellStyle name="열어 본 하이퍼링크" xfId="481" builtinId="9" hidden="1"/>
    <cellStyle name="열어 본 하이퍼링크" xfId="483" builtinId="9" hidden="1"/>
    <cellStyle name="열어 본 하이퍼링크" xfId="485" builtinId="9" hidden="1"/>
    <cellStyle name="열어 본 하이퍼링크" xfId="487" builtinId="9" hidden="1"/>
    <cellStyle name="열어 본 하이퍼링크" xfId="489" builtinId="9" hidden="1"/>
    <cellStyle name="열어 본 하이퍼링크" xfId="491" builtinId="9" hidden="1"/>
    <cellStyle name="열어 본 하이퍼링크" xfId="493" builtinId="9" hidden="1"/>
    <cellStyle name="열어 본 하이퍼링크" xfId="495" builtinId="9" hidden="1"/>
    <cellStyle name="열어 본 하이퍼링크" xfId="497" builtinId="9" hidden="1"/>
    <cellStyle name="열어 본 하이퍼링크" xfId="499" builtinId="9" hidden="1"/>
    <cellStyle name="열어 본 하이퍼링크" xfId="501" builtinId="9" hidden="1"/>
    <cellStyle name="열어 본 하이퍼링크" xfId="503" builtinId="9" hidden="1"/>
    <cellStyle name="열어 본 하이퍼링크" xfId="505" builtinId="9" hidden="1"/>
    <cellStyle name="열어 본 하이퍼링크" xfId="507" builtinId="9" hidden="1"/>
    <cellStyle name="열어 본 하이퍼링크" xfId="509" builtinId="9" hidden="1"/>
    <cellStyle name="열어 본 하이퍼링크" xfId="511" builtinId="9" hidden="1"/>
    <cellStyle name="열어 본 하이퍼링크" xfId="513" builtinId="9" hidden="1"/>
    <cellStyle name="열어 본 하이퍼링크" xfId="515" builtinId="9" hidden="1"/>
    <cellStyle name="열어 본 하이퍼링크" xfId="517" builtinId="9" hidden="1"/>
    <cellStyle name="열어 본 하이퍼링크" xfId="519" builtinId="9" hidden="1"/>
    <cellStyle name="열어 본 하이퍼링크" xfId="521" builtinId="9" hidden="1"/>
    <cellStyle name="열어 본 하이퍼링크" xfId="523" builtinId="9" hidden="1"/>
    <cellStyle name="열어 본 하이퍼링크" xfId="525" builtinId="9" hidden="1"/>
    <cellStyle name="열어 본 하이퍼링크" xfId="527" builtinId="9" hidden="1"/>
    <cellStyle name="열어 본 하이퍼링크" xfId="529" builtinId="9" hidden="1"/>
    <cellStyle name="열어 본 하이퍼링크" xfId="531" builtinId="9" hidden="1"/>
    <cellStyle name="열어 본 하이퍼링크" xfId="533" builtinId="9" hidden="1"/>
    <cellStyle name="열어 본 하이퍼링크" xfId="535" builtinId="9" hidden="1"/>
    <cellStyle name="열어 본 하이퍼링크" xfId="537" builtinId="9" hidden="1"/>
    <cellStyle name="열어 본 하이퍼링크" xfId="539" builtinId="9" hidden="1"/>
    <cellStyle name="열어 본 하이퍼링크" xfId="541" builtinId="9" hidden="1"/>
    <cellStyle name="열어 본 하이퍼링크" xfId="543" builtinId="9" hidden="1"/>
    <cellStyle name="열어 본 하이퍼링크" xfId="545" builtinId="9" hidden="1"/>
    <cellStyle name="열어 본 하이퍼링크" xfId="547" builtinId="9" hidden="1"/>
    <cellStyle name="열어 본 하이퍼링크" xfId="549" builtinId="9" hidden="1"/>
    <cellStyle name="열어 본 하이퍼링크" xfId="551" builtinId="9" hidden="1"/>
    <cellStyle name="열어 본 하이퍼링크" xfId="553" builtinId="9" hidden="1"/>
    <cellStyle name="열어 본 하이퍼링크" xfId="555" builtinId="9" hidden="1"/>
    <cellStyle name="열어 본 하이퍼링크" xfId="557" builtinId="9" hidden="1"/>
    <cellStyle name="열어 본 하이퍼링크" xfId="559" builtinId="9" hidden="1"/>
    <cellStyle name="열어 본 하이퍼링크" xfId="561" builtinId="9" hidden="1"/>
    <cellStyle name="열어 본 하이퍼링크" xfId="563" builtinId="9" hidden="1"/>
    <cellStyle name="열어 본 하이퍼링크" xfId="565" builtinId="9" hidden="1"/>
    <cellStyle name="열어 본 하이퍼링크" xfId="567" builtinId="9" hidden="1"/>
    <cellStyle name="열어 본 하이퍼링크" xfId="355" builtinId="9" hidden="1"/>
    <cellStyle name="열어 본 하이퍼링크" xfId="244" builtinId="9" hidden="1"/>
    <cellStyle name="열어 본 하이퍼링크" xfId="568" builtinId="9" hidden="1"/>
    <cellStyle name="열어 본 하이퍼링크" xfId="570" builtinId="9" hidden="1"/>
    <cellStyle name="열어 본 하이퍼링크" xfId="572" builtinId="9" hidden="1"/>
    <cellStyle name="열어 본 하이퍼링크" xfId="574" builtinId="9" hidden="1"/>
    <cellStyle name="열어 본 하이퍼링크" xfId="576" builtinId="9" hidden="1"/>
    <cellStyle name="열어 본 하이퍼링크" xfId="578" builtinId="9" hidden="1"/>
    <cellStyle name="열어 본 하이퍼링크" xfId="580" builtinId="9" hidden="1"/>
    <cellStyle name="열어 본 하이퍼링크" xfId="582" builtinId="9" hidden="1"/>
    <cellStyle name="열어 본 하이퍼링크" xfId="584" builtinId="9" hidden="1"/>
    <cellStyle name="열어 본 하이퍼링크" xfId="586" builtinId="9" hidden="1"/>
    <cellStyle name="열어 본 하이퍼링크" xfId="588" builtinId="9" hidden="1"/>
    <cellStyle name="열어 본 하이퍼링크" xfId="590" builtinId="9" hidden="1"/>
    <cellStyle name="열어 본 하이퍼링크" xfId="592" builtinId="9" hidden="1"/>
    <cellStyle name="열어 본 하이퍼링크" xfId="594" builtinId="9" hidden="1"/>
    <cellStyle name="열어 본 하이퍼링크" xfId="596" builtinId="9" hidden="1"/>
    <cellStyle name="열어 본 하이퍼링크" xfId="598" builtinId="9" hidden="1"/>
    <cellStyle name="열어 본 하이퍼링크" xfId="600" builtinId="9" hidden="1"/>
    <cellStyle name="열어 본 하이퍼링크" xfId="602" builtinId="9" hidden="1"/>
    <cellStyle name="열어 본 하이퍼링크" xfId="604" builtinId="9" hidden="1"/>
    <cellStyle name="열어 본 하이퍼링크" xfId="606" builtinId="9" hidden="1"/>
    <cellStyle name="열어 본 하이퍼링크" xfId="608" builtinId="9" hidden="1"/>
    <cellStyle name="열어 본 하이퍼링크" xfId="610" builtinId="9" hidden="1"/>
    <cellStyle name="열어 본 하이퍼링크" xfId="612" builtinId="9" hidden="1"/>
    <cellStyle name="열어 본 하이퍼링크" xfId="614" builtinId="9" hidden="1"/>
    <cellStyle name="열어 본 하이퍼링크" xfId="616" builtinId="9" hidden="1"/>
    <cellStyle name="열어 본 하이퍼링크" xfId="618" builtinId="9" hidden="1"/>
    <cellStyle name="열어 본 하이퍼링크" xfId="620" builtinId="9" hidden="1"/>
    <cellStyle name="열어 본 하이퍼링크" xfId="622" builtinId="9" hidden="1"/>
    <cellStyle name="열어 본 하이퍼링크" xfId="624" builtinId="9" hidden="1"/>
    <cellStyle name="열어 본 하이퍼링크" xfId="626" builtinId="9" hidden="1"/>
    <cellStyle name="열어 본 하이퍼링크" xfId="628" builtinId="9" hidden="1"/>
    <cellStyle name="열어 본 하이퍼링크" xfId="630" builtinId="9" hidden="1"/>
    <cellStyle name="열어 본 하이퍼링크" xfId="632" builtinId="9" hidden="1"/>
    <cellStyle name="열어 본 하이퍼링크" xfId="634" builtinId="9" hidden="1"/>
    <cellStyle name="열어 본 하이퍼링크" xfId="636" builtinId="9" hidden="1"/>
    <cellStyle name="열어 본 하이퍼링크" xfId="638" builtinId="9" hidden="1"/>
    <cellStyle name="열어 본 하이퍼링크" xfId="640" builtinId="9" hidden="1"/>
    <cellStyle name="열어 본 하이퍼링크" xfId="642" builtinId="9" hidden="1"/>
    <cellStyle name="열어 본 하이퍼링크" xfId="644" builtinId="9" hidden="1"/>
    <cellStyle name="열어 본 하이퍼링크" xfId="646" builtinId="9" hidden="1"/>
    <cellStyle name="열어 본 하이퍼링크" xfId="648" builtinId="9" hidden="1"/>
    <cellStyle name="열어 본 하이퍼링크" xfId="650" builtinId="9" hidden="1"/>
    <cellStyle name="열어 본 하이퍼링크" xfId="652" builtinId="9" hidden="1"/>
    <cellStyle name="열어 본 하이퍼링크" xfId="654" builtinId="9" hidden="1"/>
    <cellStyle name="열어 본 하이퍼링크" xfId="656" builtinId="9" hidden="1"/>
    <cellStyle name="열어 본 하이퍼링크" xfId="658" builtinId="9" hidden="1"/>
    <cellStyle name="열어 본 하이퍼링크" xfId="660" builtinId="9" hidden="1"/>
    <cellStyle name="열어 본 하이퍼링크" xfId="662" builtinId="9" hidden="1"/>
    <cellStyle name="열어 본 하이퍼링크" xfId="664" builtinId="9" hidden="1"/>
    <cellStyle name="열어 본 하이퍼링크" xfId="666" builtinId="9" hidden="1"/>
    <cellStyle name="열어 본 하이퍼링크" xfId="668" builtinId="9" hidden="1"/>
    <cellStyle name="열어 본 하이퍼링크" xfId="670" builtinId="9" hidden="1"/>
    <cellStyle name="열어 본 하이퍼링크" xfId="677" builtinId="9" hidden="1"/>
    <cellStyle name="열어 본 하이퍼링크" xfId="679" builtinId="9" hidden="1"/>
    <cellStyle name="열어 본 하이퍼링크" xfId="681" builtinId="9" hidden="1"/>
    <cellStyle name="열어 본 하이퍼링크" xfId="683" builtinId="9" hidden="1"/>
    <cellStyle name="열어 본 하이퍼링크" xfId="685" builtinId="9" hidden="1"/>
    <cellStyle name="열어 본 하이퍼링크" xfId="687" builtinId="9" hidden="1"/>
    <cellStyle name="열어 본 하이퍼링크" xfId="689" builtinId="9" hidden="1"/>
    <cellStyle name="열어 본 하이퍼링크" xfId="691" builtinId="9" hidden="1"/>
    <cellStyle name="열어 본 하이퍼링크" xfId="693" builtinId="9" hidden="1"/>
    <cellStyle name="열어 본 하이퍼링크" xfId="695" builtinId="9" hidden="1"/>
    <cellStyle name="열어 본 하이퍼링크" xfId="697" builtinId="9" hidden="1"/>
    <cellStyle name="열어 본 하이퍼링크" xfId="699" builtinId="9" hidden="1"/>
    <cellStyle name="열어 본 하이퍼링크" xfId="701" builtinId="9" hidden="1"/>
    <cellStyle name="열어 본 하이퍼링크" xfId="703" builtinId="9" hidden="1"/>
    <cellStyle name="열어 본 하이퍼링크" xfId="705" builtinId="9" hidden="1"/>
    <cellStyle name="열어 본 하이퍼링크" xfId="707" builtinId="9" hidden="1"/>
    <cellStyle name="열어 본 하이퍼링크" xfId="709" builtinId="9" hidden="1"/>
    <cellStyle name="열어 본 하이퍼링크" xfId="711" builtinId="9" hidden="1"/>
    <cellStyle name="열어 본 하이퍼링크" xfId="713" builtinId="9" hidden="1"/>
    <cellStyle name="열어 본 하이퍼링크" xfId="715" builtinId="9" hidden="1"/>
    <cellStyle name="열어 본 하이퍼링크" xfId="717" builtinId="9" hidden="1"/>
    <cellStyle name="열어 본 하이퍼링크" xfId="719" builtinId="9" hidden="1"/>
    <cellStyle name="열어 본 하이퍼링크" xfId="721" builtinId="9" hidden="1"/>
    <cellStyle name="열어 본 하이퍼링크" xfId="723" builtinId="9" hidden="1"/>
    <cellStyle name="열어 본 하이퍼링크" xfId="725" builtinId="9" hidden="1"/>
    <cellStyle name="열어 본 하이퍼링크" xfId="727" builtinId="9" hidden="1"/>
    <cellStyle name="열어 본 하이퍼링크" xfId="729" builtinId="9" hidden="1"/>
    <cellStyle name="열어 본 하이퍼링크" xfId="731" builtinId="9" hidden="1"/>
    <cellStyle name="열어 본 하이퍼링크" xfId="733" builtinId="9" hidden="1"/>
    <cellStyle name="열어 본 하이퍼링크" xfId="735" builtinId="9" hidden="1"/>
    <cellStyle name="열어 본 하이퍼링크" xfId="737" builtinId="9" hidden="1"/>
    <cellStyle name="열어 본 하이퍼링크" xfId="739" builtinId="9" hidden="1"/>
    <cellStyle name="열어 본 하이퍼링크" xfId="741" builtinId="9" hidden="1"/>
    <cellStyle name="열어 본 하이퍼링크" xfId="743" builtinId="9" hidden="1"/>
    <cellStyle name="열어 본 하이퍼링크" xfId="745" builtinId="9" hidden="1"/>
    <cellStyle name="열어 본 하이퍼링크" xfId="747" builtinId="9" hidden="1"/>
    <cellStyle name="열어 본 하이퍼링크" xfId="749" builtinId="9" hidden="1"/>
    <cellStyle name="열어 본 하이퍼링크" xfId="751" builtinId="9" hidden="1"/>
    <cellStyle name="열어 본 하이퍼링크" xfId="753" builtinId="9" hidden="1"/>
    <cellStyle name="열어 본 하이퍼링크" xfId="755" builtinId="9" hidden="1"/>
    <cellStyle name="열어 본 하이퍼링크" xfId="757" builtinId="9" hidden="1"/>
    <cellStyle name="열어 본 하이퍼링크" xfId="759" builtinId="9" hidden="1"/>
    <cellStyle name="열어 본 하이퍼링크" xfId="761" builtinId="9" hidden="1"/>
    <cellStyle name="열어 본 하이퍼링크" xfId="763" builtinId="9" hidden="1"/>
    <cellStyle name="열어 본 하이퍼링크" xfId="765" builtinId="9" hidden="1"/>
    <cellStyle name="열어 본 하이퍼링크" xfId="767" builtinId="9" hidden="1"/>
    <cellStyle name="열어 본 하이퍼링크" xfId="769" builtinId="9" hidden="1"/>
    <cellStyle name="열어 본 하이퍼링크" xfId="771" builtinId="9" hidden="1"/>
    <cellStyle name="열어 본 하이퍼링크" xfId="773" builtinId="9" hidden="1"/>
    <cellStyle name="열어 본 하이퍼링크" xfId="775" builtinId="9" hidden="1"/>
    <cellStyle name="열어 본 하이퍼링크" xfId="777" builtinId="9" hidden="1"/>
    <cellStyle name="열어 본 하이퍼링크" xfId="779" builtinId="9" hidden="1"/>
    <cellStyle name="열어 본 하이퍼링크" xfId="781" builtinId="9" hidden="1"/>
    <cellStyle name="열어 본 하이퍼링크" xfId="783" builtinId="9" hidden="1"/>
    <cellStyle name="열어 본 하이퍼링크" xfId="673" builtinId="9" hidden="1"/>
    <cellStyle name="열어 본 하이퍼링크" xfId="671" builtinId="9" hidden="1"/>
    <cellStyle name="열어 본 하이퍼링크" xfId="784" builtinId="9" hidden="1"/>
    <cellStyle name="열어 본 하이퍼링크" xfId="786" builtinId="9" hidden="1"/>
    <cellStyle name="열어 본 하이퍼링크" xfId="788" builtinId="9" hidden="1"/>
    <cellStyle name="열어 본 하이퍼링크" xfId="790" builtinId="9" hidden="1"/>
    <cellStyle name="열어 본 하이퍼링크" xfId="792" builtinId="9" hidden="1"/>
    <cellStyle name="열어 본 하이퍼링크" xfId="794" builtinId="9" hidden="1"/>
    <cellStyle name="열어 본 하이퍼링크" xfId="796" builtinId="9" hidden="1"/>
    <cellStyle name="열어 본 하이퍼링크" xfId="798" builtinId="9" hidden="1"/>
    <cellStyle name="열어 본 하이퍼링크" xfId="800" builtinId="9" hidden="1"/>
    <cellStyle name="열어 본 하이퍼링크" xfId="802" builtinId="9" hidden="1"/>
    <cellStyle name="열어 본 하이퍼링크" xfId="804" builtinId="9" hidden="1"/>
    <cellStyle name="열어 본 하이퍼링크" xfId="806" builtinId="9" hidden="1"/>
    <cellStyle name="열어 본 하이퍼링크" xfId="808" builtinId="9" hidden="1"/>
    <cellStyle name="열어 본 하이퍼링크" xfId="810" builtinId="9" hidden="1"/>
    <cellStyle name="열어 본 하이퍼링크" xfId="812" builtinId="9" hidden="1"/>
    <cellStyle name="열어 본 하이퍼링크" xfId="814" builtinId="9" hidden="1"/>
    <cellStyle name="열어 본 하이퍼링크" xfId="816" builtinId="9" hidden="1"/>
    <cellStyle name="열어 본 하이퍼링크" xfId="818" builtinId="9" hidden="1"/>
    <cellStyle name="열어 본 하이퍼링크" xfId="820" builtinId="9" hidden="1"/>
    <cellStyle name="열어 본 하이퍼링크" xfId="822" builtinId="9" hidden="1"/>
    <cellStyle name="열어 본 하이퍼링크" xfId="824" builtinId="9" hidden="1"/>
    <cellStyle name="열어 본 하이퍼링크" xfId="826" builtinId="9" hidden="1"/>
    <cellStyle name="열어 본 하이퍼링크" xfId="828" builtinId="9" hidden="1"/>
    <cellStyle name="열어 본 하이퍼링크" xfId="830" builtinId="9" hidden="1"/>
    <cellStyle name="열어 본 하이퍼링크" xfId="832" builtinId="9" hidden="1"/>
    <cellStyle name="열어 본 하이퍼링크" xfId="834" builtinId="9" hidden="1"/>
    <cellStyle name="열어 본 하이퍼링크" xfId="836" builtinId="9" hidden="1"/>
    <cellStyle name="열어 본 하이퍼링크" xfId="838" builtinId="9" hidden="1"/>
    <cellStyle name="열어 본 하이퍼링크" xfId="840" builtinId="9" hidden="1"/>
    <cellStyle name="열어 본 하이퍼링크" xfId="842" builtinId="9" hidden="1"/>
    <cellStyle name="열어 본 하이퍼링크" xfId="844" builtinId="9" hidden="1"/>
    <cellStyle name="열어 본 하이퍼링크" xfId="846" builtinId="9" hidden="1"/>
    <cellStyle name="열어 본 하이퍼링크" xfId="848" builtinId="9" hidden="1"/>
    <cellStyle name="열어 본 하이퍼링크" xfId="850" builtinId="9" hidden="1"/>
    <cellStyle name="열어 본 하이퍼링크" xfId="852" builtinId="9" hidden="1"/>
    <cellStyle name="열어 본 하이퍼링크" xfId="854" builtinId="9" hidden="1"/>
    <cellStyle name="열어 본 하이퍼링크" xfId="856" builtinId="9" hidden="1"/>
    <cellStyle name="열어 본 하이퍼링크" xfId="858" builtinId="9" hidden="1"/>
    <cellStyle name="열어 본 하이퍼링크" xfId="860" builtinId="9" hidden="1"/>
    <cellStyle name="열어 본 하이퍼링크" xfId="862" builtinId="9" hidden="1"/>
    <cellStyle name="열어 본 하이퍼링크" xfId="864" builtinId="9" hidden="1"/>
    <cellStyle name="열어 본 하이퍼링크" xfId="866" builtinId="9" hidden="1"/>
    <cellStyle name="열어 본 하이퍼링크" xfId="868" builtinId="9" hidden="1"/>
    <cellStyle name="열어 본 하이퍼링크" xfId="870" builtinId="9" hidden="1"/>
    <cellStyle name="열어 본 하이퍼링크" xfId="872" builtinId="9" hidden="1"/>
    <cellStyle name="열어 본 하이퍼링크" xfId="874" builtinId="9" hidden="1"/>
    <cellStyle name="열어 본 하이퍼링크" xfId="876" builtinId="9" hidden="1"/>
    <cellStyle name="열어 본 하이퍼링크" xfId="878" builtinId="9" hidden="1"/>
    <cellStyle name="열어 본 하이퍼링크" xfId="880" builtinId="9" hidden="1"/>
    <cellStyle name="열어 본 하이퍼링크" xfId="882" builtinId="9" hidden="1"/>
    <cellStyle name="열어 본 하이퍼링크" xfId="884" builtinId="9" hidden="1"/>
    <cellStyle name="열어 본 하이퍼링크" xfId="886" builtinId="9" hidden="1"/>
    <cellStyle name="좋음 2" xfId="127"/>
    <cellStyle name="표준" xfId="0" builtinId="0"/>
    <cellStyle name="표준 2" xfId="238"/>
    <cellStyle name="하이퍼링크" xfId="17" builtinId="8" hidden="1"/>
    <cellStyle name="하이퍼링크" xfId="19" builtinId="8" hidden="1"/>
    <cellStyle name="하이퍼링크" xfId="21" builtinId="8" hidden="1"/>
    <cellStyle name="하이퍼링크" xfId="24" builtinId="8" hidden="1"/>
    <cellStyle name="하이퍼링크" xfId="26" builtinId="8" hidden="1"/>
    <cellStyle name="하이퍼링크" xfId="28" builtinId="8" hidden="1"/>
    <cellStyle name="하이퍼링크" xfId="30" builtinId="8" hidden="1"/>
    <cellStyle name="하이퍼링크" xfId="32" builtinId="8" hidden="1"/>
    <cellStyle name="하이퍼링크" xfId="34" builtinId="8" hidden="1"/>
    <cellStyle name="하이퍼링크" xfId="36" builtinId="8" hidden="1"/>
    <cellStyle name="하이퍼링크" xfId="38" builtinId="8" hidden="1"/>
    <cellStyle name="하이퍼링크" xfId="40" builtinId="8" hidden="1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  <cellStyle name="하이퍼링크" xfId="78" builtinId="8" hidden="1"/>
    <cellStyle name="하이퍼링크" xfId="80" builtinId="8" hidden="1"/>
    <cellStyle name="하이퍼링크" xfId="82" builtinId="8" hidden="1"/>
    <cellStyle name="하이퍼링크" xfId="84" builtinId="8" hidden="1"/>
    <cellStyle name="하이퍼링크" xfId="86" builtinId="8" hidden="1"/>
    <cellStyle name="하이퍼링크" xfId="88" builtinId="8" hidden="1"/>
    <cellStyle name="하이퍼링크" xfId="90" builtinId="8" hidden="1"/>
    <cellStyle name="하이퍼링크" xfId="92" builtinId="8" hidden="1"/>
    <cellStyle name="하이퍼링크" xfId="94" builtinId="8" hidden="1"/>
    <cellStyle name="하이퍼링크" xfId="96" builtinId="8" hidden="1"/>
    <cellStyle name="하이퍼링크" xfId="98" builtinId="8" hidden="1"/>
    <cellStyle name="하이퍼링크" xfId="100" builtinId="8" hidden="1"/>
    <cellStyle name="하이퍼링크" xfId="102" builtinId="8" hidden="1"/>
    <cellStyle name="하이퍼링크" xfId="104" builtinId="8" hidden="1"/>
    <cellStyle name="하이퍼링크" xfId="106" builtinId="8" hidden="1"/>
    <cellStyle name="하이퍼링크" xfId="108" builtinId="8" hidden="1"/>
    <cellStyle name="하이퍼링크" xfId="110" builtinId="8" hidden="1"/>
    <cellStyle name="하이퍼링크" xfId="112" builtinId="8" hidden="1"/>
    <cellStyle name="하이퍼링크" xfId="114" builtinId="8" hidden="1"/>
    <cellStyle name="하이퍼링크" xfId="116" builtinId="8" hidden="1"/>
    <cellStyle name="하이퍼링크" xfId="118" builtinId="8" hidden="1"/>
    <cellStyle name="하이퍼링크" xfId="120" builtinId="8" hidden="1"/>
    <cellStyle name="하이퍼링크" xfId="122" builtinId="8" hidden="1"/>
    <cellStyle name="하이퍼링크" xfId="124" builtinId="8" hidden="1"/>
    <cellStyle name="하이퍼링크" xfId="130" builtinId="8" hidden="1"/>
    <cellStyle name="하이퍼링크" xfId="132" builtinId="8" hidden="1"/>
    <cellStyle name="하이퍼링크" xfId="134" builtinId="8" hidden="1"/>
    <cellStyle name="하이퍼링크" xfId="136" builtinId="8" hidden="1"/>
    <cellStyle name="하이퍼링크" xfId="138" builtinId="8" hidden="1"/>
    <cellStyle name="하이퍼링크" xfId="140" builtinId="8" hidden="1"/>
    <cellStyle name="하이퍼링크" xfId="142" builtinId="8" hidden="1"/>
    <cellStyle name="하이퍼링크" xfId="144" builtinId="8" hidden="1"/>
    <cellStyle name="하이퍼링크" xfId="146" builtinId="8" hidden="1"/>
    <cellStyle name="하이퍼링크" xfId="148" builtinId="8" hidden="1"/>
    <cellStyle name="하이퍼링크" xfId="150" builtinId="8" hidden="1"/>
    <cellStyle name="하이퍼링크" xfId="152" builtinId="8" hidden="1"/>
    <cellStyle name="하이퍼링크" xfId="154" builtinId="8" hidden="1"/>
    <cellStyle name="하이퍼링크" xfId="156" builtinId="8" hidden="1"/>
    <cellStyle name="하이퍼링크" xfId="158" builtinId="8" hidden="1"/>
    <cellStyle name="하이퍼링크" xfId="160" builtinId="8" hidden="1"/>
    <cellStyle name="하이퍼링크" xfId="162" builtinId="8" hidden="1"/>
    <cellStyle name="하이퍼링크" xfId="164" builtinId="8" hidden="1"/>
    <cellStyle name="하이퍼링크" xfId="166" builtinId="8" hidden="1"/>
    <cellStyle name="하이퍼링크" xfId="168" builtinId="8" hidden="1"/>
    <cellStyle name="하이퍼링크" xfId="170" builtinId="8" hidden="1"/>
    <cellStyle name="하이퍼링크" xfId="172" builtinId="8" hidden="1"/>
    <cellStyle name="하이퍼링크" xfId="174" builtinId="8" hidden="1"/>
    <cellStyle name="하이퍼링크" xfId="176" builtinId="8" hidden="1"/>
    <cellStyle name="하이퍼링크" xfId="178" builtinId="8" hidden="1"/>
    <cellStyle name="하이퍼링크" xfId="180" builtinId="8" hidden="1"/>
    <cellStyle name="하이퍼링크" xfId="182" builtinId="8" hidden="1"/>
    <cellStyle name="하이퍼링크" xfId="184" builtinId="8" hidden="1"/>
    <cellStyle name="하이퍼링크" xfId="186" builtinId="8" hidden="1"/>
    <cellStyle name="하이퍼링크" xfId="188" builtinId="8" hidden="1"/>
    <cellStyle name="하이퍼링크" xfId="190" builtinId="8" hidden="1"/>
    <cellStyle name="하이퍼링크" xfId="192" builtinId="8" hidden="1"/>
    <cellStyle name="하이퍼링크" xfId="194" builtinId="8" hidden="1"/>
    <cellStyle name="하이퍼링크" xfId="196" builtinId="8" hidden="1"/>
    <cellStyle name="하이퍼링크" xfId="198" builtinId="8" hidden="1"/>
    <cellStyle name="하이퍼링크" xfId="200" builtinId="8" hidden="1"/>
    <cellStyle name="하이퍼링크" xfId="202" builtinId="8" hidden="1"/>
    <cellStyle name="하이퍼링크" xfId="204" builtinId="8" hidden="1"/>
    <cellStyle name="하이퍼링크" xfId="206" builtinId="8" hidden="1"/>
    <cellStyle name="하이퍼링크" xfId="208" builtinId="8" hidden="1"/>
    <cellStyle name="하이퍼링크" xfId="210" builtinId="8" hidden="1"/>
    <cellStyle name="하이퍼링크" xfId="212" builtinId="8" hidden="1"/>
    <cellStyle name="하이퍼링크" xfId="214" builtinId="8" hidden="1"/>
    <cellStyle name="하이퍼링크" xfId="216" builtinId="8" hidden="1"/>
    <cellStyle name="하이퍼링크" xfId="218" builtinId="8" hidden="1"/>
    <cellStyle name="하이퍼링크" xfId="220" builtinId="8" hidden="1"/>
    <cellStyle name="하이퍼링크" xfId="222" builtinId="8" hidden="1"/>
    <cellStyle name="하이퍼링크" xfId="224" builtinId="8" hidden="1"/>
    <cellStyle name="하이퍼링크" xfId="226" builtinId="8" hidden="1"/>
    <cellStyle name="하이퍼링크" xfId="228" builtinId="8" hidden="1"/>
    <cellStyle name="하이퍼링크" xfId="230" builtinId="8" hidden="1"/>
    <cellStyle name="하이퍼링크" xfId="232" builtinId="8" hidden="1"/>
    <cellStyle name="하이퍼링크" xfId="234" builtinId="8" hidden="1"/>
    <cellStyle name="하이퍼링크" xfId="236" builtinId="8" hidden="1"/>
    <cellStyle name="하이퍼링크" xfId="247" builtinId="8" hidden="1"/>
    <cellStyle name="하이퍼링크" xfId="249" builtinId="8" hidden="1"/>
    <cellStyle name="하이퍼링크" xfId="251" builtinId="8" hidden="1"/>
    <cellStyle name="하이퍼링크" xfId="253" builtinId="8" hidden="1"/>
    <cellStyle name="하이퍼링크" xfId="255" builtinId="8" hidden="1"/>
    <cellStyle name="하이퍼링크" xfId="257" builtinId="8" hidden="1"/>
    <cellStyle name="하이퍼링크" xfId="259" builtinId="8" hidden="1"/>
    <cellStyle name="하이퍼링크" xfId="261" builtinId="8" hidden="1"/>
    <cellStyle name="하이퍼링크" xfId="263" builtinId="8" hidden="1"/>
    <cellStyle name="하이퍼링크" xfId="265" builtinId="8" hidden="1"/>
    <cellStyle name="하이퍼링크" xfId="267" builtinId="8" hidden="1"/>
    <cellStyle name="하이퍼링크" xfId="269" builtinId="8" hidden="1"/>
    <cellStyle name="하이퍼링크" xfId="271" builtinId="8" hidden="1"/>
    <cellStyle name="하이퍼링크" xfId="273" builtinId="8" hidden="1"/>
    <cellStyle name="하이퍼링크" xfId="275" builtinId="8" hidden="1"/>
    <cellStyle name="하이퍼링크" xfId="277" builtinId="8" hidden="1"/>
    <cellStyle name="하이퍼링크" xfId="279" builtinId="8" hidden="1"/>
    <cellStyle name="하이퍼링크" xfId="281" builtinId="8" hidden="1"/>
    <cellStyle name="하이퍼링크" xfId="283" builtinId="8" hidden="1"/>
    <cellStyle name="하이퍼링크" xfId="285" builtinId="8" hidden="1"/>
    <cellStyle name="하이퍼링크" xfId="287" builtinId="8" hidden="1"/>
    <cellStyle name="하이퍼링크" xfId="289" builtinId="8" hidden="1"/>
    <cellStyle name="하이퍼링크" xfId="291" builtinId="8" hidden="1"/>
    <cellStyle name="하이퍼링크" xfId="293" builtinId="8" hidden="1"/>
    <cellStyle name="하이퍼링크" xfId="295" builtinId="8" hidden="1"/>
    <cellStyle name="하이퍼링크" xfId="297" builtinId="8" hidden="1"/>
    <cellStyle name="하이퍼링크" xfId="299" builtinId="8" hidden="1"/>
    <cellStyle name="하이퍼링크" xfId="301" builtinId="8" hidden="1"/>
    <cellStyle name="하이퍼링크" xfId="303" builtinId="8" hidden="1"/>
    <cellStyle name="하이퍼링크" xfId="305" builtinId="8" hidden="1"/>
    <cellStyle name="하이퍼링크" xfId="307" builtinId="8" hidden="1"/>
    <cellStyle name="하이퍼링크" xfId="309" builtinId="8" hidden="1"/>
    <cellStyle name="하이퍼링크" xfId="311" builtinId="8" hidden="1"/>
    <cellStyle name="하이퍼링크" xfId="313" builtinId="8" hidden="1"/>
    <cellStyle name="하이퍼링크" xfId="315" builtinId="8" hidden="1"/>
    <cellStyle name="하이퍼링크" xfId="317" builtinId="8" hidden="1"/>
    <cellStyle name="하이퍼링크" xfId="319" builtinId="8" hidden="1"/>
    <cellStyle name="하이퍼링크" xfId="321" builtinId="8" hidden="1"/>
    <cellStyle name="하이퍼링크" xfId="323" builtinId="8" hidden="1"/>
    <cellStyle name="하이퍼링크" xfId="325" builtinId="8" hidden="1"/>
    <cellStyle name="하이퍼링크" xfId="327" builtinId="8" hidden="1"/>
    <cellStyle name="하이퍼링크" xfId="329" builtinId="8" hidden="1"/>
    <cellStyle name="하이퍼링크" xfId="331" builtinId="8" hidden="1"/>
    <cellStyle name="하이퍼링크" xfId="333" builtinId="8" hidden="1"/>
    <cellStyle name="하이퍼링크" xfId="335" builtinId="8" hidden="1"/>
    <cellStyle name="하이퍼링크" xfId="337" builtinId="8" hidden="1"/>
    <cellStyle name="하이퍼링크" xfId="339" builtinId="8" hidden="1"/>
    <cellStyle name="하이퍼링크" xfId="341" builtinId="8" hidden="1"/>
    <cellStyle name="하이퍼링크" xfId="343" builtinId="8" hidden="1"/>
    <cellStyle name="하이퍼링크" xfId="345" builtinId="8" hidden="1"/>
    <cellStyle name="하이퍼링크" xfId="347" builtinId="8" hidden="1"/>
    <cellStyle name="하이퍼링크" xfId="349" builtinId="8" hidden="1"/>
    <cellStyle name="하이퍼링크" xfId="351" builtinId="8" hidden="1"/>
    <cellStyle name="하이퍼링크" xfId="353" builtinId="8" hidden="1"/>
    <cellStyle name="하이퍼링크" xfId="246" builtinId="8" hidden="1"/>
    <cellStyle name="하이퍼링크" xfId="242" builtinId="8" hidden="1"/>
    <cellStyle name="하이퍼링크" xfId="245" builtinId="8" hidden="1"/>
    <cellStyle name="하이퍼링크" xfId="357" builtinId="8" hidden="1"/>
    <cellStyle name="하이퍼링크" xfId="359" builtinId="8" hidden="1"/>
    <cellStyle name="하이퍼링크" xfId="361" builtinId="8" hidden="1"/>
    <cellStyle name="하이퍼링크" xfId="363" builtinId="8" hidden="1"/>
    <cellStyle name="하이퍼링크" xfId="365" builtinId="8" hidden="1"/>
    <cellStyle name="하이퍼링크" xfId="367" builtinId="8" hidden="1"/>
    <cellStyle name="하이퍼링크" xfId="369" builtinId="8" hidden="1"/>
    <cellStyle name="하이퍼링크" xfId="371" builtinId="8" hidden="1"/>
    <cellStyle name="하이퍼링크" xfId="373" builtinId="8" hidden="1"/>
    <cellStyle name="하이퍼링크" xfId="375" builtinId="8" hidden="1"/>
    <cellStyle name="하이퍼링크" xfId="377" builtinId="8" hidden="1"/>
    <cellStyle name="하이퍼링크" xfId="379" builtinId="8" hidden="1"/>
    <cellStyle name="하이퍼링크" xfId="381" builtinId="8" hidden="1"/>
    <cellStyle name="하이퍼링크" xfId="383" builtinId="8" hidden="1"/>
    <cellStyle name="하이퍼링크" xfId="385" builtinId="8" hidden="1"/>
    <cellStyle name="하이퍼링크" xfId="387" builtinId="8" hidden="1"/>
    <cellStyle name="하이퍼링크" xfId="389" builtinId="8" hidden="1"/>
    <cellStyle name="하이퍼링크" xfId="391" builtinId="8" hidden="1"/>
    <cellStyle name="하이퍼링크" xfId="393" builtinId="8" hidden="1"/>
    <cellStyle name="하이퍼링크" xfId="395" builtinId="8" hidden="1"/>
    <cellStyle name="하이퍼링크" xfId="397" builtinId="8" hidden="1"/>
    <cellStyle name="하이퍼링크" xfId="399" builtinId="8" hidden="1"/>
    <cellStyle name="하이퍼링크" xfId="401" builtinId="8" hidden="1"/>
    <cellStyle name="하이퍼링크" xfId="403" builtinId="8" hidden="1"/>
    <cellStyle name="하이퍼링크" xfId="405" builtinId="8" hidden="1"/>
    <cellStyle name="하이퍼링크" xfId="407" builtinId="8" hidden="1"/>
    <cellStyle name="하이퍼링크" xfId="409" builtinId="8" hidden="1"/>
    <cellStyle name="하이퍼링크" xfId="411" builtinId="8" hidden="1"/>
    <cellStyle name="하이퍼링크" xfId="413" builtinId="8" hidden="1"/>
    <cellStyle name="하이퍼링크" xfId="415" builtinId="8" hidden="1"/>
    <cellStyle name="하이퍼링크" xfId="417" builtinId="8" hidden="1"/>
    <cellStyle name="하이퍼링크" xfId="419" builtinId="8" hidden="1"/>
    <cellStyle name="하이퍼링크" xfId="421" builtinId="8" hidden="1"/>
    <cellStyle name="하이퍼링크" xfId="423" builtinId="8" hidden="1"/>
    <cellStyle name="하이퍼링크" xfId="425" builtinId="8" hidden="1"/>
    <cellStyle name="하이퍼링크" xfId="427" builtinId="8" hidden="1"/>
    <cellStyle name="하이퍼링크" xfId="429" builtinId="8" hidden="1"/>
    <cellStyle name="하이퍼링크" xfId="431" builtinId="8" hidden="1"/>
    <cellStyle name="하이퍼링크" xfId="433" builtinId="8" hidden="1"/>
    <cellStyle name="하이퍼링크" xfId="435" builtinId="8" hidden="1"/>
    <cellStyle name="하이퍼링크" xfId="437" builtinId="8" hidden="1"/>
    <cellStyle name="하이퍼링크" xfId="439" builtinId="8" hidden="1"/>
    <cellStyle name="하이퍼링크" xfId="441" builtinId="8" hidden="1"/>
    <cellStyle name="하이퍼링크" xfId="443" builtinId="8" hidden="1"/>
    <cellStyle name="하이퍼링크" xfId="445" builtinId="8" hidden="1"/>
    <cellStyle name="하이퍼링크" xfId="447" builtinId="8" hidden="1"/>
    <cellStyle name="하이퍼링크" xfId="449" builtinId="8" hidden="1"/>
    <cellStyle name="하이퍼링크" xfId="451" builtinId="8" hidden="1"/>
    <cellStyle name="하이퍼링크" xfId="453" builtinId="8" hidden="1"/>
    <cellStyle name="하이퍼링크" xfId="455" builtinId="8" hidden="1"/>
    <cellStyle name="하이퍼링크" xfId="457" builtinId="8" hidden="1"/>
    <cellStyle name="하이퍼링크" xfId="239" builtinId="8" hidden="1"/>
    <cellStyle name="하이퍼링크" xfId="462" builtinId="8" hidden="1"/>
    <cellStyle name="하이퍼링크" xfId="464" builtinId="8" hidden="1"/>
    <cellStyle name="하이퍼링크" xfId="466" builtinId="8" hidden="1"/>
    <cellStyle name="하이퍼링크" xfId="468" builtinId="8" hidden="1"/>
    <cellStyle name="하이퍼링크" xfId="470" builtinId="8" hidden="1"/>
    <cellStyle name="하이퍼링크" xfId="472" builtinId="8" hidden="1"/>
    <cellStyle name="하이퍼링크" xfId="474" builtinId="8" hidden="1"/>
    <cellStyle name="하이퍼링크" xfId="476" builtinId="8" hidden="1"/>
    <cellStyle name="하이퍼링크" xfId="478" builtinId="8" hidden="1"/>
    <cellStyle name="하이퍼링크" xfId="480" builtinId="8" hidden="1"/>
    <cellStyle name="하이퍼링크" xfId="482" builtinId="8" hidden="1"/>
    <cellStyle name="하이퍼링크" xfId="484" builtinId="8" hidden="1"/>
    <cellStyle name="하이퍼링크" xfId="486" builtinId="8" hidden="1"/>
    <cellStyle name="하이퍼링크" xfId="488" builtinId="8" hidden="1"/>
    <cellStyle name="하이퍼링크" xfId="490" builtinId="8" hidden="1"/>
    <cellStyle name="하이퍼링크" xfId="492" builtinId="8" hidden="1"/>
    <cellStyle name="하이퍼링크" xfId="494" builtinId="8" hidden="1"/>
    <cellStyle name="하이퍼링크" xfId="496" builtinId="8" hidden="1"/>
    <cellStyle name="하이퍼링크" xfId="498" builtinId="8" hidden="1"/>
    <cellStyle name="하이퍼링크" xfId="500" builtinId="8" hidden="1"/>
    <cellStyle name="하이퍼링크" xfId="502" builtinId="8" hidden="1"/>
    <cellStyle name="하이퍼링크" xfId="504" builtinId="8" hidden="1"/>
    <cellStyle name="하이퍼링크" xfId="506" builtinId="8" hidden="1"/>
    <cellStyle name="하이퍼링크" xfId="508" builtinId="8" hidden="1"/>
    <cellStyle name="하이퍼링크" xfId="510" builtinId="8" hidden="1"/>
    <cellStyle name="하이퍼링크" xfId="512" builtinId="8" hidden="1"/>
    <cellStyle name="하이퍼링크" xfId="514" builtinId="8" hidden="1"/>
    <cellStyle name="하이퍼링크" xfId="516" builtinId="8" hidden="1"/>
    <cellStyle name="하이퍼링크" xfId="518" builtinId="8" hidden="1"/>
    <cellStyle name="하이퍼링크" xfId="520" builtinId="8" hidden="1"/>
    <cellStyle name="하이퍼링크" xfId="522" builtinId="8" hidden="1"/>
    <cellStyle name="하이퍼링크" xfId="524" builtinId="8" hidden="1"/>
    <cellStyle name="하이퍼링크" xfId="526" builtinId="8" hidden="1"/>
    <cellStyle name="하이퍼링크" xfId="528" builtinId="8" hidden="1"/>
    <cellStyle name="하이퍼링크" xfId="530" builtinId="8" hidden="1"/>
    <cellStyle name="하이퍼링크" xfId="532" builtinId="8" hidden="1"/>
    <cellStyle name="하이퍼링크" xfId="534" builtinId="8" hidden="1"/>
    <cellStyle name="하이퍼링크" xfId="536" builtinId="8" hidden="1"/>
    <cellStyle name="하이퍼링크" xfId="538" builtinId="8" hidden="1"/>
    <cellStyle name="하이퍼링크" xfId="540" builtinId="8" hidden="1"/>
    <cellStyle name="하이퍼링크" xfId="542" builtinId="8" hidden="1"/>
    <cellStyle name="하이퍼링크" xfId="544" builtinId="8" hidden="1"/>
    <cellStyle name="하이퍼링크" xfId="546" builtinId="8" hidden="1"/>
    <cellStyle name="하이퍼링크" xfId="548" builtinId="8" hidden="1"/>
    <cellStyle name="하이퍼링크" xfId="550" builtinId="8" hidden="1"/>
    <cellStyle name="하이퍼링크" xfId="552" builtinId="8" hidden="1"/>
    <cellStyle name="하이퍼링크" xfId="554" builtinId="8" hidden="1"/>
    <cellStyle name="하이퍼링크" xfId="556" builtinId="8" hidden="1"/>
    <cellStyle name="하이퍼링크" xfId="558" builtinId="8" hidden="1"/>
    <cellStyle name="하이퍼링크" xfId="560" builtinId="8" hidden="1"/>
    <cellStyle name="하이퍼링크" xfId="562" builtinId="8" hidden="1"/>
    <cellStyle name="하이퍼링크" xfId="564" builtinId="8" hidden="1"/>
    <cellStyle name="하이퍼링크" xfId="566" builtinId="8" hidden="1"/>
    <cellStyle name="하이퍼링크" xfId="240" builtinId="8" hidden="1"/>
    <cellStyle name="하이퍼링크" xfId="459" builtinId="8" hidden="1"/>
    <cellStyle name="하이퍼링크" xfId="460" builtinId="8" hidden="1"/>
    <cellStyle name="하이퍼링크" xfId="569" builtinId="8" hidden="1"/>
    <cellStyle name="하이퍼링크" xfId="571" builtinId="8" hidden="1"/>
    <cellStyle name="하이퍼링크" xfId="573" builtinId="8" hidden="1"/>
    <cellStyle name="하이퍼링크" xfId="575" builtinId="8" hidden="1"/>
    <cellStyle name="하이퍼링크" xfId="577" builtinId="8" hidden="1"/>
    <cellStyle name="하이퍼링크" xfId="579" builtinId="8" hidden="1"/>
    <cellStyle name="하이퍼링크" xfId="581" builtinId="8" hidden="1"/>
    <cellStyle name="하이퍼링크" xfId="583" builtinId="8" hidden="1"/>
    <cellStyle name="하이퍼링크" xfId="585" builtinId="8" hidden="1"/>
    <cellStyle name="하이퍼링크" xfId="587" builtinId="8" hidden="1"/>
    <cellStyle name="하이퍼링크" xfId="589" builtinId="8" hidden="1"/>
    <cellStyle name="하이퍼링크" xfId="591" builtinId="8" hidden="1"/>
    <cellStyle name="하이퍼링크" xfId="593" builtinId="8" hidden="1"/>
    <cellStyle name="하이퍼링크" xfId="595" builtinId="8" hidden="1"/>
    <cellStyle name="하이퍼링크" xfId="597" builtinId="8" hidden="1"/>
    <cellStyle name="하이퍼링크" xfId="599" builtinId="8" hidden="1"/>
    <cellStyle name="하이퍼링크" xfId="601" builtinId="8" hidden="1"/>
    <cellStyle name="하이퍼링크" xfId="603" builtinId="8" hidden="1"/>
    <cellStyle name="하이퍼링크" xfId="605" builtinId="8" hidden="1"/>
    <cellStyle name="하이퍼링크" xfId="607" builtinId="8" hidden="1"/>
    <cellStyle name="하이퍼링크" xfId="609" builtinId="8" hidden="1"/>
    <cellStyle name="하이퍼링크" xfId="611" builtinId="8" hidden="1"/>
    <cellStyle name="하이퍼링크" xfId="613" builtinId="8" hidden="1"/>
    <cellStyle name="하이퍼링크" xfId="615" builtinId="8" hidden="1"/>
    <cellStyle name="하이퍼링크" xfId="617" builtinId="8" hidden="1"/>
    <cellStyle name="하이퍼링크" xfId="619" builtinId="8" hidden="1"/>
    <cellStyle name="하이퍼링크" xfId="621" builtinId="8" hidden="1"/>
    <cellStyle name="하이퍼링크" xfId="623" builtinId="8" hidden="1"/>
    <cellStyle name="하이퍼링크" xfId="625" builtinId="8" hidden="1"/>
    <cellStyle name="하이퍼링크" xfId="627" builtinId="8" hidden="1"/>
    <cellStyle name="하이퍼링크" xfId="629" builtinId="8" hidden="1"/>
    <cellStyle name="하이퍼링크" xfId="631" builtinId="8" hidden="1"/>
    <cellStyle name="하이퍼링크" xfId="633" builtinId="8" hidden="1"/>
    <cellStyle name="하이퍼링크" xfId="635" builtinId="8" hidden="1"/>
    <cellStyle name="하이퍼링크" xfId="637" builtinId="8" hidden="1"/>
    <cellStyle name="하이퍼링크" xfId="639" builtinId="8" hidden="1"/>
    <cellStyle name="하이퍼링크" xfId="641" builtinId="8" hidden="1"/>
    <cellStyle name="하이퍼링크" xfId="643" builtinId="8" hidden="1"/>
    <cellStyle name="하이퍼링크" xfId="645" builtinId="8" hidden="1"/>
    <cellStyle name="하이퍼링크" xfId="647" builtinId="8" hidden="1"/>
    <cellStyle name="하이퍼링크" xfId="649" builtinId="8" hidden="1"/>
    <cellStyle name="하이퍼링크" xfId="651" builtinId="8" hidden="1"/>
    <cellStyle name="하이퍼링크" xfId="653" builtinId="8" hidden="1"/>
    <cellStyle name="하이퍼링크" xfId="655" builtinId="8" hidden="1"/>
    <cellStyle name="하이퍼링크" xfId="657" builtinId="8" hidden="1"/>
    <cellStyle name="하이퍼링크" xfId="659" builtinId="8" hidden="1"/>
    <cellStyle name="하이퍼링크" xfId="661" builtinId="8" hidden="1"/>
    <cellStyle name="하이퍼링크" xfId="663" builtinId="8" hidden="1"/>
    <cellStyle name="하이퍼링크" xfId="665" builtinId="8" hidden="1"/>
    <cellStyle name="하이퍼링크" xfId="667" builtinId="8" hidden="1"/>
    <cellStyle name="하이퍼링크" xfId="669" builtinId="8" hidden="1"/>
    <cellStyle name="하이퍼링크" xfId="676" builtinId="8" hidden="1"/>
    <cellStyle name="하이퍼링크" xfId="678" builtinId="8" hidden="1"/>
    <cellStyle name="하이퍼링크" xfId="680" builtinId="8" hidden="1"/>
    <cellStyle name="하이퍼링크" xfId="682" builtinId="8" hidden="1"/>
    <cellStyle name="하이퍼링크" xfId="684" builtinId="8" hidden="1"/>
    <cellStyle name="하이퍼링크" xfId="686" builtinId="8" hidden="1"/>
    <cellStyle name="하이퍼링크" xfId="688" builtinId="8" hidden="1"/>
    <cellStyle name="하이퍼링크" xfId="690" builtinId="8" hidden="1"/>
    <cellStyle name="하이퍼링크" xfId="692" builtinId="8" hidden="1"/>
    <cellStyle name="하이퍼링크" xfId="694" builtinId="8" hidden="1"/>
    <cellStyle name="하이퍼링크" xfId="696" builtinId="8" hidden="1"/>
    <cellStyle name="하이퍼링크" xfId="698" builtinId="8" hidden="1"/>
    <cellStyle name="하이퍼링크" xfId="700" builtinId="8" hidden="1"/>
    <cellStyle name="하이퍼링크" xfId="702" builtinId="8" hidden="1"/>
    <cellStyle name="하이퍼링크" xfId="704" builtinId="8" hidden="1"/>
    <cellStyle name="하이퍼링크" xfId="706" builtinId="8" hidden="1"/>
    <cellStyle name="하이퍼링크" xfId="708" builtinId="8" hidden="1"/>
    <cellStyle name="하이퍼링크" xfId="710" builtinId="8" hidden="1"/>
    <cellStyle name="하이퍼링크" xfId="712" builtinId="8" hidden="1"/>
    <cellStyle name="하이퍼링크" xfId="714" builtinId="8" hidden="1"/>
    <cellStyle name="하이퍼링크" xfId="716" builtinId="8" hidden="1"/>
    <cellStyle name="하이퍼링크" xfId="718" builtinId="8" hidden="1"/>
    <cellStyle name="하이퍼링크" xfId="720" builtinId="8" hidden="1"/>
    <cellStyle name="하이퍼링크" xfId="722" builtinId="8" hidden="1"/>
    <cellStyle name="하이퍼링크" xfId="724" builtinId="8" hidden="1"/>
    <cellStyle name="하이퍼링크" xfId="726" builtinId="8" hidden="1"/>
    <cellStyle name="하이퍼링크" xfId="728" builtinId="8" hidden="1"/>
    <cellStyle name="하이퍼링크" xfId="730" builtinId="8" hidden="1"/>
    <cellStyle name="하이퍼링크" xfId="732" builtinId="8" hidden="1"/>
    <cellStyle name="하이퍼링크" xfId="734" builtinId="8" hidden="1"/>
    <cellStyle name="하이퍼링크" xfId="736" builtinId="8" hidden="1"/>
    <cellStyle name="하이퍼링크" xfId="738" builtinId="8" hidden="1"/>
    <cellStyle name="하이퍼링크" xfId="740" builtinId="8" hidden="1"/>
    <cellStyle name="하이퍼링크" xfId="742" builtinId="8" hidden="1"/>
    <cellStyle name="하이퍼링크" xfId="744" builtinId="8" hidden="1"/>
    <cellStyle name="하이퍼링크" xfId="746" builtinId="8" hidden="1"/>
    <cellStyle name="하이퍼링크" xfId="748" builtinId="8" hidden="1"/>
    <cellStyle name="하이퍼링크" xfId="750" builtinId="8" hidden="1"/>
    <cellStyle name="하이퍼링크" xfId="752" builtinId="8" hidden="1"/>
    <cellStyle name="하이퍼링크" xfId="754" builtinId="8" hidden="1"/>
    <cellStyle name="하이퍼링크" xfId="756" builtinId="8" hidden="1"/>
    <cellStyle name="하이퍼링크" xfId="758" builtinId="8" hidden="1"/>
    <cellStyle name="하이퍼링크" xfId="760" builtinId="8" hidden="1"/>
    <cellStyle name="하이퍼링크" xfId="762" builtinId="8" hidden="1"/>
    <cellStyle name="하이퍼링크" xfId="764" builtinId="8" hidden="1"/>
    <cellStyle name="하이퍼링크" xfId="766" builtinId="8" hidden="1"/>
    <cellStyle name="하이퍼링크" xfId="768" builtinId="8" hidden="1"/>
    <cellStyle name="하이퍼링크" xfId="770" builtinId="8" hidden="1"/>
    <cellStyle name="하이퍼링크" xfId="772" builtinId="8" hidden="1"/>
    <cellStyle name="하이퍼링크" xfId="774" builtinId="8" hidden="1"/>
    <cellStyle name="하이퍼링크" xfId="776" builtinId="8" hidden="1"/>
    <cellStyle name="하이퍼링크" xfId="778" builtinId="8" hidden="1"/>
    <cellStyle name="하이퍼링크" xfId="780" builtinId="8" hidden="1"/>
    <cellStyle name="하이퍼링크" xfId="782" builtinId="8" hidden="1"/>
    <cellStyle name="하이퍼링크" xfId="675" builtinId="8" hidden="1"/>
    <cellStyle name="하이퍼링크" xfId="672" builtinId="8" hidden="1"/>
    <cellStyle name="하이퍼링크" xfId="674" builtinId="8" hidden="1"/>
    <cellStyle name="하이퍼링크" xfId="785" builtinId="8" hidden="1"/>
    <cellStyle name="하이퍼링크" xfId="787" builtinId="8" hidden="1"/>
    <cellStyle name="하이퍼링크" xfId="789" builtinId="8" hidden="1"/>
    <cellStyle name="하이퍼링크" xfId="791" builtinId="8" hidden="1"/>
    <cellStyle name="하이퍼링크" xfId="793" builtinId="8" hidden="1"/>
    <cellStyle name="하이퍼링크" xfId="795" builtinId="8" hidden="1"/>
    <cellStyle name="하이퍼링크" xfId="797" builtinId="8" hidden="1"/>
    <cellStyle name="하이퍼링크" xfId="799" builtinId="8" hidden="1"/>
    <cellStyle name="하이퍼링크" xfId="801" builtinId="8" hidden="1"/>
    <cellStyle name="하이퍼링크" xfId="803" builtinId="8" hidden="1"/>
    <cellStyle name="하이퍼링크" xfId="805" builtinId="8" hidden="1"/>
    <cellStyle name="하이퍼링크" xfId="807" builtinId="8" hidden="1"/>
    <cellStyle name="하이퍼링크" xfId="809" builtinId="8" hidden="1"/>
    <cellStyle name="하이퍼링크" xfId="811" builtinId="8" hidden="1"/>
    <cellStyle name="하이퍼링크" xfId="813" builtinId="8" hidden="1"/>
    <cellStyle name="하이퍼링크" xfId="815" builtinId="8" hidden="1"/>
    <cellStyle name="하이퍼링크" xfId="817" builtinId="8" hidden="1"/>
    <cellStyle name="하이퍼링크" xfId="819" builtinId="8" hidden="1"/>
    <cellStyle name="하이퍼링크" xfId="821" builtinId="8" hidden="1"/>
    <cellStyle name="하이퍼링크" xfId="823" builtinId="8" hidden="1"/>
    <cellStyle name="하이퍼링크" xfId="825" builtinId="8" hidden="1"/>
    <cellStyle name="하이퍼링크" xfId="827" builtinId="8" hidden="1"/>
    <cellStyle name="하이퍼링크" xfId="829" builtinId="8" hidden="1"/>
    <cellStyle name="하이퍼링크" xfId="831" builtinId="8" hidden="1"/>
    <cellStyle name="하이퍼링크" xfId="833" builtinId="8" hidden="1"/>
    <cellStyle name="하이퍼링크" xfId="835" builtinId="8" hidden="1"/>
    <cellStyle name="하이퍼링크" xfId="837" builtinId="8" hidden="1"/>
    <cellStyle name="하이퍼링크" xfId="839" builtinId="8" hidden="1"/>
    <cellStyle name="하이퍼링크" xfId="841" builtinId="8" hidden="1"/>
    <cellStyle name="하이퍼링크" xfId="843" builtinId="8" hidden="1"/>
    <cellStyle name="하이퍼링크" xfId="845" builtinId="8" hidden="1"/>
    <cellStyle name="하이퍼링크" xfId="847" builtinId="8" hidden="1"/>
    <cellStyle name="하이퍼링크" xfId="849" builtinId="8" hidden="1"/>
    <cellStyle name="하이퍼링크" xfId="851" builtinId="8" hidden="1"/>
    <cellStyle name="하이퍼링크" xfId="853" builtinId="8" hidden="1"/>
    <cellStyle name="하이퍼링크" xfId="855" builtinId="8" hidden="1"/>
    <cellStyle name="하이퍼링크" xfId="857" builtinId="8" hidden="1"/>
    <cellStyle name="하이퍼링크" xfId="859" builtinId="8" hidden="1"/>
    <cellStyle name="하이퍼링크" xfId="861" builtinId="8" hidden="1"/>
    <cellStyle name="하이퍼링크" xfId="863" builtinId="8" hidden="1"/>
    <cellStyle name="하이퍼링크" xfId="865" builtinId="8" hidden="1"/>
    <cellStyle name="하이퍼링크" xfId="867" builtinId="8" hidden="1"/>
    <cellStyle name="하이퍼링크" xfId="869" builtinId="8" hidden="1"/>
    <cellStyle name="하이퍼링크" xfId="871" builtinId="8" hidden="1"/>
    <cellStyle name="하이퍼링크" xfId="873" builtinId="8" hidden="1"/>
    <cellStyle name="하이퍼링크" xfId="875" builtinId="8" hidden="1"/>
    <cellStyle name="하이퍼링크" xfId="877" builtinId="8" hidden="1"/>
    <cellStyle name="하이퍼링크" xfId="879" builtinId="8" hidden="1"/>
    <cellStyle name="하이퍼링크" xfId="881" builtinId="8" hidden="1"/>
    <cellStyle name="하이퍼링크" xfId="883" builtinId="8" hidden="1"/>
    <cellStyle name="하이퍼링크" xfId="885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38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Calibration Load Test</a:t>
            </a:r>
            <a:endParaRPr lang="ko-KR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Sheet1!$D$14</c:f>
              <c:strCache>
                <c:ptCount val="1"/>
                <c:pt idx="0">
                  <c:v>LWA-1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Sheet1!$D$16:$D$21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LWA-2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Sheet1!$E$16:$E$21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LWA-3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Sheet1!$F$16:$F$21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Sheet1!$G$14</c:f>
              <c:strCache>
                <c:ptCount val="1"/>
                <c:pt idx="0">
                  <c:v>RWA-4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Sheet1!$G$16:$G$21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Sheet1!$H$14</c:f>
              <c:strCache>
                <c:ptCount val="1"/>
                <c:pt idx="0">
                  <c:v>RWA-5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Sheet1!$H$16:$H$21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Sheet1!$I$14</c:f>
              <c:strCache>
                <c:ptCount val="1"/>
                <c:pt idx="0">
                  <c:v>RWA-6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Sheet1!$I$16:$I$21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47840"/>
        <c:axId val="291359040"/>
      </c:scatterChart>
      <c:valAx>
        <c:axId val="2913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359040"/>
        <c:crosses val="autoZero"/>
        <c:crossBetween val="midCat"/>
      </c:valAx>
      <c:valAx>
        <c:axId val="29135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4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>
                <a:effectLst/>
              </a:rPr>
              <a:t>Load Accuracy Test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Sheet1!$D$24</c:f>
              <c:strCache>
                <c:ptCount val="1"/>
                <c:pt idx="0">
                  <c:v>LWA-1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Sheet1!$D$26:$D$29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Sheet1!$E$24</c:f>
              <c:strCache>
                <c:ptCount val="1"/>
                <c:pt idx="0">
                  <c:v>LWA-2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Sheet1!$E$26:$E$29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Sheet1!$F$24</c:f>
              <c:strCache>
                <c:ptCount val="1"/>
                <c:pt idx="0">
                  <c:v>LWA-3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Sheet1!$F$26:$F$29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Sheet1!$G$24</c:f>
              <c:strCache>
                <c:ptCount val="1"/>
                <c:pt idx="0">
                  <c:v>RWA-4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Sheet1!$G$26:$G$29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Sheet1!$H$24</c:f>
              <c:strCache>
                <c:ptCount val="1"/>
                <c:pt idx="0">
                  <c:v>RWA-5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Sheet1!$H$26:$H$29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Sheet1!$I$24</c:f>
              <c:strCache>
                <c:ptCount val="1"/>
                <c:pt idx="0">
                  <c:v>RWA-6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Sheet1!$I$26:$I$29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358480"/>
        <c:axId val="291357360"/>
      </c:scatterChart>
      <c:valAx>
        <c:axId val="29135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357360"/>
        <c:crosses val="autoZero"/>
        <c:crossBetween val="midCat"/>
      </c:valAx>
      <c:valAx>
        <c:axId val="29135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358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>
                <a:effectLst/>
              </a:rPr>
              <a:t>Per Condyle Response (left) and Error Detected (right) for each Load Point</a:t>
            </a:r>
            <a:endParaRPr lang="ko-KR" altLang="ko-KR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Sheet1!$J$14</c:f>
              <c:strCache>
                <c:ptCount val="1"/>
                <c:pt idx="0">
                  <c:v>LW-SUM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Sheet1!$J$16:$J$21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Sheet1!$K$14</c:f>
              <c:strCache>
                <c:ptCount val="1"/>
                <c:pt idx="0">
                  <c:v>RW-SUM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Sheet1!$K$16:$K$21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5632"/>
        <c:axId val="169185072"/>
      </c:scatterChart>
      <c:scatterChart>
        <c:scatterStyle val="lineMarker"/>
        <c:varyColors val="0"/>
        <c:ser>
          <c:idx val="2"/>
          <c:order val="2"/>
          <c:tx>
            <c:strRef>
              <c:f>Sheet1!$L$14</c:f>
              <c:strCache>
                <c:ptCount val="1"/>
                <c:pt idx="0">
                  <c:v>ERROR L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Sheet1!$L$16:$L$21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Sheet1!$M$14</c:f>
              <c:strCache>
                <c:ptCount val="1"/>
                <c:pt idx="0">
                  <c:v>ERROR R</c:v>
                </c:pt>
              </c:strCache>
            </c:strRef>
          </c:tx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Sheet1!$M$16:$M$21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Sheet1!$O$14</c:f>
              <c:strCache>
                <c:ptCount val="1"/>
                <c:pt idx="0">
                  <c:v>ErrorMax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Sheet1!$O$16:$O$21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Sheet1!$P$14</c:f>
              <c:strCache>
                <c:ptCount val="1"/>
                <c:pt idx="0">
                  <c:v>ErrorMin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Sheet1!$C$16:$C$21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Sheet1!$P$16:$P$21</c:f>
              <c:numCache>
                <c:formatCode>General</c:formatCode>
                <c:ptCount val="6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-3.5</c:v>
                </c:pt>
                <c:pt idx="4">
                  <c:v>-3.5</c:v>
                </c:pt>
                <c:pt idx="5">
                  <c:v>-3.5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86752"/>
        <c:axId val="169184512"/>
      </c:scatterChart>
      <c:valAx>
        <c:axId val="16918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9185072"/>
        <c:crosses val="autoZero"/>
        <c:crossBetween val="midCat"/>
      </c:valAx>
      <c:valAx>
        <c:axId val="16918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185632"/>
        <c:crosses val="autoZero"/>
        <c:crossBetween val="midCat"/>
      </c:valAx>
      <c:valAx>
        <c:axId val="169184512"/>
        <c:scaling>
          <c:orientation val="minMax"/>
          <c:max val="5"/>
          <c:min val="-5"/>
        </c:scaling>
        <c:delete val="0"/>
        <c:axPos val="r"/>
        <c:numFmt formatCode="0.00" sourceLinked="1"/>
        <c:majorTickMark val="out"/>
        <c:minorTickMark val="none"/>
        <c:tickLblPos val="nextTo"/>
        <c:crossAx val="169186752"/>
        <c:crosses val="max"/>
        <c:crossBetween val="midCat"/>
      </c:valAx>
      <c:valAx>
        <c:axId val="16918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18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>
                <a:effectLst/>
              </a:rPr>
              <a:t>Load Accuracy Test</a:t>
            </a:r>
            <a:endParaRPr lang="ko-KR" altLang="ko-KR">
              <a:effectLst/>
            </a:endParaRPr>
          </a:p>
          <a:p>
            <a:pPr>
              <a:defRPr/>
            </a:pPr>
            <a:r>
              <a:rPr lang="en-US" altLang="ko-KR" sz="1800" b="1" i="0" baseline="0">
                <a:effectLst/>
              </a:rPr>
              <a:t>Per Condyle Response (left) and Error Detected (right) for each Load Point</a:t>
            </a:r>
            <a:endParaRPr lang="ko-KR" altLang="ko-KR">
              <a:effectLst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Sheet1!$J$24</c:f>
              <c:strCache>
                <c:ptCount val="1"/>
                <c:pt idx="0">
                  <c:v>LW-SUM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Sheet1!$J$26:$J$29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Sheet1!$K$24</c:f>
              <c:strCache>
                <c:ptCount val="1"/>
                <c:pt idx="0">
                  <c:v>RW-SUM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Sheet1!$K$26:$K$29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51248"/>
        <c:axId val="288046208"/>
      </c:scatterChart>
      <c:scatterChart>
        <c:scatterStyle val="lineMarker"/>
        <c:varyColors val="0"/>
        <c:ser>
          <c:idx val="2"/>
          <c:order val="2"/>
          <c:tx>
            <c:strRef>
              <c:f>Sheet1!$L$24</c:f>
              <c:strCache>
                <c:ptCount val="1"/>
                <c:pt idx="0">
                  <c:v>ERROR L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Sheet1!$L$26:$L$29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Sheet1!$M$24</c:f>
              <c:strCache>
                <c:ptCount val="1"/>
                <c:pt idx="0">
                  <c:v>ERROR R</c:v>
                </c:pt>
              </c:strCache>
            </c:strRef>
          </c:tx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Sheet1!$M$26:$M$29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Sheet1!$O$24</c:f>
              <c:strCache>
                <c:ptCount val="1"/>
                <c:pt idx="0">
                  <c:v>ErrorMax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Sheet1!$O$26:$O$29</c:f>
              <c:numCache>
                <c:formatCode>General</c:formatCode>
                <c:ptCount val="4"/>
                <c:pt idx="0">
                  <c:v>3.5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Sheet1!$P$24</c:f>
              <c:strCache>
                <c:ptCount val="1"/>
                <c:pt idx="0">
                  <c:v>ErrorMin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Sheet1!$C$26:$C$29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Sheet1!$P$26:$P$29</c:f>
              <c:numCache>
                <c:formatCode>General</c:formatCode>
                <c:ptCount val="4"/>
                <c:pt idx="0">
                  <c:v>-3.5</c:v>
                </c:pt>
                <c:pt idx="1">
                  <c:v>-3.5</c:v>
                </c:pt>
                <c:pt idx="2">
                  <c:v>-3.5</c:v>
                </c:pt>
                <c:pt idx="3">
                  <c:v>-3.5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45088"/>
        <c:axId val="288045648"/>
      </c:scatterChart>
      <c:valAx>
        <c:axId val="28805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8046208"/>
        <c:crosses val="autoZero"/>
        <c:crossBetween val="midCat"/>
      </c:valAx>
      <c:valAx>
        <c:axId val="2880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8051248"/>
        <c:crosses val="autoZero"/>
        <c:crossBetween val="midCat"/>
      </c:valAx>
      <c:valAx>
        <c:axId val="288045648"/>
        <c:scaling>
          <c:orientation val="minMax"/>
          <c:max val="5"/>
          <c:min val="-5"/>
        </c:scaling>
        <c:delete val="0"/>
        <c:axPos val="r"/>
        <c:numFmt formatCode="0.00" sourceLinked="1"/>
        <c:majorTickMark val="out"/>
        <c:minorTickMark val="none"/>
        <c:tickLblPos val="nextTo"/>
        <c:crossAx val="288045088"/>
        <c:crosses val="max"/>
        <c:crossBetween val="midCat"/>
      </c:valAx>
      <c:valAx>
        <c:axId val="28804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8045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image" Target="../media/image3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22412</xdr:rowOff>
    </xdr:from>
    <xdr:to>
      <xdr:col>3</xdr:col>
      <xdr:colOff>547328</xdr:colOff>
      <xdr:row>3</xdr:row>
      <xdr:rowOff>196170</xdr:rowOff>
    </xdr:to>
    <xdr:pic>
      <xdr:nvPicPr>
        <xdr:cNvPr id="6" name="그림 5" descr="CI_영문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6" y="717177"/>
          <a:ext cx="1981681" cy="5995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398808</xdr:colOff>
      <xdr:row>31</xdr:row>
      <xdr:rowOff>63362</xdr:rowOff>
    </xdr:from>
    <xdr:to>
      <xdr:col>7</xdr:col>
      <xdr:colOff>0</xdr:colOff>
      <xdr:row>44</xdr:row>
      <xdr:rowOff>39586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410817</xdr:colOff>
      <xdr:row>45</xdr:row>
      <xdr:rowOff>20293</xdr:rowOff>
    </xdr:from>
    <xdr:to>
      <xdr:col>6</xdr:col>
      <xdr:colOff>696567</xdr:colOff>
      <xdr:row>58</xdr:row>
      <xdr:rowOff>39343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40824</xdr:colOff>
      <xdr:row>31</xdr:row>
      <xdr:rowOff>76200</xdr:rowOff>
    </xdr:from>
    <xdr:to>
      <xdr:col>13</xdr:col>
      <xdr:colOff>304800</xdr:colOff>
      <xdr:row>44</xdr:row>
      <xdr:rowOff>47625</xdr:rowOff>
    </xdr:to>
    <xdr:graphicFrame macro="">
      <xdr:nvGraphicFramePr>
        <xdr:cNvPr id="34" name="차트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45</xdr:row>
      <xdr:rowOff>19050</xdr:rowOff>
    </xdr:from>
    <xdr:to>
      <xdr:col>13</xdr:col>
      <xdr:colOff>295275</xdr:colOff>
      <xdr:row>58</xdr:row>
      <xdr:rowOff>38100</xdr:rowOff>
    </xdr:to>
    <xdr:graphicFrame macro="">
      <xdr:nvGraphicFramePr>
        <xdr:cNvPr id="35" name="차트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694765</xdr:colOff>
      <xdr:row>68</xdr:row>
      <xdr:rowOff>78439</xdr:rowOff>
    </xdr:from>
    <xdr:to>
      <xdr:col>7</xdr:col>
      <xdr:colOff>196103</xdr:colOff>
      <xdr:row>83</xdr:row>
      <xdr:rowOff>148971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4765" y="15374468"/>
          <a:ext cx="5715000" cy="32642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7</xdr:col>
      <xdr:colOff>180323</xdr:colOff>
      <xdr:row>121</xdr:row>
      <xdr:rowOff>134471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4375" y="18430875"/>
          <a:ext cx="5657198" cy="78878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0</xdr:rowOff>
    </xdr:from>
    <xdr:to>
      <xdr:col>7</xdr:col>
      <xdr:colOff>184897</xdr:colOff>
      <xdr:row>162</xdr:row>
      <xdr:rowOff>92860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4375" y="26393775"/>
          <a:ext cx="5661772" cy="847486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122</xdr:row>
      <xdr:rowOff>0</xdr:rowOff>
    </xdr:from>
    <xdr:to>
      <xdr:col>14</xdr:col>
      <xdr:colOff>599554</xdr:colOff>
      <xdr:row>155</xdr:row>
      <xdr:rowOff>113422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29375" y="26393775"/>
          <a:ext cx="4171429" cy="7028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tabSelected="1" view="pageBreakPreview" zoomScaleNormal="85" zoomScaleSheetLayoutView="100" workbookViewId="0">
      <selection activeCell="G18" sqref="G18"/>
    </sheetView>
  </sheetViews>
  <sheetFormatPr defaultRowHeight="16.5" x14ac:dyDescent="0.3"/>
  <cols>
    <col min="1" max="1" width="9.375" customWidth="1"/>
    <col min="2" max="2" width="12.5" customWidth="1"/>
    <col min="3" max="3" width="9.375" customWidth="1"/>
    <col min="4" max="9" width="12.5" customWidth="1"/>
    <col min="10" max="14" width="9.375" customWidth="1"/>
  </cols>
  <sheetData>
    <row r="1" spans="1:16" ht="54.75" thickBot="1" x14ac:dyDescent="0.35">
      <c r="A1" s="6"/>
      <c r="B1" s="66" t="s">
        <v>1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7"/>
    </row>
    <row r="2" spans="1:16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7" t="s">
        <v>8</v>
      </c>
      <c r="L3" s="68"/>
      <c r="M3" s="69"/>
      <c r="N3" s="6"/>
    </row>
    <row r="4" spans="1:16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70" t="s">
        <v>64</v>
      </c>
      <c r="L4" s="71"/>
      <c r="M4" s="72"/>
      <c r="N4" s="35"/>
    </row>
    <row r="5" spans="1:16" x14ac:dyDescent="0.3">
      <c r="A5" s="6"/>
      <c r="B5" s="52" t="s">
        <v>7</v>
      </c>
      <c r="C5" s="50"/>
      <c r="D5" s="51"/>
      <c r="E5" s="67" t="s">
        <v>23</v>
      </c>
      <c r="F5" s="68"/>
      <c r="G5" s="69"/>
      <c r="H5" s="52" t="s">
        <v>25</v>
      </c>
      <c r="I5" s="50"/>
      <c r="J5" s="51"/>
      <c r="K5" s="48" t="s">
        <v>11</v>
      </c>
      <c r="L5" s="48"/>
      <c r="M5" s="49"/>
      <c r="N5" s="35"/>
    </row>
    <row r="6" spans="1:16" x14ac:dyDescent="0.3">
      <c r="A6" s="6"/>
      <c r="B6" s="58" t="s">
        <v>22</v>
      </c>
      <c r="C6" s="59"/>
      <c r="D6" s="60"/>
      <c r="E6" s="73" t="s">
        <v>65</v>
      </c>
      <c r="F6" s="74"/>
      <c r="G6" s="75"/>
      <c r="H6" s="76" t="s">
        <v>26</v>
      </c>
      <c r="I6" s="59"/>
      <c r="J6" s="60"/>
      <c r="K6" s="77" t="s">
        <v>9</v>
      </c>
      <c r="L6" s="77"/>
      <c r="M6" s="78"/>
      <c r="N6" s="6"/>
    </row>
    <row r="7" spans="1:16" x14ac:dyDescent="0.3">
      <c r="A7" s="6"/>
      <c r="B7" s="61" t="s">
        <v>12</v>
      </c>
      <c r="C7" s="62"/>
      <c r="D7" s="62"/>
      <c r="E7" s="47" t="s">
        <v>24</v>
      </c>
      <c r="F7" s="48"/>
      <c r="G7" s="49"/>
      <c r="H7" s="47" t="s">
        <v>10</v>
      </c>
      <c r="I7" s="50"/>
      <c r="J7" s="51"/>
      <c r="K7" s="52" t="s">
        <v>14</v>
      </c>
      <c r="L7" s="50"/>
      <c r="M7" s="51"/>
      <c r="N7" s="6"/>
    </row>
    <row r="8" spans="1:16" x14ac:dyDescent="0.3">
      <c r="A8" s="6"/>
      <c r="B8" s="58" t="s">
        <v>13</v>
      </c>
      <c r="C8" s="59"/>
      <c r="D8" s="59"/>
      <c r="E8" s="58" t="s">
        <v>9</v>
      </c>
      <c r="F8" s="59"/>
      <c r="G8" s="60"/>
      <c r="H8" s="58" t="s">
        <v>9</v>
      </c>
      <c r="I8" s="59"/>
      <c r="J8" s="60"/>
      <c r="K8" s="58" t="s">
        <v>9</v>
      </c>
      <c r="L8" s="59"/>
      <c r="M8" s="60"/>
      <c r="N8" s="6"/>
    </row>
    <row r="9" spans="1:16" s="1" customFormat="1" ht="17.25" thickBot="1" x14ac:dyDescent="0.35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6"/>
    </row>
    <row r="10" spans="1:16" s="1" customFormat="1" ht="17.25" thickBot="1" x14ac:dyDescent="0.35">
      <c r="A10" s="6"/>
      <c r="B10" s="9" t="s">
        <v>28</v>
      </c>
      <c r="C10" s="9" t="s">
        <v>27</v>
      </c>
      <c r="D10" s="8"/>
      <c r="E10" s="8"/>
      <c r="F10" s="6"/>
      <c r="G10" s="53" t="s">
        <v>29</v>
      </c>
      <c r="H10" s="54"/>
      <c r="I10" s="10"/>
      <c r="J10" s="8"/>
      <c r="K10" s="8"/>
      <c r="L10" s="9" t="s">
        <v>16</v>
      </c>
      <c r="M10" s="11" t="s">
        <v>17</v>
      </c>
      <c r="N10" s="6"/>
    </row>
    <row r="11" spans="1:16" s="1" customFormat="1" ht="21" thickBot="1" x14ac:dyDescent="0.4">
      <c r="A11" s="6"/>
      <c r="B11" s="12" t="e">
        <f>LINEST(C16:C21,J16:J21,FALSE)</f>
        <v>#VALUE!</v>
      </c>
      <c r="C11" s="12" t="e">
        <f>LINEST(C16:C21,K16:K21,FALSE)</f>
        <v>#VALUE!</v>
      </c>
      <c r="D11" s="8"/>
      <c r="E11" s="8"/>
      <c r="F11" s="6"/>
      <c r="G11" s="56" t="e">
        <f>IF(AND(MAX(L26:M29)&lt;=3.5,MIN(L26:M29)&gt;=-3.5),"PASS", "FAIL")</f>
        <v>#VALUE!</v>
      </c>
      <c r="H11" s="57"/>
      <c r="I11" s="13"/>
      <c r="J11" s="14"/>
      <c r="K11" s="14"/>
      <c r="L11" s="4" t="e">
        <f>0.02/B11*100</f>
        <v>#VALUE!</v>
      </c>
      <c r="M11" s="4" t="e">
        <f>0.02/C11*100</f>
        <v>#VALUE!</v>
      </c>
    </row>
    <row r="12" spans="1:1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6" x14ac:dyDescent="0.3">
      <c r="A13" s="6"/>
      <c r="B13" s="65" t="s">
        <v>35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"/>
    </row>
    <row r="14" spans="1:16" x14ac:dyDescent="0.3">
      <c r="A14" s="6"/>
      <c r="B14" s="23" t="s">
        <v>62</v>
      </c>
      <c r="C14" s="23" t="s">
        <v>19</v>
      </c>
      <c r="D14" s="24" t="s">
        <v>2</v>
      </c>
      <c r="E14" s="24" t="s">
        <v>3</v>
      </c>
      <c r="F14" s="24" t="s">
        <v>4</v>
      </c>
      <c r="G14" s="24" t="s">
        <v>30</v>
      </c>
      <c r="H14" s="24" t="s">
        <v>31</v>
      </c>
      <c r="I14" s="24" t="s">
        <v>32</v>
      </c>
      <c r="J14" s="24" t="s">
        <v>20</v>
      </c>
      <c r="K14" s="24" t="s">
        <v>21</v>
      </c>
      <c r="L14" s="24" t="s">
        <v>5</v>
      </c>
      <c r="M14" s="24" t="s">
        <v>6</v>
      </c>
      <c r="N14" s="6"/>
      <c r="O14" s="21" t="s">
        <v>33</v>
      </c>
      <c r="P14" s="21" t="s">
        <v>34</v>
      </c>
    </row>
    <row r="15" spans="1:16" s="2" customFormat="1" x14ac:dyDescent="0.3">
      <c r="A15" s="6"/>
      <c r="B15" s="36" t="s">
        <v>66</v>
      </c>
      <c r="C15" s="26" t="s">
        <v>0</v>
      </c>
      <c r="D15" s="38" t="s">
        <v>63</v>
      </c>
      <c r="E15" s="38" t="s">
        <v>63</v>
      </c>
      <c r="F15" s="38" t="s">
        <v>63</v>
      </c>
      <c r="G15" s="38" t="s">
        <v>63</v>
      </c>
      <c r="H15" s="38" t="s">
        <v>63</v>
      </c>
      <c r="I15" s="38" t="s">
        <v>63</v>
      </c>
      <c r="J15" s="26" t="s">
        <v>0</v>
      </c>
      <c r="K15" s="26" t="s">
        <v>0</v>
      </c>
      <c r="L15" s="26" t="s">
        <v>0</v>
      </c>
      <c r="M15" s="26" t="s">
        <v>0</v>
      </c>
      <c r="N15" s="6"/>
      <c r="O15" s="21"/>
      <c r="P15" s="21"/>
    </row>
    <row r="16" spans="1:16" x14ac:dyDescent="0.3">
      <c r="A16" s="6"/>
      <c r="B16" s="37" t="s">
        <v>63</v>
      </c>
      <c r="C16" s="28" t="e">
        <f>B16/2</f>
        <v>#VALUE!</v>
      </c>
      <c r="D16" s="39" t="s">
        <v>63</v>
      </c>
      <c r="E16" s="39" t="s">
        <v>63</v>
      </c>
      <c r="F16" s="39" t="s">
        <v>63</v>
      </c>
      <c r="G16" s="39" t="s">
        <v>63</v>
      </c>
      <c r="H16" s="39" t="s">
        <v>63</v>
      </c>
      <c r="I16" s="39" t="s">
        <v>63</v>
      </c>
      <c r="J16" s="29">
        <f>SUM(D16:F16)</f>
        <v>0</v>
      </c>
      <c r="K16" s="29">
        <f>SUM(G16:I16)</f>
        <v>0</v>
      </c>
      <c r="L16" s="30" t="e">
        <f>($B$11*J16)-C16</f>
        <v>#VALUE!</v>
      </c>
      <c r="M16" s="30" t="e">
        <f>($C$11*K16)-C16</f>
        <v>#VALUE!</v>
      </c>
      <c r="N16" s="6"/>
      <c r="O16" s="21">
        <v>3.5</v>
      </c>
      <c r="P16" s="21">
        <v>-3.5</v>
      </c>
    </row>
    <row r="17" spans="1:16" x14ac:dyDescent="0.3">
      <c r="A17" s="6"/>
      <c r="B17" s="37" t="s">
        <v>63</v>
      </c>
      <c r="C17" s="31" t="e">
        <f t="shared" ref="C17:C21" si="0">B17/2</f>
        <v>#VALUE!</v>
      </c>
      <c r="D17" s="39" t="s">
        <v>63</v>
      </c>
      <c r="E17" s="39" t="s">
        <v>63</v>
      </c>
      <c r="F17" s="39" t="s">
        <v>63</v>
      </c>
      <c r="G17" s="39" t="s">
        <v>63</v>
      </c>
      <c r="H17" s="39" t="s">
        <v>63</v>
      </c>
      <c r="I17" s="39" t="s">
        <v>63</v>
      </c>
      <c r="J17" s="29">
        <f t="shared" ref="J17:J21" si="1">SUM(D17:F17)</f>
        <v>0</v>
      </c>
      <c r="K17" s="29">
        <f t="shared" ref="K17:K21" si="2">SUM(G17:I17)</f>
        <v>0</v>
      </c>
      <c r="L17" s="30" t="e">
        <f t="shared" ref="L17:L21" si="3">($B$11*J17)-C17</f>
        <v>#VALUE!</v>
      </c>
      <c r="M17" s="30" t="e">
        <f t="shared" ref="M17:M21" si="4">($C$11*K17)-C17</f>
        <v>#VALUE!</v>
      </c>
      <c r="N17" s="6"/>
      <c r="O17" s="21">
        <v>3.5</v>
      </c>
      <c r="P17" s="21">
        <v>-3.5</v>
      </c>
    </row>
    <row r="18" spans="1:16" x14ac:dyDescent="0.3">
      <c r="A18" s="6"/>
      <c r="B18" s="37" t="s">
        <v>63</v>
      </c>
      <c r="C18" s="31" t="e">
        <f t="shared" si="0"/>
        <v>#VALUE!</v>
      </c>
      <c r="D18" s="39" t="s">
        <v>63</v>
      </c>
      <c r="E18" s="39" t="s">
        <v>63</v>
      </c>
      <c r="F18" s="39" t="s">
        <v>63</v>
      </c>
      <c r="G18" s="39" t="s">
        <v>63</v>
      </c>
      <c r="H18" s="39" t="s">
        <v>63</v>
      </c>
      <c r="I18" s="39" t="s">
        <v>63</v>
      </c>
      <c r="J18" s="29">
        <f t="shared" si="1"/>
        <v>0</v>
      </c>
      <c r="K18" s="29">
        <f t="shared" si="2"/>
        <v>0</v>
      </c>
      <c r="L18" s="30" t="e">
        <f t="shared" si="3"/>
        <v>#VALUE!</v>
      </c>
      <c r="M18" s="30" t="e">
        <f>($C$11*K18)-C18</f>
        <v>#VALUE!</v>
      </c>
      <c r="N18" s="6"/>
      <c r="O18" s="21">
        <v>3.5</v>
      </c>
      <c r="P18" s="21">
        <v>-3.5</v>
      </c>
    </row>
    <row r="19" spans="1:16" x14ac:dyDescent="0.3">
      <c r="A19" s="6"/>
      <c r="B19" s="37" t="s">
        <v>63</v>
      </c>
      <c r="C19" s="31" t="e">
        <f t="shared" si="0"/>
        <v>#VALUE!</v>
      </c>
      <c r="D19" s="39" t="s">
        <v>63</v>
      </c>
      <c r="E19" s="39" t="s">
        <v>63</v>
      </c>
      <c r="F19" s="39" t="s">
        <v>63</v>
      </c>
      <c r="G19" s="39" t="s">
        <v>63</v>
      </c>
      <c r="H19" s="39" t="s">
        <v>63</v>
      </c>
      <c r="I19" s="39" t="s">
        <v>63</v>
      </c>
      <c r="J19" s="29">
        <f t="shared" si="1"/>
        <v>0</v>
      </c>
      <c r="K19" s="29">
        <f t="shared" si="2"/>
        <v>0</v>
      </c>
      <c r="L19" s="30" t="e">
        <f t="shared" si="3"/>
        <v>#VALUE!</v>
      </c>
      <c r="M19" s="30" t="e">
        <f t="shared" si="4"/>
        <v>#VALUE!</v>
      </c>
      <c r="N19" s="6"/>
      <c r="O19" s="21">
        <v>3.5</v>
      </c>
      <c r="P19" s="21">
        <v>-3.5</v>
      </c>
    </row>
    <row r="20" spans="1:16" x14ac:dyDescent="0.3">
      <c r="A20" s="6"/>
      <c r="B20" s="27" t="s">
        <v>63</v>
      </c>
      <c r="C20" s="31" t="e">
        <f t="shared" si="0"/>
        <v>#VALUE!</v>
      </c>
      <c r="D20" s="29" t="s">
        <v>63</v>
      </c>
      <c r="E20" s="29" t="s">
        <v>63</v>
      </c>
      <c r="F20" s="29" t="s">
        <v>63</v>
      </c>
      <c r="G20" s="29" t="s">
        <v>63</v>
      </c>
      <c r="H20" s="29" t="s">
        <v>63</v>
      </c>
      <c r="I20" s="29" t="s">
        <v>63</v>
      </c>
      <c r="J20" s="29">
        <f t="shared" si="1"/>
        <v>0</v>
      </c>
      <c r="K20" s="29">
        <f t="shared" si="2"/>
        <v>0</v>
      </c>
      <c r="L20" s="30" t="e">
        <f t="shared" si="3"/>
        <v>#VALUE!</v>
      </c>
      <c r="M20" s="30" t="e">
        <f t="shared" si="4"/>
        <v>#VALUE!</v>
      </c>
      <c r="N20" s="6"/>
      <c r="O20" s="21">
        <v>3.5</v>
      </c>
      <c r="P20" s="21">
        <v>-3.5</v>
      </c>
    </row>
    <row r="21" spans="1:16" x14ac:dyDescent="0.3">
      <c r="A21" s="6"/>
      <c r="B21" s="27" t="s">
        <v>63</v>
      </c>
      <c r="C21" s="31" t="e">
        <f t="shared" si="0"/>
        <v>#VALUE!</v>
      </c>
      <c r="D21" s="29" t="s">
        <v>63</v>
      </c>
      <c r="E21" s="29" t="s">
        <v>63</v>
      </c>
      <c r="F21" s="29" t="s">
        <v>63</v>
      </c>
      <c r="G21" s="29" t="s">
        <v>63</v>
      </c>
      <c r="H21" s="29" t="s">
        <v>63</v>
      </c>
      <c r="I21" s="29" t="s">
        <v>63</v>
      </c>
      <c r="J21" s="29">
        <f t="shared" si="1"/>
        <v>0</v>
      </c>
      <c r="K21" s="29">
        <f t="shared" si="2"/>
        <v>0</v>
      </c>
      <c r="L21" s="30" t="e">
        <f t="shared" si="3"/>
        <v>#VALUE!</v>
      </c>
      <c r="M21" s="30" t="e">
        <f t="shared" si="4"/>
        <v>#VALUE!</v>
      </c>
      <c r="N21" s="6"/>
      <c r="O21" s="21">
        <v>3.5</v>
      </c>
      <c r="P21" s="21">
        <v>-3.5</v>
      </c>
    </row>
    <row r="22" spans="1:16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22"/>
      <c r="P22" s="22"/>
    </row>
    <row r="23" spans="1:16" x14ac:dyDescent="0.3">
      <c r="A23" s="6"/>
      <c r="B23" s="64" t="s">
        <v>15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"/>
      <c r="O23" s="22"/>
      <c r="P23" s="22"/>
    </row>
    <row r="24" spans="1:16" x14ac:dyDescent="0.3">
      <c r="A24" s="6"/>
      <c r="B24" s="23" t="s">
        <v>62</v>
      </c>
      <c r="C24" s="23" t="s">
        <v>19</v>
      </c>
      <c r="D24" s="24" t="s">
        <v>2</v>
      </c>
      <c r="E24" s="24" t="s">
        <v>3</v>
      </c>
      <c r="F24" s="24" t="s">
        <v>4</v>
      </c>
      <c r="G24" s="24" t="s">
        <v>30</v>
      </c>
      <c r="H24" s="24" t="s">
        <v>31</v>
      </c>
      <c r="I24" s="24" t="s">
        <v>32</v>
      </c>
      <c r="J24" s="24" t="s">
        <v>20</v>
      </c>
      <c r="K24" s="24" t="s">
        <v>21</v>
      </c>
      <c r="L24" s="24" t="s">
        <v>5</v>
      </c>
      <c r="M24" s="24" t="s">
        <v>6</v>
      </c>
      <c r="N24" s="6"/>
      <c r="O24" s="21" t="s">
        <v>33</v>
      </c>
      <c r="P24" s="21" t="s">
        <v>34</v>
      </c>
    </row>
    <row r="25" spans="1:16" x14ac:dyDescent="0.3">
      <c r="A25" s="6"/>
      <c r="B25" s="25" t="s">
        <v>61</v>
      </c>
      <c r="C25" s="26" t="s">
        <v>0</v>
      </c>
      <c r="D25" s="32" t="s">
        <v>63</v>
      </c>
      <c r="E25" s="32" t="s">
        <v>63</v>
      </c>
      <c r="F25" s="32" t="s">
        <v>63</v>
      </c>
      <c r="G25" s="32" t="s">
        <v>63</v>
      </c>
      <c r="H25" s="32" t="s">
        <v>63</v>
      </c>
      <c r="I25" s="32" t="s">
        <v>63</v>
      </c>
      <c r="J25" s="26" t="s">
        <v>0</v>
      </c>
      <c r="K25" s="26" t="s">
        <v>0</v>
      </c>
      <c r="L25" s="26" t="s">
        <v>0</v>
      </c>
      <c r="M25" s="26" t="s">
        <v>0</v>
      </c>
      <c r="N25" s="6"/>
      <c r="O25" s="21"/>
      <c r="P25" s="21"/>
    </row>
    <row r="26" spans="1:16" x14ac:dyDescent="0.3">
      <c r="A26" s="6"/>
      <c r="B26" s="27" t="s">
        <v>63</v>
      </c>
      <c r="C26" s="33" t="e">
        <f t="shared" ref="C26:C29" si="5">B26/2</f>
        <v>#VALUE!</v>
      </c>
      <c r="D26" s="29" t="s">
        <v>63</v>
      </c>
      <c r="E26" s="29" t="s">
        <v>63</v>
      </c>
      <c r="F26" s="29" t="s">
        <v>63</v>
      </c>
      <c r="G26" s="29" t="s">
        <v>63</v>
      </c>
      <c r="H26" s="29" t="s">
        <v>63</v>
      </c>
      <c r="I26" s="29" t="s">
        <v>63</v>
      </c>
      <c r="J26" s="29">
        <f t="shared" ref="J26:J29" si="6">SUM(D26:F26)</f>
        <v>0</v>
      </c>
      <c r="K26" s="29">
        <f t="shared" ref="K26:K29" si="7">SUM(G26:I26)</f>
        <v>0</v>
      </c>
      <c r="L26" s="34" t="e">
        <f>$B$11*J26-C26</f>
        <v>#VALUE!</v>
      </c>
      <c r="M26" s="34" t="e">
        <f>$C$11*K26-C26</f>
        <v>#VALUE!</v>
      </c>
      <c r="N26" s="6"/>
      <c r="O26" s="21">
        <v>3.5</v>
      </c>
      <c r="P26" s="21">
        <v>-3.5</v>
      </c>
    </row>
    <row r="27" spans="1:16" x14ac:dyDescent="0.3">
      <c r="A27" s="6"/>
      <c r="B27" s="27" t="s">
        <v>63</v>
      </c>
      <c r="C27" s="33" t="e">
        <f t="shared" si="5"/>
        <v>#VALUE!</v>
      </c>
      <c r="D27" s="29" t="s">
        <v>63</v>
      </c>
      <c r="E27" s="29" t="s">
        <v>63</v>
      </c>
      <c r="F27" s="29" t="s">
        <v>63</v>
      </c>
      <c r="G27" s="29" t="s">
        <v>63</v>
      </c>
      <c r="H27" s="29" t="s">
        <v>63</v>
      </c>
      <c r="I27" s="29" t="s">
        <v>63</v>
      </c>
      <c r="J27" s="29">
        <f t="shared" si="6"/>
        <v>0</v>
      </c>
      <c r="K27" s="29">
        <f t="shared" si="7"/>
        <v>0</v>
      </c>
      <c r="L27" s="34" t="e">
        <f>$B$11*J27-C27</f>
        <v>#VALUE!</v>
      </c>
      <c r="M27" s="34" t="e">
        <f t="shared" ref="M27:M28" si="8">$C$11*K27-C27</f>
        <v>#VALUE!</v>
      </c>
      <c r="N27" s="6"/>
      <c r="O27" s="21">
        <v>3.5</v>
      </c>
      <c r="P27" s="21">
        <v>-3.5</v>
      </c>
    </row>
    <row r="28" spans="1:16" x14ac:dyDescent="0.3">
      <c r="A28" s="6"/>
      <c r="B28" s="27" t="s">
        <v>63</v>
      </c>
      <c r="C28" s="33" t="e">
        <f t="shared" si="5"/>
        <v>#VALUE!</v>
      </c>
      <c r="D28" s="29" t="s">
        <v>63</v>
      </c>
      <c r="E28" s="29" t="s">
        <v>63</v>
      </c>
      <c r="F28" s="29" t="s">
        <v>63</v>
      </c>
      <c r="G28" s="29" t="s">
        <v>63</v>
      </c>
      <c r="H28" s="29" t="s">
        <v>63</v>
      </c>
      <c r="I28" s="29" t="s">
        <v>63</v>
      </c>
      <c r="J28" s="29">
        <f t="shared" si="6"/>
        <v>0</v>
      </c>
      <c r="K28" s="29">
        <f t="shared" si="7"/>
        <v>0</v>
      </c>
      <c r="L28" s="34" t="e">
        <f t="shared" ref="L28" si="9">$B$11*J28-C28</f>
        <v>#VALUE!</v>
      </c>
      <c r="M28" s="34" t="e">
        <f t="shared" si="8"/>
        <v>#VALUE!</v>
      </c>
      <c r="N28" s="6"/>
      <c r="O28" s="21">
        <v>3.5</v>
      </c>
      <c r="P28" s="21">
        <v>-3.5</v>
      </c>
    </row>
    <row r="29" spans="1:16" x14ac:dyDescent="0.3">
      <c r="A29" s="6"/>
      <c r="B29" s="27" t="s">
        <v>63</v>
      </c>
      <c r="C29" s="33" t="e">
        <f t="shared" si="5"/>
        <v>#VALUE!</v>
      </c>
      <c r="D29" s="29" t="s">
        <v>63</v>
      </c>
      <c r="E29" s="29" t="s">
        <v>63</v>
      </c>
      <c r="F29" s="29" t="s">
        <v>63</v>
      </c>
      <c r="G29" s="29" t="s">
        <v>63</v>
      </c>
      <c r="H29" s="29" t="s">
        <v>63</v>
      </c>
      <c r="I29" s="29" t="s">
        <v>63</v>
      </c>
      <c r="J29" s="29">
        <f t="shared" si="6"/>
        <v>0</v>
      </c>
      <c r="K29" s="29">
        <f t="shared" si="7"/>
        <v>0</v>
      </c>
      <c r="L29" s="34" t="e">
        <f>$B$11*J29-C29</f>
        <v>#VALUE!</v>
      </c>
      <c r="M29" s="34" t="e">
        <f>$C$11*K29-C29</f>
        <v>#VALUE!</v>
      </c>
      <c r="N29" s="6"/>
      <c r="O29" s="21">
        <v>3.5</v>
      </c>
      <c r="P29" s="21">
        <v>-3.5</v>
      </c>
    </row>
    <row r="30" spans="1:16" s="2" customFormat="1" x14ac:dyDescent="0.3">
      <c r="A30" s="6"/>
      <c r="B30" s="6"/>
      <c r="C30" s="6"/>
      <c r="D30" s="6"/>
      <c r="E30" s="6"/>
      <c r="F30" s="6"/>
      <c r="G30" s="6"/>
      <c r="H30" s="6"/>
      <c r="I30" s="6"/>
      <c r="J30" s="15"/>
      <c r="K30" s="15"/>
      <c r="L30" s="15"/>
      <c r="M30" s="15"/>
      <c r="N30" s="6"/>
      <c r="O30" s="3"/>
      <c r="P30" s="3"/>
    </row>
    <row r="31" spans="1:16" x14ac:dyDescent="0.3">
      <c r="A31" s="6"/>
      <c r="B31" s="63" t="s">
        <v>18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"/>
    </row>
    <row r="32" spans="1:16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7.25" thickBot="1" x14ac:dyDescent="0.35">
      <c r="A60" s="6"/>
      <c r="B60" s="55" t="s">
        <v>57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6"/>
    </row>
    <row r="61" spans="1:14" x14ac:dyDescent="0.3">
      <c r="A61" s="6"/>
      <c r="B61" s="45" t="s">
        <v>36</v>
      </c>
      <c r="C61" s="45"/>
      <c r="D61" s="46" t="s">
        <v>37</v>
      </c>
      <c r="E61" s="46"/>
      <c r="F61" s="46" t="s">
        <v>38</v>
      </c>
      <c r="G61" s="46"/>
      <c r="H61" s="46" t="s">
        <v>59</v>
      </c>
      <c r="I61" s="46"/>
      <c r="J61" s="45" t="s">
        <v>39</v>
      </c>
      <c r="K61" s="45"/>
      <c r="L61" s="43"/>
      <c r="M61" s="43"/>
      <c r="N61" s="6"/>
    </row>
    <row r="62" spans="1:14" x14ac:dyDescent="0.3">
      <c r="A62" s="6"/>
      <c r="B62" s="44" t="e">
        <f>AVERAGE(L26:M29)</f>
        <v>#VALUE!</v>
      </c>
      <c r="C62" s="44"/>
      <c r="D62" s="44" t="e">
        <f>STDEV(L26:M29)</f>
        <v>#VALUE!</v>
      </c>
      <c r="E62" s="44"/>
      <c r="F62" s="44">
        <v>2.145</v>
      </c>
      <c r="G62" s="44"/>
      <c r="H62" s="44" t="e">
        <f>B62+D62*F62</f>
        <v>#VALUE!</v>
      </c>
      <c r="I62" s="44"/>
      <c r="J62" s="44" t="e">
        <f>D62-F62*H62</f>
        <v>#VALUE!</v>
      </c>
      <c r="K62" s="44"/>
      <c r="L62" s="44"/>
      <c r="M62" s="44"/>
      <c r="N62" s="6"/>
    </row>
    <row r="63" spans="1:14" x14ac:dyDescent="0.3">
      <c r="A63" s="6"/>
      <c r="B63" s="6"/>
      <c r="C63" s="5"/>
      <c r="D63" s="16"/>
      <c r="E63" s="16"/>
      <c r="F63" s="16"/>
      <c r="G63" s="16"/>
      <c r="H63" s="16"/>
      <c r="I63" s="17"/>
      <c r="J63" s="18"/>
      <c r="K63" s="19"/>
      <c r="L63" s="20"/>
      <c r="M63" s="6"/>
      <c r="N63" s="6"/>
    </row>
    <row r="64" spans="1:14" x14ac:dyDescent="0.3">
      <c r="A64" s="6"/>
      <c r="B64" s="6"/>
      <c r="C64" s="5"/>
      <c r="D64" s="17"/>
      <c r="E64" s="17"/>
      <c r="F64" s="17"/>
      <c r="G64" s="17"/>
      <c r="H64" s="17"/>
      <c r="I64" s="17"/>
      <c r="J64" s="18"/>
      <c r="K64" s="19"/>
      <c r="L64" s="20"/>
      <c r="M64" s="6"/>
      <c r="N64" s="6"/>
    </row>
    <row r="65" spans="1:14" x14ac:dyDescent="0.3">
      <c r="A65" s="6"/>
      <c r="B65" s="6"/>
      <c r="C65" s="5"/>
      <c r="D65" s="17"/>
      <c r="E65" s="17"/>
      <c r="F65" s="17"/>
      <c r="G65" s="17"/>
      <c r="H65" s="17"/>
      <c r="I65" s="17"/>
      <c r="J65" s="18"/>
      <c r="K65" s="19"/>
      <c r="L65" s="20"/>
      <c r="M65" s="6"/>
      <c r="N65" s="6"/>
    </row>
    <row r="66" spans="1:14" x14ac:dyDescent="0.3">
      <c r="B66" s="2"/>
      <c r="C66" s="2"/>
    </row>
    <row r="68" spans="1:14" x14ac:dyDescent="0.3">
      <c r="B68" s="40" t="s">
        <v>58</v>
      </c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2"/>
    </row>
    <row r="69" spans="1:14" x14ac:dyDescent="0.3">
      <c r="J69" s="2" t="s">
        <v>40</v>
      </c>
    </row>
    <row r="70" spans="1:14" x14ac:dyDescent="0.3">
      <c r="J70" s="2" t="s">
        <v>41</v>
      </c>
    </row>
    <row r="71" spans="1:14" x14ac:dyDescent="0.3">
      <c r="J71" s="2" t="s">
        <v>42</v>
      </c>
    </row>
    <row r="72" spans="1:14" x14ac:dyDescent="0.3">
      <c r="J72" s="2" t="s">
        <v>43</v>
      </c>
    </row>
    <row r="73" spans="1:14" x14ac:dyDescent="0.3">
      <c r="J73" s="2" t="s">
        <v>44</v>
      </c>
    </row>
    <row r="74" spans="1:14" x14ac:dyDescent="0.3">
      <c r="J74" s="2" t="s">
        <v>45</v>
      </c>
    </row>
    <row r="76" spans="1:14" x14ac:dyDescent="0.3">
      <c r="J76" s="2" t="s">
        <v>46</v>
      </c>
    </row>
    <row r="77" spans="1:14" x14ac:dyDescent="0.3">
      <c r="J77" s="2" t="s">
        <v>60</v>
      </c>
    </row>
    <row r="78" spans="1:14" x14ac:dyDescent="0.3">
      <c r="J78" s="2" t="s">
        <v>47</v>
      </c>
    </row>
    <row r="79" spans="1:14" x14ac:dyDescent="0.3">
      <c r="J79" s="2" t="s">
        <v>48</v>
      </c>
    </row>
    <row r="80" spans="1:14" x14ac:dyDescent="0.3">
      <c r="J80" s="2" t="s">
        <v>49</v>
      </c>
    </row>
    <row r="81" spans="4:10" x14ac:dyDescent="0.3">
      <c r="J81" s="2" t="s">
        <v>50</v>
      </c>
    </row>
    <row r="82" spans="4:10" x14ac:dyDescent="0.3">
      <c r="J82" s="2" t="s">
        <v>51</v>
      </c>
    </row>
    <row r="83" spans="4:10" x14ac:dyDescent="0.3">
      <c r="J83" s="2" t="s">
        <v>52</v>
      </c>
    </row>
    <row r="84" spans="4:10" x14ac:dyDescent="0.3">
      <c r="J84" s="2" t="s">
        <v>53</v>
      </c>
    </row>
    <row r="85" spans="4:10" x14ac:dyDescent="0.3">
      <c r="J85" s="2" t="s">
        <v>54</v>
      </c>
    </row>
    <row r="86" spans="4:10" x14ac:dyDescent="0.3">
      <c r="J86" s="2" t="s">
        <v>55</v>
      </c>
    </row>
    <row r="87" spans="4:10" x14ac:dyDescent="0.3">
      <c r="D87" s="2"/>
      <c r="J87" s="2" t="s">
        <v>56</v>
      </c>
    </row>
    <row r="88" spans="4:10" x14ac:dyDescent="0.3">
      <c r="D88" s="2"/>
    </row>
    <row r="89" spans="4:10" x14ac:dyDescent="0.3">
      <c r="D89" s="2"/>
    </row>
    <row r="90" spans="4:10" x14ac:dyDescent="0.3">
      <c r="D90" s="2"/>
    </row>
    <row r="91" spans="4:10" x14ac:dyDescent="0.3">
      <c r="D91" s="2"/>
    </row>
    <row r="92" spans="4:10" x14ac:dyDescent="0.3">
      <c r="D92" s="2"/>
    </row>
    <row r="93" spans="4:10" x14ac:dyDescent="0.3">
      <c r="D93" s="2"/>
    </row>
    <row r="94" spans="4:10" x14ac:dyDescent="0.3">
      <c r="D94" s="2"/>
    </row>
    <row r="95" spans="4:10" x14ac:dyDescent="0.3">
      <c r="D95" s="2"/>
    </row>
    <row r="96" spans="4:10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  <row r="123" spans="4:4" x14ac:dyDescent="0.3">
      <c r="D123" s="2"/>
    </row>
    <row r="124" spans="4:4" x14ac:dyDescent="0.3">
      <c r="D124" s="2"/>
    </row>
    <row r="125" spans="4:4" x14ac:dyDescent="0.3">
      <c r="D125" s="2"/>
    </row>
    <row r="126" spans="4:4" x14ac:dyDescent="0.3">
      <c r="D126" s="2"/>
    </row>
    <row r="127" spans="4:4" x14ac:dyDescent="0.3">
      <c r="D127" s="2"/>
    </row>
    <row r="128" spans="4:4" x14ac:dyDescent="0.3">
      <c r="D128" s="2"/>
    </row>
    <row r="129" spans="4:4" x14ac:dyDescent="0.3">
      <c r="D129" s="2"/>
    </row>
    <row r="130" spans="4:4" x14ac:dyDescent="0.3">
      <c r="D130" s="2"/>
    </row>
    <row r="131" spans="4:4" x14ac:dyDescent="0.3">
      <c r="D131" s="2"/>
    </row>
    <row r="132" spans="4:4" x14ac:dyDescent="0.3">
      <c r="D132" s="2"/>
    </row>
    <row r="133" spans="4:4" x14ac:dyDescent="0.3">
      <c r="D133" s="2"/>
    </row>
    <row r="134" spans="4:4" x14ac:dyDescent="0.3">
      <c r="D134" s="2"/>
    </row>
    <row r="135" spans="4:4" x14ac:dyDescent="0.3">
      <c r="D135" s="2"/>
    </row>
    <row r="136" spans="4:4" x14ac:dyDescent="0.3">
      <c r="D136" s="2"/>
    </row>
    <row r="137" spans="4:4" x14ac:dyDescent="0.3">
      <c r="D137" s="2"/>
    </row>
    <row r="138" spans="4:4" x14ac:dyDescent="0.3">
      <c r="D138" s="2"/>
    </row>
    <row r="139" spans="4:4" x14ac:dyDescent="0.3">
      <c r="D139" s="2"/>
    </row>
    <row r="140" spans="4:4" x14ac:dyDescent="0.3">
      <c r="D140" s="2"/>
    </row>
    <row r="141" spans="4:4" x14ac:dyDescent="0.3">
      <c r="D141" s="2"/>
    </row>
    <row r="142" spans="4:4" x14ac:dyDescent="0.3">
      <c r="D142" s="2"/>
    </row>
    <row r="143" spans="4:4" x14ac:dyDescent="0.3">
      <c r="D143" s="2"/>
    </row>
    <row r="144" spans="4:4" x14ac:dyDescent="0.3">
      <c r="D144" s="2"/>
    </row>
    <row r="145" spans="4:4" x14ac:dyDescent="0.3">
      <c r="D145" s="2"/>
    </row>
    <row r="146" spans="4:4" x14ac:dyDescent="0.3">
      <c r="D146" s="2"/>
    </row>
    <row r="147" spans="4:4" x14ac:dyDescent="0.3">
      <c r="D147" s="2"/>
    </row>
    <row r="148" spans="4:4" x14ac:dyDescent="0.3">
      <c r="D148" s="2"/>
    </row>
    <row r="149" spans="4:4" x14ac:dyDescent="0.3">
      <c r="D149" s="2"/>
    </row>
    <row r="150" spans="4:4" x14ac:dyDescent="0.3">
      <c r="D150" s="2"/>
    </row>
    <row r="151" spans="4:4" x14ac:dyDescent="0.3">
      <c r="D151" s="2"/>
    </row>
    <row r="152" spans="4:4" x14ac:dyDescent="0.3">
      <c r="D152" s="2"/>
    </row>
    <row r="153" spans="4:4" x14ac:dyDescent="0.3">
      <c r="D153" s="2"/>
    </row>
    <row r="154" spans="4:4" x14ac:dyDescent="0.3">
      <c r="D154" s="2"/>
    </row>
    <row r="155" spans="4:4" x14ac:dyDescent="0.3">
      <c r="D155" s="2"/>
    </row>
    <row r="156" spans="4:4" x14ac:dyDescent="0.3">
      <c r="D156" s="2"/>
    </row>
    <row r="157" spans="4:4" x14ac:dyDescent="0.3">
      <c r="D157" s="2"/>
    </row>
    <row r="158" spans="4:4" x14ac:dyDescent="0.3">
      <c r="D158" s="2"/>
    </row>
    <row r="159" spans="4:4" x14ac:dyDescent="0.3">
      <c r="D159" s="2"/>
    </row>
    <row r="160" spans="4:4" x14ac:dyDescent="0.3">
      <c r="D160" s="2"/>
    </row>
    <row r="161" spans="4:4" x14ac:dyDescent="0.3">
      <c r="D161" s="2"/>
    </row>
    <row r="162" spans="4:4" x14ac:dyDescent="0.3">
      <c r="D162" s="2"/>
    </row>
    <row r="163" spans="4:4" x14ac:dyDescent="0.3">
      <c r="D163" s="2"/>
    </row>
    <row r="164" spans="4:4" x14ac:dyDescent="0.3">
      <c r="D164" s="2"/>
    </row>
    <row r="165" spans="4:4" x14ac:dyDescent="0.3">
      <c r="D165" s="2"/>
    </row>
    <row r="166" spans="4:4" x14ac:dyDescent="0.3">
      <c r="D166" s="2"/>
    </row>
    <row r="167" spans="4:4" x14ac:dyDescent="0.3">
      <c r="D167" s="2"/>
    </row>
    <row r="168" spans="4:4" x14ac:dyDescent="0.3">
      <c r="D168" s="2"/>
    </row>
    <row r="169" spans="4:4" x14ac:dyDescent="0.3">
      <c r="D169" s="2"/>
    </row>
    <row r="170" spans="4:4" x14ac:dyDescent="0.3">
      <c r="D170" s="2"/>
    </row>
    <row r="171" spans="4:4" x14ac:dyDescent="0.3">
      <c r="D171" s="2"/>
    </row>
    <row r="172" spans="4:4" x14ac:dyDescent="0.3">
      <c r="D172" s="2"/>
    </row>
    <row r="173" spans="4:4" x14ac:dyDescent="0.3">
      <c r="D173" s="2"/>
    </row>
    <row r="174" spans="4:4" x14ac:dyDescent="0.3">
      <c r="D174" s="2"/>
    </row>
    <row r="175" spans="4:4" x14ac:dyDescent="0.3">
      <c r="D175" s="2"/>
    </row>
    <row r="176" spans="4:4" x14ac:dyDescent="0.3">
      <c r="D176" s="2"/>
    </row>
    <row r="177" spans="4:4" x14ac:dyDescent="0.3">
      <c r="D177" s="2"/>
    </row>
    <row r="178" spans="4:4" x14ac:dyDescent="0.3">
      <c r="D178" s="2"/>
    </row>
    <row r="179" spans="4:4" x14ac:dyDescent="0.3">
      <c r="D179" s="2"/>
    </row>
    <row r="180" spans="4:4" x14ac:dyDescent="0.3">
      <c r="D180" s="2"/>
    </row>
    <row r="181" spans="4:4" x14ac:dyDescent="0.3">
      <c r="D181" s="2"/>
    </row>
  </sheetData>
  <mergeCells count="38">
    <mergeCell ref="B1:M1"/>
    <mergeCell ref="K3:M3"/>
    <mergeCell ref="K4:M4"/>
    <mergeCell ref="B6:D6"/>
    <mergeCell ref="E6:G6"/>
    <mergeCell ref="H6:J6"/>
    <mergeCell ref="K6:M6"/>
    <mergeCell ref="B5:D5"/>
    <mergeCell ref="E5:G5"/>
    <mergeCell ref="H5:J5"/>
    <mergeCell ref="K5:M5"/>
    <mergeCell ref="E7:G7"/>
    <mergeCell ref="H7:J7"/>
    <mergeCell ref="K7:M7"/>
    <mergeCell ref="G10:H10"/>
    <mergeCell ref="B60:M60"/>
    <mergeCell ref="G11:H11"/>
    <mergeCell ref="B8:D8"/>
    <mergeCell ref="E8:G8"/>
    <mergeCell ref="H8:J8"/>
    <mergeCell ref="K8:M8"/>
    <mergeCell ref="B7:D7"/>
    <mergeCell ref="B31:M31"/>
    <mergeCell ref="B23:M23"/>
    <mergeCell ref="B13:M13"/>
    <mergeCell ref="B68:M68"/>
    <mergeCell ref="L61:M61"/>
    <mergeCell ref="B62:C62"/>
    <mergeCell ref="D62:E62"/>
    <mergeCell ref="F62:G62"/>
    <mergeCell ref="H62:I62"/>
    <mergeCell ref="J62:K62"/>
    <mergeCell ref="L62:M62"/>
    <mergeCell ref="B61:C61"/>
    <mergeCell ref="D61:E61"/>
    <mergeCell ref="F61:G61"/>
    <mergeCell ref="H61:I61"/>
    <mergeCell ref="J61:K61"/>
  </mergeCells>
  <phoneticPr fontId="5" type="noConversion"/>
  <conditionalFormatting sqref="L16:M21">
    <cfRule type="cellIs" dxfId="7" priority="15" operator="lessThan">
      <formula>-3.5</formula>
    </cfRule>
    <cfRule type="cellIs" dxfId="6" priority="16" operator="greaterThan">
      <formula>3.5</formula>
    </cfRule>
    <cfRule type="dataBar" priority="18">
      <dataBar>
        <cfvo type="num" val="-3.5"/>
        <cfvo type="num" val="3.5"/>
        <color theme="6" tint="0.39997558519241921"/>
      </dataBar>
      <extLst>
        <ext xmlns:x14="http://schemas.microsoft.com/office/spreadsheetml/2009/9/main" uri="{B025F937-C7B1-47D3-B67F-A62EFF666E3E}">
          <x14:id>{9000099F-2A6C-4D68-A4D6-723EE12C4D5B}</x14:id>
        </ext>
      </extLst>
    </cfRule>
  </conditionalFormatting>
  <conditionalFormatting sqref="L26:M30">
    <cfRule type="cellIs" dxfId="5" priority="13" operator="lessThan">
      <formula>-3.5</formula>
    </cfRule>
    <cfRule type="cellIs" dxfId="4" priority="14" operator="greaterThan">
      <formula>3.5</formula>
    </cfRule>
    <cfRule type="dataBar" priority="17">
      <dataBar>
        <cfvo type="num" val="-3.5"/>
        <cfvo type="num" val="3.5"/>
        <color theme="8" tint="0.39997558519241921"/>
      </dataBar>
      <extLst>
        <ext xmlns:x14="http://schemas.microsoft.com/office/spreadsheetml/2009/9/main" uri="{B025F937-C7B1-47D3-B67F-A62EFF666E3E}">
          <x14:id>{66F8F0A7-26D7-4998-8ADF-A4B0FC596607}</x14:id>
        </ext>
      </extLst>
    </cfRule>
  </conditionalFormatting>
  <conditionalFormatting sqref="G11">
    <cfRule type="cellIs" dxfId="3" priority="11" operator="equal">
      <formula>"PASS"</formula>
    </cfRule>
    <cfRule type="cellIs" dxfId="2" priority="12" operator="equal">
      <formula>"FAIL"</formula>
    </cfRule>
  </conditionalFormatting>
  <conditionalFormatting sqref="J30:K30">
    <cfRule type="cellIs" dxfId="1" priority="4" operator="lessThan">
      <formula>-3.5</formula>
    </cfRule>
    <cfRule type="cellIs" dxfId="0" priority="5" operator="greaterThan">
      <formula>3.5</formula>
    </cfRule>
    <cfRule type="dataBar" priority="6">
      <dataBar>
        <cfvo type="num" val="-3.5"/>
        <cfvo type="num" val="3.5"/>
        <color theme="8" tint="0.39997558519241921"/>
      </dataBar>
      <extLst>
        <ext xmlns:x14="http://schemas.microsoft.com/office/spreadsheetml/2009/9/main" uri="{B025F937-C7B1-47D3-B67F-A62EFF666E3E}">
          <x14:id>{972D8DA3-0A82-45D4-8150-899AB7F83DD9}</x14:id>
        </ext>
      </extLst>
    </cfRule>
  </conditionalFormatting>
  <pageMargins left="0.7" right="0.7" top="0.75" bottom="0.75" header="0.3" footer="0.3"/>
  <pageSetup paperSize="9" scale="52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00099F-2A6C-4D68-A4D6-723EE12C4D5B}">
            <x14:dataBar minLength="0" maxLength="100" border="1" negativeBarColorSameAsPositive="1">
              <x14:cfvo type="num">
                <xm:f>-3.5</xm:f>
              </x14:cfvo>
              <x14:cfvo type="num">
                <xm:f>3.5</xm:f>
              </x14:cfvo>
              <x14:borderColor theme="6" tint="0.39997558519241921"/>
              <x14:axisColor theme="0" tint="-0.499984740745262"/>
            </x14:dataBar>
          </x14:cfRule>
          <xm:sqref>L16:M21</xm:sqref>
        </x14:conditionalFormatting>
        <x14:conditionalFormatting xmlns:xm="http://schemas.microsoft.com/office/excel/2006/main">
          <x14:cfRule type="dataBar" id="{66F8F0A7-26D7-4998-8ADF-A4B0FC596607}">
            <x14:dataBar minLength="0" maxLength="100" border="1" negativeBarColorSameAsPositive="1">
              <x14:cfvo type="num">
                <xm:f>-3.5</xm:f>
              </x14:cfvo>
              <x14:cfvo type="num">
                <xm:f>3.5</xm:f>
              </x14:cfvo>
              <x14:borderColor theme="8" tint="0.39997558519241921"/>
              <x14:axisColor theme="0" tint="-0.499984740745262"/>
            </x14:dataBar>
          </x14:cfRule>
          <xm:sqref>L26:M30</xm:sqref>
        </x14:conditionalFormatting>
        <x14:conditionalFormatting xmlns:xm="http://schemas.microsoft.com/office/excel/2006/main">
          <x14:cfRule type="dataBar" id="{972D8DA3-0A82-45D4-8150-899AB7F83DD9}">
            <x14:dataBar minLength="0" maxLength="100" border="1" negativeBarColorSameAsPositive="1">
              <x14:cfvo type="num">
                <xm:f>-3.5</xm:f>
              </x14:cfvo>
              <x14:cfvo type="num">
                <xm:f>3.5</xm:f>
              </x14:cfvo>
              <x14:borderColor theme="8" tint="0.39997558519241921"/>
              <x14:axisColor theme="0" tint="-0.499984740745262"/>
            </x14:dataBar>
          </x14:cfRule>
          <xm:sqref>J30:K30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IMT-BatteryCal</dc:creator>
  <cp:lastModifiedBy>im tech</cp:lastModifiedBy>
  <cp:lastPrinted>2016-12-22T23:33:41Z</cp:lastPrinted>
  <dcterms:created xsi:type="dcterms:W3CDTF">2016-12-13T06:39:01Z</dcterms:created>
  <dcterms:modified xsi:type="dcterms:W3CDTF">2016-12-26T07:41:06Z</dcterms:modified>
</cp:coreProperties>
</file>