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/>
  </bookViews>
  <sheets>
    <sheet name="Sheet1" sheetId="2" r:id="rId1"/>
    <sheet name="Sheet2" sheetId="3" r:id="rId2"/>
  </sheets>
  <calcPr calcId="144525"/>
</workbook>
</file>

<file path=xl/calcChain.xml><?xml version="1.0" encoding="utf-8"?>
<calcChain xmlns="http://schemas.openxmlformats.org/spreadsheetml/2006/main">
  <c r="C3" i="2" l="1"/>
  <c r="E59" i="2" l="1"/>
  <c r="E63" i="2"/>
  <c r="E67" i="2"/>
  <c r="E44" i="2"/>
  <c r="E48" i="2"/>
  <c r="E25" i="2"/>
  <c r="E29" i="2"/>
  <c r="E33" i="2"/>
  <c r="E10" i="2"/>
  <c r="E14" i="2"/>
  <c r="E60" i="2"/>
  <c r="E64" i="2"/>
  <c r="E58" i="2"/>
  <c r="E45" i="2"/>
  <c r="E49" i="2"/>
  <c r="E26" i="2"/>
  <c r="E30" i="2"/>
  <c r="E24" i="2"/>
  <c r="E11" i="2"/>
  <c r="E15" i="2"/>
  <c r="E66" i="2"/>
  <c r="E41" i="2"/>
  <c r="E9" i="2"/>
  <c r="E61" i="2"/>
  <c r="E65" i="2"/>
  <c r="E42" i="2"/>
  <c r="E46" i="2"/>
  <c r="E50" i="2"/>
  <c r="E27" i="2"/>
  <c r="E31" i="2"/>
  <c r="E8" i="2"/>
  <c r="E12" i="2"/>
  <c r="E16" i="2"/>
  <c r="E62" i="2"/>
  <c r="E43" i="2"/>
  <c r="E28" i="2"/>
  <c r="E32" i="2"/>
  <c r="E13" i="2"/>
  <c r="E7" i="2"/>
  <c r="E47" i="2"/>
  <c r="E20" i="2" l="1"/>
  <c r="E17" i="2"/>
  <c r="E18" i="2"/>
  <c r="E19" i="2" s="1"/>
  <c r="E35" i="2"/>
  <c r="E37" i="2"/>
  <c r="E34" i="2"/>
  <c r="E36" i="2" l="1"/>
</calcChain>
</file>

<file path=xl/sharedStrings.xml><?xml version="1.0" encoding="utf-8"?>
<sst xmlns="http://schemas.openxmlformats.org/spreadsheetml/2006/main" count="74" uniqueCount="48">
  <si>
    <t>Index</t>
    <phoneticPr fontId="1" type="noConversion"/>
  </si>
  <si>
    <t>Time Value</t>
    <phoneticPr fontId="1" type="noConversion"/>
  </si>
  <si>
    <t>Packet ID</t>
  </si>
  <si>
    <t>Unfiltering
Sensor 1</t>
    <phoneticPr fontId="1" type="noConversion"/>
  </si>
  <si>
    <t>Unfiltering
Sensor 2</t>
  </si>
  <si>
    <t>Unfiltering
Sensor 3</t>
  </si>
  <si>
    <t>Unfiltering
Sensor 4</t>
  </si>
  <si>
    <t>Unfiltering
Sensor 5</t>
  </si>
  <si>
    <t>Unfiltering
Sensor 6</t>
  </si>
  <si>
    <t>Temp1</t>
    <phoneticPr fontId="1" type="noConversion"/>
  </si>
  <si>
    <t>Temp2</t>
  </si>
  <si>
    <t>Temp3</t>
  </si>
  <si>
    <t>Dummy</t>
    <phoneticPr fontId="1" type="noConversion"/>
  </si>
  <si>
    <t>data count</t>
  </si>
  <si>
    <t>Filtering
Sensor 1</t>
    <phoneticPr fontId="1" type="noConversion"/>
  </si>
  <si>
    <t>Filtering
Sensor 2</t>
  </si>
  <si>
    <t>Filtering
Sensor 3</t>
  </si>
  <si>
    <t>Filtering
Sensor 4</t>
  </si>
  <si>
    <t>Filtering
Sensor 5</t>
  </si>
  <si>
    <t>Filtering
Sensor 6</t>
  </si>
  <si>
    <t>time</t>
  </si>
  <si>
    <t>Unfiltering
LWA</t>
    <phoneticPr fontId="1" type="noConversion"/>
  </si>
  <si>
    <t>Unfiltering
LWB</t>
    <phoneticPr fontId="1" type="noConversion"/>
  </si>
  <si>
    <t>Unfiltering
LWC</t>
    <phoneticPr fontId="1" type="noConversion"/>
  </si>
  <si>
    <t>Unfiltering
RWA</t>
    <phoneticPr fontId="1" type="noConversion"/>
  </si>
  <si>
    <t>Unfiltering
RWB</t>
    <phoneticPr fontId="1" type="noConversion"/>
  </si>
  <si>
    <t>Unfiltering
RWC</t>
    <phoneticPr fontId="1" type="noConversion"/>
  </si>
  <si>
    <t>filtering
LWA</t>
    <phoneticPr fontId="1" type="noConversion"/>
  </si>
  <si>
    <t>filtering
LWB</t>
    <phoneticPr fontId="1" type="noConversion"/>
  </si>
  <si>
    <t>filtering
LWC</t>
    <phoneticPr fontId="1" type="noConversion"/>
  </si>
  <si>
    <t>filtering
RWA</t>
    <phoneticPr fontId="1" type="noConversion"/>
  </si>
  <si>
    <t>filtering
RWB</t>
    <phoneticPr fontId="1" type="noConversion"/>
  </si>
  <si>
    <t>filtering
RWC</t>
    <phoneticPr fontId="1" type="noConversion"/>
  </si>
  <si>
    <t>Temp</t>
    <phoneticPr fontId="1" type="noConversion"/>
  </si>
  <si>
    <t>0 lb Baseline</t>
  </si>
  <si>
    <t>0 Lbs</t>
  </si>
  <si>
    <t>Theoretical Load</t>
  </si>
  <si>
    <t>Actual FTS Load</t>
  </si>
  <si>
    <t>Average Data</t>
  </si>
  <si>
    <t>Normalized Data</t>
  </si>
  <si>
    <t>Min</t>
  </si>
  <si>
    <t>Max</t>
  </si>
  <si>
    <t>Diff</t>
  </si>
  <si>
    <t>Avg</t>
  </si>
  <si>
    <t>5 Lbs</t>
  </si>
  <si>
    <t>10 Lbs</t>
  </si>
  <si>
    <t>20 Lbs</t>
  </si>
  <si>
    <t>Acual Load Value must be entered manually.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</si>
</sst>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3" fillId="2" borderId="1" xfId="0" applyFont="1" applyFill="1" applyBorder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21" fontId="5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2" fontId="6" fillId="0" borderId="1" xfId="0" applyNumberFormat="1" applyFont="1" applyBorder="1">
      <alignment vertical="center"/>
    </xf>
    <xf numFmtId="0" fontId="0" fillId="4" borderId="1" xfId="0" applyFill="1" applyBorder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  <a:r>
              <a:rPr lang="en-US" baseline="0"/>
              <a:t> lb Trend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Sheet1!$E$58:$E$67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1E-4BB9-9F9B-72E00F472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34464"/>
        <c:axId val="104336000"/>
      </c:lineChart>
      <c:catAx>
        <c:axId val="10433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36000"/>
        <c:crosses val="autoZero"/>
        <c:auto val="1"/>
        <c:lblAlgn val="ctr"/>
        <c:lblOffset val="100"/>
        <c:noMultiLvlLbl val="0"/>
      </c:catAx>
      <c:valAx>
        <c:axId val="1043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3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lb Trend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Sheet1!$E$41:$E$50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63-4053-A0D5-6AB56E4E2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64672"/>
        <c:axId val="104374656"/>
      </c:lineChart>
      <c:catAx>
        <c:axId val="10436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74656"/>
        <c:crosses val="autoZero"/>
        <c:auto val="1"/>
        <c:lblAlgn val="ctr"/>
        <c:lblOffset val="100"/>
        <c:noMultiLvlLbl val="0"/>
      </c:catAx>
      <c:valAx>
        <c:axId val="1043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6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lb Trend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Sheet1!$E$24:$E$33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87-4379-8416-620AE3EA3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97248"/>
        <c:axId val="104998784"/>
      </c:lineChart>
      <c:catAx>
        <c:axId val="10499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998784"/>
        <c:crosses val="autoZero"/>
        <c:auto val="1"/>
        <c:lblAlgn val="ctr"/>
        <c:lblOffset val="100"/>
        <c:noMultiLvlLbl val="0"/>
      </c:catAx>
      <c:valAx>
        <c:axId val="1049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99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lb Trend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Sheet1!$E$7:$E$16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6D-4B48-9F47-BA02294D3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27456"/>
        <c:axId val="105028992"/>
      </c:lineChart>
      <c:catAx>
        <c:axId val="10502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028992"/>
        <c:crosses val="autoZero"/>
        <c:auto val="1"/>
        <c:lblAlgn val="ctr"/>
        <c:lblOffset val="100"/>
        <c:noMultiLvlLbl val="0"/>
      </c:catAx>
      <c:valAx>
        <c:axId val="1050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0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56</xdr:row>
      <xdr:rowOff>38100</xdr:rowOff>
    </xdr:from>
    <xdr:to>
      <xdr:col>13</xdr:col>
      <xdr:colOff>106680</xdr:colOff>
      <xdr:row>71</xdr:row>
      <xdr:rowOff>38100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575310</xdr:colOff>
      <xdr:row>39</xdr:row>
      <xdr:rowOff>20955</xdr:rowOff>
    </xdr:from>
    <xdr:to>
      <xdr:col>13</xdr:col>
      <xdr:colOff>118110</xdr:colOff>
      <xdr:row>54</xdr:row>
      <xdr:rowOff>20955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575310</xdr:colOff>
      <xdr:row>22</xdr:row>
      <xdr:rowOff>38100</xdr:rowOff>
    </xdr:from>
    <xdr:to>
      <xdr:col>13</xdr:col>
      <xdr:colOff>118110</xdr:colOff>
      <xdr:row>37</xdr:row>
      <xdr:rowOff>38100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567690</xdr:colOff>
      <xdr:row>5</xdr:row>
      <xdr:rowOff>38100</xdr:rowOff>
    </xdr:from>
    <xdr:to>
      <xdr:col>13</xdr:col>
      <xdr:colOff>110490</xdr:colOff>
      <xdr:row>19</xdr:row>
      <xdr:rowOff>106680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8"/>
  <sheetViews>
    <sheetView tabSelected="1" topLeftCell="A67" zoomScale="85" zoomScaleNormal="85" workbookViewId="0">
      <selection activeCell="A79" sqref="A79"/>
    </sheetView>
  </sheetViews>
  <sheetFormatPr defaultRowHeight="16.5" x14ac:dyDescent="0.3"/>
  <cols>
    <col min="2" max="2" width="14.75" bestFit="1" customWidth="1"/>
    <col min="3" max="3" width="13.875" bestFit="1" customWidth="1"/>
    <col min="4" max="4" width="11.875" bestFit="1" customWidth="1"/>
    <col min="5" max="5" width="14.75" bestFit="1" customWidth="1"/>
    <col min="6" max="6" width="9.875" bestFit="1" customWidth="1"/>
  </cols>
  <sheetData>
    <row r="1" spans="2:6" x14ac:dyDescent="0.3">
      <c r="B1" s="18" t="s">
        <v>47</v>
      </c>
      <c r="C1" s="18"/>
      <c r="D1" s="18"/>
      <c r="E1" s="18"/>
      <c r="F1" s="18"/>
    </row>
    <row r="3" spans="2:6" x14ac:dyDescent="0.3">
      <c r="B3" s="10" t="s">
        <v>34</v>
      </c>
      <c r="C3" s="8" t="e">
        <f>AVERAGE(D7:D16)</f>
        <v>#DIV/0!</v>
      </c>
    </row>
    <row r="5" spans="2:6" x14ac:dyDescent="0.3">
      <c r="B5" t="s">
        <v>35</v>
      </c>
    </row>
    <row r="6" spans="2:6" x14ac:dyDescent="0.3">
      <c r="B6" s="10" t="s">
        <v>36</v>
      </c>
      <c r="C6" s="10" t="s">
        <v>37</v>
      </c>
      <c r="D6" s="10" t="s">
        <v>38</v>
      </c>
      <c r="E6" s="10" t="s">
        <v>39</v>
      </c>
    </row>
    <row r="7" spans="2:6" x14ac:dyDescent="0.3">
      <c r="B7" s="11">
        <v>0</v>
      </c>
      <c r="C7" s="15">
        <v>0.5</v>
      </c>
      <c r="D7" s="8"/>
      <c r="E7" s="8" t="e">
        <f>(D7-$C$3)*0.1/C7</f>
        <v>#DIV/0!</v>
      </c>
    </row>
    <row r="8" spans="2:6" x14ac:dyDescent="0.3">
      <c r="B8" s="11">
        <v>0</v>
      </c>
      <c r="C8" s="15">
        <v>0.1</v>
      </c>
      <c r="D8" s="8"/>
      <c r="E8" s="8" t="e">
        <f t="shared" ref="E8:E16" si="0">(D8-$C$3)*0.1/C8</f>
        <v>#DIV/0!</v>
      </c>
    </row>
    <row r="9" spans="2:6" x14ac:dyDescent="0.3">
      <c r="B9" s="11">
        <v>0</v>
      </c>
      <c r="C9" s="15">
        <v>0.1</v>
      </c>
      <c r="D9" s="8"/>
      <c r="E9" s="8" t="e">
        <f t="shared" si="0"/>
        <v>#DIV/0!</v>
      </c>
    </row>
    <row r="10" spans="2:6" x14ac:dyDescent="0.3">
      <c r="B10" s="11">
        <v>0</v>
      </c>
      <c r="C10" s="15">
        <v>0.1</v>
      </c>
      <c r="D10" s="8"/>
      <c r="E10" s="8" t="e">
        <f t="shared" si="0"/>
        <v>#DIV/0!</v>
      </c>
    </row>
    <row r="11" spans="2:6" x14ac:dyDescent="0.3">
      <c r="B11" s="11">
        <v>0</v>
      </c>
      <c r="C11" s="15">
        <v>0.1</v>
      </c>
      <c r="D11" s="8"/>
      <c r="E11" s="8" t="e">
        <f t="shared" si="0"/>
        <v>#DIV/0!</v>
      </c>
    </row>
    <row r="12" spans="2:6" x14ac:dyDescent="0.3">
      <c r="B12" s="12">
        <v>0</v>
      </c>
      <c r="C12" s="15">
        <v>0.1</v>
      </c>
      <c r="D12" s="8"/>
      <c r="E12" s="8" t="e">
        <f t="shared" si="0"/>
        <v>#DIV/0!</v>
      </c>
    </row>
    <row r="13" spans="2:6" x14ac:dyDescent="0.3">
      <c r="B13" s="11">
        <v>0</v>
      </c>
      <c r="C13" s="15">
        <v>0.1</v>
      </c>
      <c r="D13" s="8"/>
      <c r="E13" s="8" t="e">
        <f t="shared" si="0"/>
        <v>#DIV/0!</v>
      </c>
    </row>
    <row r="14" spans="2:6" x14ac:dyDescent="0.3">
      <c r="B14" s="13">
        <v>0</v>
      </c>
      <c r="C14" s="15">
        <v>0.1</v>
      </c>
      <c r="D14" s="8"/>
      <c r="E14" s="8" t="e">
        <f t="shared" si="0"/>
        <v>#DIV/0!</v>
      </c>
    </row>
    <row r="15" spans="2:6" x14ac:dyDescent="0.3">
      <c r="B15" s="13">
        <v>0</v>
      </c>
      <c r="C15" s="15">
        <v>0.1</v>
      </c>
      <c r="D15" s="8"/>
      <c r="E15" s="8" t="e">
        <f t="shared" si="0"/>
        <v>#DIV/0!</v>
      </c>
    </row>
    <row r="16" spans="2:6" x14ac:dyDescent="0.3">
      <c r="B16" s="13">
        <v>0</v>
      </c>
      <c r="C16" s="15">
        <v>0.1</v>
      </c>
      <c r="D16" s="8"/>
      <c r="E16" s="8" t="e">
        <f t="shared" si="0"/>
        <v>#DIV/0!</v>
      </c>
    </row>
    <row r="17" spans="1:5" x14ac:dyDescent="0.3">
      <c r="D17" s="9" t="s">
        <v>40</v>
      </c>
      <c r="E17" s="14" t="e">
        <f>MIN(E7:E16)</f>
        <v>#DIV/0!</v>
      </c>
    </row>
    <row r="18" spans="1:5" x14ac:dyDescent="0.3">
      <c r="D18" s="9" t="s">
        <v>41</v>
      </c>
      <c r="E18" s="8" t="e">
        <f>MAX(E7:E16)</f>
        <v>#DIV/0!</v>
      </c>
    </row>
    <row r="19" spans="1:5" x14ac:dyDescent="0.3">
      <c r="D19" s="9" t="s">
        <v>42</v>
      </c>
      <c r="E19" s="8" t="e">
        <f>E18-E17</f>
        <v>#DIV/0!</v>
      </c>
    </row>
    <row r="20" spans="1:5" x14ac:dyDescent="0.3">
      <c r="D20" s="9" t="s">
        <v>43</v>
      </c>
      <c r="E20" s="8" t="e">
        <f>AVERAGE(E7:E16)</f>
        <v>#DIV/0!</v>
      </c>
    </row>
    <row r="22" spans="1:5" x14ac:dyDescent="0.3">
      <c r="B22" t="s">
        <v>44</v>
      </c>
    </row>
    <row r="23" spans="1:5" x14ac:dyDescent="0.3">
      <c r="A23" s="1"/>
      <c r="B23" s="10" t="s">
        <v>36</v>
      </c>
      <c r="C23" s="10" t="s">
        <v>37</v>
      </c>
      <c r="D23" s="10" t="s">
        <v>38</v>
      </c>
      <c r="E23" s="10" t="s">
        <v>39</v>
      </c>
    </row>
    <row r="24" spans="1:5" x14ac:dyDescent="0.3">
      <c r="A24" s="1"/>
      <c r="B24" s="11">
        <v>5</v>
      </c>
      <c r="C24" s="15">
        <v>4.3499999999999996</v>
      </c>
      <c r="D24" s="8"/>
      <c r="E24" s="8" t="e">
        <f>(D24-$C$3)*B24/C24</f>
        <v>#DIV/0!</v>
      </c>
    </row>
    <row r="25" spans="1:5" x14ac:dyDescent="0.3">
      <c r="B25" s="11">
        <v>5</v>
      </c>
      <c r="C25" s="15">
        <v>4.5</v>
      </c>
      <c r="D25" s="8"/>
      <c r="E25" s="8" t="e">
        <f t="shared" ref="E25:E33" si="1">(D25-$C$3)*B25/C25</f>
        <v>#DIV/0!</v>
      </c>
    </row>
    <row r="26" spans="1:5" x14ac:dyDescent="0.3">
      <c r="B26" s="11">
        <v>5</v>
      </c>
      <c r="C26" s="15">
        <v>4.45</v>
      </c>
      <c r="D26" s="8"/>
      <c r="E26" s="8" t="e">
        <f t="shared" si="1"/>
        <v>#DIV/0!</v>
      </c>
    </row>
    <row r="27" spans="1:5" x14ac:dyDescent="0.3">
      <c r="B27" s="11">
        <v>5</v>
      </c>
      <c r="C27" s="15">
        <v>4.5</v>
      </c>
      <c r="D27" s="8"/>
      <c r="E27" s="8" t="e">
        <f t="shared" si="1"/>
        <v>#DIV/0!</v>
      </c>
    </row>
    <row r="28" spans="1:5" x14ac:dyDescent="0.3">
      <c r="B28" s="11">
        <v>5</v>
      </c>
      <c r="C28" s="15">
        <v>4.5</v>
      </c>
      <c r="D28" s="8"/>
      <c r="E28" s="8" t="e">
        <f t="shared" si="1"/>
        <v>#DIV/0!</v>
      </c>
    </row>
    <row r="29" spans="1:5" x14ac:dyDescent="0.3">
      <c r="B29" s="12">
        <v>5</v>
      </c>
      <c r="C29" s="15">
        <v>4.5</v>
      </c>
      <c r="D29" s="8"/>
      <c r="E29" s="8" t="e">
        <f t="shared" si="1"/>
        <v>#DIV/0!</v>
      </c>
    </row>
    <row r="30" spans="1:5" x14ac:dyDescent="0.3">
      <c r="B30" s="11">
        <v>5</v>
      </c>
      <c r="C30" s="15">
        <v>4.5</v>
      </c>
      <c r="D30" s="8"/>
      <c r="E30" s="8" t="e">
        <f t="shared" si="1"/>
        <v>#DIV/0!</v>
      </c>
    </row>
    <row r="31" spans="1:5" x14ac:dyDescent="0.3">
      <c r="A31" s="1"/>
      <c r="B31" s="13">
        <v>5</v>
      </c>
      <c r="C31" s="15">
        <v>4.5</v>
      </c>
      <c r="D31" s="8"/>
      <c r="E31" s="8" t="e">
        <f t="shared" si="1"/>
        <v>#DIV/0!</v>
      </c>
    </row>
    <row r="32" spans="1:5" x14ac:dyDescent="0.3">
      <c r="A32" s="1"/>
      <c r="B32" s="13">
        <v>5</v>
      </c>
      <c r="C32" s="15">
        <v>4.5</v>
      </c>
      <c r="D32" s="8"/>
      <c r="E32" s="8" t="e">
        <f t="shared" si="1"/>
        <v>#DIV/0!</v>
      </c>
    </row>
    <row r="33" spans="1:5" x14ac:dyDescent="0.3">
      <c r="B33" s="13">
        <v>5</v>
      </c>
      <c r="C33" s="15">
        <v>4.5</v>
      </c>
      <c r="D33" s="8"/>
      <c r="E33" s="8" t="e">
        <f t="shared" si="1"/>
        <v>#DIV/0!</v>
      </c>
    </row>
    <row r="34" spans="1:5" x14ac:dyDescent="0.3">
      <c r="D34" s="9" t="s">
        <v>40</v>
      </c>
      <c r="E34" s="14" t="e">
        <f>MIN(E24:E33)</f>
        <v>#DIV/0!</v>
      </c>
    </row>
    <row r="35" spans="1:5" x14ac:dyDescent="0.3">
      <c r="D35" s="9" t="s">
        <v>41</v>
      </c>
      <c r="E35" s="8" t="e">
        <f>MAX(E24:E33)</f>
        <v>#DIV/0!</v>
      </c>
    </row>
    <row r="36" spans="1:5" x14ac:dyDescent="0.3">
      <c r="D36" s="9" t="s">
        <v>42</v>
      </c>
      <c r="E36" s="8" t="e">
        <f>E35-E34</f>
        <v>#DIV/0!</v>
      </c>
    </row>
    <row r="37" spans="1:5" x14ac:dyDescent="0.3">
      <c r="D37" s="9" t="s">
        <v>43</v>
      </c>
      <c r="E37" s="8" t="e">
        <f>AVERAGE(E24:E33)</f>
        <v>#DIV/0!</v>
      </c>
    </row>
    <row r="39" spans="1:5" x14ac:dyDescent="0.3">
      <c r="B39" t="s">
        <v>45</v>
      </c>
    </row>
    <row r="40" spans="1:5" x14ac:dyDescent="0.3">
      <c r="B40" s="10" t="s">
        <v>36</v>
      </c>
      <c r="C40" s="10" t="s">
        <v>37</v>
      </c>
      <c r="D40" s="10" t="s">
        <v>38</v>
      </c>
      <c r="E40" s="10" t="s">
        <v>39</v>
      </c>
    </row>
    <row r="41" spans="1:5" x14ac:dyDescent="0.3">
      <c r="B41" s="11">
        <v>10</v>
      </c>
      <c r="C41" s="15">
        <v>9.6999999999999993</v>
      </c>
      <c r="D41" s="8"/>
      <c r="E41" s="8" t="e">
        <f>(D41-$C$3)*B41/C41</f>
        <v>#DIV/0!</v>
      </c>
    </row>
    <row r="42" spans="1:5" x14ac:dyDescent="0.3">
      <c r="A42" s="1"/>
      <c r="B42" s="11">
        <v>10</v>
      </c>
      <c r="C42" s="15">
        <v>9.8000000000000007</v>
      </c>
      <c r="D42" s="8"/>
      <c r="E42" s="8" t="e">
        <f t="shared" ref="E42:E50" si="2">(D42-$C$3)*B42/C42</f>
        <v>#DIV/0!</v>
      </c>
    </row>
    <row r="43" spans="1:5" x14ac:dyDescent="0.3">
      <c r="A43" s="1"/>
      <c r="B43" s="11">
        <v>10</v>
      </c>
      <c r="C43" s="15">
        <v>9.8000000000000007</v>
      </c>
      <c r="D43" s="8"/>
      <c r="E43" s="8" t="e">
        <f t="shared" si="2"/>
        <v>#DIV/0!</v>
      </c>
    </row>
    <row r="44" spans="1:5" x14ac:dyDescent="0.3">
      <c r="B44" s="11">
        <v>10</v>
      </c>
      <c r="C44" s="15">
        <v>9.8000000000000007</v>
      </c>
      <c r="D44" s="8"/>
      <c r="E44" s="8" t="e">
        <f t="shared" si="2"/>
        <v>#DIV/0!</v>
      </c>
    </row>
    <row r="45" spans="1:5" x14ac:dyDescent="0.3">
      <c r="B45" s="11">
        <v>10</v>
      </c>
      <c r="C45" s="15">
        <v>9.8000000000000007</v>
      </c>
      <c r="D45" s="8"/>
      <c r="E45" s="8" t="e">
        <f t="shared" si="2"/>
        <v>#DIV/0!</v>
      </c>
    </row>
    <row r="46" spans="1:5" x14ac:dyDescent="0.3">
      <c r="B46" s="12">
        <v>10</v>
      </c>
      <c r="C46" s="15">
        <v>9.8000000000000007</v>
      </c>
      <c r="D46" s="8"/>
      <c r="E46" s="8" t="e">
        <f t="shared" si="2"/>
        <v>#DIV/0!</v>
      </c>
    </row>
    <row r="47" spans="1:5" x14ac:dyDescent="0.3">
      <c r="B47" s="11">
        <v>10</v>
      </c>
      <c r="C47" s="15">
        <v>9.75</v>
      </c>
      <c r="D47" s="8"/>
      <c r="E47" s="8" t="e">
        <f t="shared" si="2"/>
        <v>#DIV/0!</v>
      </c>
    </row>
    <row r="48" spans="1:5" x14ac:dyDescent="0.3">
      <c r="B48" s="13">
        <v>10</v>
      </c>
      <c r="C48" s="15">
        <v>9.75</v>
      </c>
      <c r="D48" s="8"/>
      <c r="E48" s="8" t="e">
        <f t="shared" si="2"/>
        <v>#DIV/0!</v>
      </c>
    </row>
    <row r="49" spans="1:5" x14ac:dyDescent="0.3">
      <c r="B49" s="13">
        <v>10</v>
      </c>
      <c r="C49" s="15">
        <v>9.8000000000000007</v>
      </c>
      <c r="D49" s="8"/>
      <c r="E49" s="8" t="e">
        <f t="shared" si="2"/>
        <v>#DIV/0!</v>
      </c>
    </row>
    <row r="50" spans="1:5" x14ac:dyDescent="0.3">
      <c r="B50" s="13">
        <v>10</v>
      </c>
      <c r="C50" s="15">
        <v>9.8000000000000007</v>
      </c>
      <c r="D50" s="8"/>
      <c r="E50" s="8" t="e">
        <f t="shared" si="2"/>
        <v>#DIV/0!</v>
      </c>
    </row>
    <row r="51" spans="1:5" x14ac:dyDescent="0.3">
      <c r="D51" s="9" t="s">
        <v>40</v>
      </c>
      <c r="E51" s="14">
        <v>263.581185908127</v>
      </c>
    </row>
    <row r="52" spans="1:5" x14ac:dyDescent="0.3">
      <c r="D52" s="9" t="s">
        <v>41</v>
      </c>
      <c r="E52" s="8">
        <v>277.64816872721502</v>
      </c>
    </row>
    <row r="53" spans="1:5" x14ac:dyDescent="0.3">
      <c r="A53" s="1"/>
      <c r="D53" s="9" t="s">
        <v>42</v>
      </c>
      <c r="E53" s="8">
        <v>14.066982819088025</v>
      </c>
    </row>
    <row r="54" spans="1:5" x14ac:dyDescent="0.3">
      <c r="A54" s="1"/>
      <c r="D54" s="9" t="s">
        <v>43</v>
      </c>
      <c r="E54" s="8">
        <v>270.19950864620932</v>
      </c>
    </row>
    <row r="56" spans="1:5" x14ac:dyDescent="0.3">
      <c r="B56" t="s">
        <v>46</v>
      </c>
    </row>
    <row r="57" spans="1:5" x14ac:dyDescent="0.3">
      <c r="B57" s="10" t="s">
        <v>36</v>
      </c>
      <c r="C57" s="10" t="s">
        <v>37</v>
      </c>
      <c r="D57" s="10" t="s">
        <v>38</v>
      </c>
      <c r="E57" s="10" t="s">
        <v>39</v>
      </c>
    </row>
    <row r="58" spans="1:5" x14ac:dyDescent="0.3">
      <c r="B58" s="11">
        <v>20</v>
      </c>
      <c r="C58" s="15">
        <v>19.600000000000001</v>
      </c>
      <c r="D58" s="8"/>
      <c r="E58" s="8" t="e">
        <f t="shared" ref="E58:E67" si="3">(D58-$C$3)*B58/C58</f>
        <v>#DIV/0!</v>
      </c>
    </row>
    <row r="59" spans="1:5" x14ac:dyDescent="0.3">
      <c r="B59" s="11">
        <v>20</v>
      </c>
      <c r="C59" s="15">
        <v>19.600000000000001</v>
      </c>
      <c r="D59" s="8"/>
      <c r="E59" s="8" t="e">
        <f t="shared" si="3"/>
        <v>#DIV/0!</v>
      </c>
    </row>
    <row r="60" spans="1:5" x14ac:dyDescent="0.3">
      <c r="B60" s="11">
        <v>20</v>
      </c>
      <c r="C60" s="15">
        <v>19.600000000000001</v>
      </c>
      <c r="D60" s="8"/>
      <c r="E60" s="8" t="e">
        <f t="shared" si="3"/>
        <v>#DIV/0!</v>
      </c>
    </row>
    <row r="61" spans="1:5" x14ac:dyDescent="0.3">
      <c r="B61" s="11">
        <v>20</v>
      </c>
      <c r="C61" s="15">
        <v>19.649999999999999</v>
      </c>
      <c r="D61" s="8"/>
      <c r="E61" s="8" t="e">
        <f t="shared" si="3"/>
        <v>#DIV/0!</v>
      </c>
    </row>
    <row r="62" spans="1:5" x14ac:dyDescent="0.3">
      <c r="B62" s="11">
        <v>20</v>
      </c>
      <c r="C62" s="15">
        <v>19.600000000000001</v>
      </c>
      <c r="D62" s="8"/>
      <c r="E62" s="8" t="e">
        <f t="shared" si="3"/>
        <v>#DIV/0!</v>
      </c>
    </row>
    <row r="63" spans="1:5" x14ac:dyDescent="0.3">
      <c r="B63" s="12">
        <v>20</v>
      </c>
      <c r="C63" s="15">
        <v>19.649999999999999</v>
      </c>
      <c r="D63" s="8"/>
      <c r="E63" s="8" t="e">
        <f t="shared" si="3"/>
        <v>#DIV/0!</v>
      </c>
    </row>
    <row r="64" spans="1:5" x14ac:dyDescent="0.3">
      <c r="B64" s="11">
        <v>20</v>
      </c>
      <c r="C64" s="15">
        <v>19.600000000000001</v>
      </c>
      <c r="D64" s="8"/>
      <c r="E64" s="8" t="e">
        <f t="shared" si="3"/>
        <v>#DIV/0!</v>
      </c>
    </row>
    <row r="65" spans="1:50" x14ac:dyDescent="0.3">
      <c r="B65" s="13">
        <v>20</v>
      </c>
      <c r="C65" s="15">
        <v>19.7</v>
      </c>
      <c r="D65" s="8"/>
      <c r="E65" s="8" t="e">
        <f t="shared" si="3"/>
        <v>#DIV/0!</v>
      </c>
    </row>
    <row r="66" spans="1:50" x14ac:dyDescent="0.3">
      <c r="B66" s="13">
        <v>20</v>
      </c>
      <c r="C66" s="15">
        <v>19.600000000000001</v>
      </c>
      <c r="D66" s="8"/>
      <c r="E66" s="8" t="e">
        <f t="shared" si="3"/>
        <v>#DIV/0!</v>
      </c>
    </row>
    <row r="67" spans="1:50" x14ac:dyDescent="0.3">
      <c r="A67" s="1"/>
      <c r="B67" s="13">
        <v>20</v>
      </c>
      <c r="C67" s="15">
        <v>19.600000000000001</v>
      </c>
      <c r="D67" s="8"/>
      <c r="E67" s="8" t="e">
        <f t="shared" si="3"/>
        <v>#DIV/0!</v>
      </c>
    </row>
    <row r="68" spans="1:50" x14ac:dyDescent="0.3">
      <c r="A68" s="1"/>
      <c r="D68" s="9" t="s">
        <v>40</v>
      </c>
      <c r="E68" s="14">
        <v>535.7159787606048</v>
      </c>
    </row>
    <row r="69" spans="1:50" x14ac:dyDescent="0.3">
      <c r="D69" s="9" t="s">
        <v>41</v>
      </c>
      <c r="E69" s="8">
        <v>552.1011430633697</v>
      </c>
    </row>
    <row r="70" spans="1:50" x14ac:dyDescent="0.3">
      <c r="D70" s="9" t="s">
        <v>42</v>
      </c>
      <c r="E70" s="8">
        <v>16.385164302764906</v>
      </c>
    </row>
    <row r="71" spans="1:50" x14ac:dyDescent="0.3">
      <c r="D71" s="9" t="s">
        <v>43</v>
      </c>
      <c r="E71" s="8">
        <v>543.78276148901784</v>
      </c>
    </row>
    <row r="74" spans="1:50" x14ac:dyDescent="0.3">
      <c r="A74" s="1"/>
      <c r="B74" s="1"/>
    </row>
    <row r="75" spans="1:50" x14ac:dyDescent="0.3">
      <c r="A75" s="1"/>
      <c r="B75" s="1"/>
    </row>
    <row r="78" spans="1:50" ht="24" x14ac:dyDescent="0.3">
      <c r="A78" s="2" t="s">
        <v>0</v>
      </c>
      <c r="B78" s="2" t="s">
        <v>1</v>
      </c>
      <c r="C78" s="3" t="s">
        <v>2</v>
      </c>
      <c r="D78" s="16" t="s">
        <v>3</v>
      </c>
      <c r="E78" s="17"/>
      <c r="F78" s="16" t="s">
        <v>4</v>
      </c>
      <c r="G78" s="17"/>
      <c r="H78" s="16" t="s">
        <v>5</v>
      </c>
      <c r="I78" s="17"/>
      <c r="J78" s="16" t="s">
        <v>6</v>
      </c>
      <c r="K78" s="17"/>
      <c r="L78" s="16" t="s">
        <v>7</v>
      </c>
      <c r="M78" s="17"/>
      <c r="N78" s="16" t="s">
        <v>8</v>
      </c>
      <c r="O78" s="17"/>
      <c r="P78" s="4" t="s">
        <v>9</v>
      </c>
      <c r="Q78" s="4" t="s">
        <v>10</v>
      </c>
      <c r="R78" s="4" t="s">
        <v>11</v>
      </c>
      <c r="S78" s="19" t="s">
        <v>12</v>
      </c>
      <c r="T78" s="20"/>
      <c r="U78" s="21"/>
      <c r="V78" s="3" t="s">
        <v>13</v>
      </c>
      <c r="W78" s="16" t="s">
        <v>14</v>
      </c>
      <c r="X78" s="17"/>
      <c r="Y78" s="16" t="s">
        <v>15</v>
      </c>
      <c r="Z78" s="17"/>
      <c r="AA78" s="16" t="s">
        <v>16</v>
      </c>
      <c r="AB78" s="17"/>
      <c r="AC78" s="16" t="s">
        <v>17</v>
      </c>
      <c r="AD78" s="17"/>
      <c r="AE78" s="16" t="s">
        <v>18</v>
      </c>
      <c r="AF78" s="17"/>
      <c r="AG78" s="16" t="s">
        <v>19</v>
      </c>
      <c r="AH78" s="17"/>
      <c r="AI78" s="3" t="s">
        <v>13</v>
      </c>
      <c r="AJ78" s="5" t="s">
        <v>20</v>
      </c>
      <c r="AK78" s="6" t="s">
        <v>21</v>
      </c>
      <c r="AL78" s="6" t="s">
        <v>22</v>
      </c>
      <c r="AM78" s="6" t="s">
        <v>23</v>
      </c>
      <c r="AN78" s="6" t="s">
        <v>24</v>
      </c>
      <c r="AO78" s="6" t="s">
        <v>25</v>
      </c>
      <c r="AP78" s="6" t="s">
        <v>26</v>
      </c>
      <c r="AQ78" s="7" t="s">
        <v>20</v>
      </c>
      <c r="AR78" s="6" t="s">
        <v>27</v>
      </c>
      <c r="AS78" s="6" t="s">
        <v>28</v>
      </c>
      <c r="AT78" s="6" t="s">
        <v>29</v>
      </c>
      <c r="AU78" s="6" t="s">
        <v>30</v>
      </c>
      <c r="AV78" s="6" t="s">
        <v>31</v>
      </c>
      <c r="AW78" s="6" t="s">
        <v>32</v>
      </c>
      <c r="AX78" s="6" t="s">
        <v>33</v>
      </c>
    </row>
  </sheetData>
  <mergeCells count="14">
    <mergeCell ref="L78:M78"/>
    <mergeCell ref="N78:O78"/>
    <mergeCell ref="AE78:AF78"/>
    <mergeCell ref="AG78:AH78"/>
    <mergeCell ref="S78:U78"/>
    <mergeCell ref="W78:X78"/>
    <mergeCell ref="Y78:Z78"/>
    <mergeCell ref="AA78:AB78"/>
    <mergeCell ref="AC78:AD78"/>
    <mergeCell ref="D78:E78"/>
    <mergeCell ref="F78:G78"/>
    <mergeCell ref="H78:I78"/>
    <mergeCell ref="J78:K78"/>
    <mergeCell ref="B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3" sqref="C3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imtech</dc:creator>
  <cp:lastModifiedBy>imtech</cp:lastModifiedBy>
  <dcterms:created xsi:type="dcterms:W3CDTF">2017-03-23T05:46:31Z</dcterms:created>
  <dcterms:modified xsi:type="dcterms:W3CDTF">2017-03-31T07:22:01Z</dcterms:modified>
</cp:coreProperties>
</file>