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Courses\3 Semester\Algorithms and Data Structures\Labs\"/>
    </mc:Choice>
  </mc:AlternateContent>
  <xr:revisionPtr revIDLastSave="0" documentId="8_{DE75104C-9DFE-4F03-AD28-7AC1D6DCD3CA}" xr6:coauthVersionLast="45" xr6:coauthVersionMax="45" xr10:uidLastSave="{00000000-0000-0000-0000-000000000000}"/>
  <bookViews>
    <workbookView xWindow="-110" yWindow="-110" windowWidth="19420" windowHeight="10420" activeTab="1" xr2:uid="{AEB909C4-50D7-4E63-BDD0-96D1D418D04B}"/>
  </bookViews>
  <sheets>
    <sheet name="Insertion Sort" sheetId="1" r:id="rId1"/>
    <sheet name="QuickS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C43" i="2"/>
  <c r="C44" i="2"/>
  <c r="C45" i="2"/>
  <c r="C46" i="2"/>
  <c r="C47" i="2"/>
  <c r="C48" i="2"/>
  <c r="C49" i="2"/>
  <c r="C50" i="2"/>
  <c r="C51" i="2"/>
  <c r="C52" i="2"/>
  <c r="C53" i="2"/>
  <c r="C41" i="2"/>
  <c r="C23" i="2"/>
  <c r="C24" i="2"/>
  <c r="C25" i="2"/>
  <c r="C26" i="2"/>
  <c r="C27" i="2"/>
  <c r="C28" i="2"/>
  <c r="C29" i="2"/>
  <c r="C30" i="2"/>
  <c r="C31" i="2"/>
  <c r="C32" i="2"/>
  <c r="C33" i="2"/>
  <c r="C34" i="2"/>
  <c r="C22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F53" i="2"/>
  <c r="B53" i="2"/>
  <c r="E53" i="2" s="1"/>
  <c r="F52" i="2"/>
  <c r="B52" i="2"/>
  <c r="F51" i="2"/>
  <c r="B51" i="2"/>
  <c r="F50" i="2"/>
  <c r="B50" i="2"/>
  <c r="F49" i="2"/>
  <c r="B49" i="2"/>
  <c r="E49" i="2" s="1"/>
  <c r="F48" i="2"/>
  <c r="B48" i="2"/>
  <c r="E48" i="2" s="1"/>
  <c r="F47" i="2"/>
  <c r="B47" i="2"/>
  <c r="F46" i="2"/>
  <c r="B46" i="2"/>
  <c r="E46" i="2" s="1"/>
  <c r="F45" i="2"/>
  <c r="B45" i="2"/>
  <c r="E45" i="2" s="1"/>
  <c r="F44" i="2"/>
  <c r="B44" i="2"/>
  <c r="E44" i="2" s="1"/>
  <c r="F43" i="2"/>
  <c r="B43" i="2"/>
  <c r="F42" i="2"/>
  <c r="B42" i="2"/>
  <c r="F41" i="2"/>
  <c r="B41" i="2"/>
  <c r="F34" i="2"/>
  <c r="B34" i="2"/>
  <c r="E34" i="2" s="1"/>
  <c r="F33" i="2"/>
  <c r="B33" i="2"/>
  <c r="F32" i="2"/>
  <c r="B32" i="2"/>
  <c r="E32" i="2" s="1"/>
  <c r="F31" i="2"/>
  <c r="B31" i="2"/>
  <c r="F30" i="2"/>
  <c r="B30" i="2"/>
  <c r="E30" i="2" s="1"/>
  <c r="F29" i="2"/>
  <c r="B29" i="2"/>
  <c r="E29" i="2" s="1"/>
  <c r="F28" i="2"/>
  <c r="B28" i="2"/>
  <c r="E28" i="2" s="1"/>
  <c r="F27" i="2"/>
  <c r="B27" i="2"/>
  <c r="E27" i="2" s="1"/>
  <c r="F26" i="2"/>
  <c r="B26" i="2"/>
  <c r="E26" i="2" s="1"/>
  <c r="F25" i="2"/>
  <c r="B25" i="2"/>
  <c r="F24" i="2"/>
  <c r="B24" i="2"/>
  <c r="E24" i="2" s="1"/>
  <c r="F23" i="2"/>
  <c r="B23" i="2"/>
  <c r="F22" i="2"/>
  <c r="B22" i="2"/>
  <c r="F16" i="2"/>
  <c r="B16" i="2"/>
  <c r="E16" i="2" s="1"/>
  <c r="F15" i="2"/>
  <c r="B15" i="2"/>
  <c r="F14" i="2"/>
  <c r="B14" i="2"/>
  <c r="E14" i="2" s="1"/>
  <c r="F13" i="2"/>
  <c r="B13" i="2"/>
  <c r="E13" i="2" s="1"/>
  <c r="F12" i="2"/>
  <c r="B12" i="2"/>
  <c r="E12" i="2" s="1"/>
  <c r="F11" i="2"/>
  <c r="B11" i="2"/>
  <c r="E11" i="2" s="1"/>
  <c r="F10" i="2"/>
  <c r="B10" i="2"/>
  <c r="F9" i="2"/>
  <c r="B9" i="2"/>
  <c r="E9" i="2" s="1"/>
  <c r="F8" i="2"/>
  <c r="B8" i="2"/>
  <c r="E8" i="2" s="1"/>
  <c r="F7" i="2"/>
  <c r="B7" i="2"/>
  <c r="F6" i="2"/>
  <c r="B6" i="2"/>
  <c r="E6" i="2" s="1"/>
  <c r="F5" i="2"/>
  <c r="B5" i="2"/>
  <c r="E5" i="2" s="1"/>
  <c r="F4" i="2"/>
  <c r="B4" i="2"/>
  <c r="F54" i="1"/>
  <c r="B54" i="1"/>
  <c r="C54" i="1" s="1"/>
  <c r="E54" i="1" s="1"/>
  <c r="F53" i="1"/>
  <c r="B53" i="1"/>
  <c r="C53" i="1" s="1"/>
  <c r="E53" i="1" s="1"/>
  <c r="F52" i="1"/>
  <c r="B52" i="1"/>
  <c r="C52" i="1" s="1"/>
  <c r="E52" i="1" s="1"/>
  <c r="F51" i="1"/>
  <c r="B51" i="1"/>
  <c r="C51" i="1" s="1"/>
  <c r="E51" i="1" s="1"/>
  <c r="F50" i="1"/>
  <c r="B50" i="1"/>
  <c r="C50" i="1" s="1"/>
  <c r="E50" i="1" s="1"/>
  <c r="F49" i="1"/>
  <c r="B49" i="1"/>
  <c r="C49" i="1" s="1"/>
  <c r="E49" i="1" s="1"/>
  <c r="F48" i="1"/>
  <c r="B48" i="1"/>
  <c r="C48" i="1" s="1"/>
  <c r="E48" i="1" s="1"/>
  <c r="F47" i="1"/>
  <c r="B47" i="1"/>
  <c r="C47" i="1" s="1"/>
  <c r="E47" i="1" s="1"/>
  <c r="F46" i="1"/>
  <c r="B46" i="1"/>
  <c r="C46" i="1" s="1"/>
  <c r="E46" i="1" s="1"/>
  <c r="F45" i="1"/>
  <c r="B45" i="1"/>
  <c r="C45" i="1" s="1"/>
  <c r="E45" i="1" s="1"/>
  <c r="F44" i="1"/>
  <c r="B44" i="1"/>
  <c r="C44" i="1" s="1"/>
  <c r="E44" i="1" s="1"/>
  <c r="F43" i="1"/>
  <c r="B43" i="1"/>
  <c r="C43" i="1" s="1"/>
  <c r="E43" i="1" s="1"/>
  <c r="F42" i="1"/>
  <c r="B42" i="1"/>
  <c r="C42" i="1" s="1"/>
  <c r="E42" i="1" s="1"/>
  <c r="F35" i="1"/>
  <c r="B35" i="1"/>
  <c r="C35" i="1" s="1"/>
  <c r="E35" i="1" s="1"/>
  <c r="F34" i="1"/>
  <c r="B34" i="1"/>
  <c r="C34" i="1" s="1"/>
  <c r="E34" i="1" s="1"/>
  <c r="F33" i="1"/>
  <c r="B33" i="1"/>
  <c r="C33" i="1" s="1"/>
  <c r="E33" i="1" s="1"/>
  <c r="F32" i="1"/>
  <c r="B32" i="1"/>
  <c r="C32" i="1" s="1"/>
  <c r="E32" i="1" s="1"/>
  <c r="F31" i="1"/>
  <c r="B31" i="1"/>
  <c r="C31" i="1" s="1"/>
  <c r="E31" i="1" s="1"/>
  <c r="F30" i="1"/>
  <c r="B30" i="1"/>
  <c r="C30" i="1" s="1"/>
  <c r="E30" i="1" s="1"/>
  <c r="F29" i="1"/>
  <c r="B29" i="1"/>
  <c r="C29" i="1" s="1"/>
  <c r="E29" i="1" s="1"/>
  <c r="F28" i="1"/>
  <c r="B28" i="1"/>
  <c r="C28" i="1" s="1"/>
  <c r="E28" i="1" s="1"/>
  <c r="F27" i="1"/>
  <c r="B27" i="1"/>
  <c r="C27" i="1" s="1"/>
  <c r="E27" i="1" s="1"/>
  <c r="F26" i="1"/>
  <c r="B26" i="1"/>
  <c r="C26" i="1" s="1"/>
  <c r="E26" i="1" s="1"/>
  <c r="F25" i="1"/>
  <c r="B25" i="1"/>
  <c r="C25" i="1" s="1"/>
  <c r="E25" i="1" s="1"/>
  <c r="F24" i="1"/>
  <c r="B24" i="1"/>
  <c r="C24" i="1" s="1"/>
  <c r="E24" i="1" s="1"/>
  <c r="F23" i="1"/>
  <c r="B23" i="1"/>
  <c r="C23" i="1" s="1"/>
  <c r="E23" i="1" s="1"/>
  <c r="F17" i="1"/>
  <c r="B17" i="1"/>
  <c r="C17" i="1" s="1"/>
  <c r="E17" i="1" s="1"/>
  <c r="F16" i="1"/>
  <c r="B16" i="1"/>
  <c r="C16" i="1" s="1"/>
  <c r="E16" i="1" s="1"/>
  <c r="F15" i="1"/>
  <c r="B15" i="1"/>
  <c r="C15" i="1" s="1"/>
  <c r="E15" i="1" s="1"/>
  <c r="F14" i="1"/>
  <c r="B14" i="1"/>
  <c r="C14" i="1" s="1"/>
  <c r="E14" i="1" s="1"/>
  <c r="F13" i="1"/>
  <c r="B13" i="1"/>
  <c r="C13" i="1" s="1"/>
  <c r="E13" i="1" s="1"/>
  <c r="F12" i="1"/>
  <c r="B12" i="1"/>
  <c r="C12" i="1" s="1"/>
  <c r="E12" i="1" s="1"/>
  <c r="F11" i="1"/>
  <c r="B11" i="1"/>
  <c r="C11" i="1" s="1"/>
  <c r="E11" i="1" s="1"/>
  <c r="F10" i="1"/>
  <c r="B10" i="1"/>
  <c r="C10" i="1" s="1"/>
  <c r="E10" i="1" s="1"/>
  <c r="F9" i="1"/>
  <c r="B9" i="1"/>
  <c r="C9" i="1" s="1"/>
  <c r="E9" i="1" s="1"/>
  <c r="F8" i="1"/>
  <c r="B8" i="1"/>
  <c r="C8" i="1" s="1"/>
  <c r="E8" i="1" s="1"/>
  <c r="F7" i="1"/>
  <c r="B7" i="1"/>
  <c r="C7" i="1" s="1"/>
  <c r="E7" i="1" s="1"/>
  <c r="F6" i="1"/>
  <c r="B6" i="1"/>
  <c r="C6" i="1" s="1"/>
  <c r="E6" i="1" s="1"/>
  <c r="F5" i="1"/>
  <c r="B5" i="1"/>
  <c r="C5" i="1" s="1"/>
  <c r="E5" i="1" s="1"/>
  <c r="E52" i="2" l="1"/>
  <c r="E42" i="2"/>
  <c r="E50" i="2"/>
  <c r="E43" i="2"/>
  <c r="E47" i="2"/>
  <c r="E51" i="2"/>
  <c r="E41" i="2"/>
  <c r="E25" i="2"/>
  <c r="E33" i="2"/>
  <c r="E23" i="2"/>
  <c r="E31" i="2"/>
  <c r="E22" i="2"/>
  <c r="E10" i="2"/>
  <c r="E7" i="2"/>
  <c r="E15" i="2"/>
  <c r="E4" i="2"/>
</calcChain>
</file>

<file path=xl/sharedStrings.xml><?xml version="1.0" encoding="utf-8"?>
<sst xmlns="http://schemas.openxmlformats.org/spreadsheetml/2006/main" count="43" uniqueCount="10">
  <si>
    <t>Insertion Sort</t>
  </si>
  <si>
    <t>1. Presorted Case (Best Case)</t>
  </si>
  <si>
    <t>Step k</t>
  </si>
  <si>
    <t>Size N</t>
  </si>
  <si>
    <t>#cmp (theoretical)</t>
  </si>
  <si>
    <t>#cmp (Result)</t>
  </si>
  <si>
    <t>log2 #cmp (theoretical)</t>
  </si>
  <si>
    <t>log2 #cmp (Result)</t>
  </si>
  <si>
    <t>2. Reversed Case (Worst Case)</t>
  </si>
  <si>
    <t xml:space="preserve">3. Average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</si>
</sst>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  <a:r>
              <a:rPr lang="en-US" baseline="0"/>
              <a:t> : </a:t>
            </a:r>
            <a:r>
              <a:rPr lang="en-US"/>
              <a:t>#cmp theoretical log - log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theoretical log - log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'[1]Selection Sort'!$B$5:$B$17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Sort'!$E$5:$E$17</c:f>
              <c:numCache>
                <c:formatCode>General</c:formatCode>
                <c:ptCount val="13"/>
                <c:pt idx="0">
                  <c:v>0</c:v>
                </c:pt>
                <c:pt idx="1">
                  <c:v>1.5849625007211563</c:v>
                </c:pt>
                <c:pt idx="2">
                  <c:v>2.8073549220576042</c:v>
                </c:pt>
                <c:pt idx="3">
                  <c:v>3.9068905956085187</c:v>
                </c:pt>
                <c:pt idx="4">
                  <c:v>4.9541963103868758</c:v>
                </c:pt>
                <c:pt idx="5">
                  <c:v>5.9772799234999168</c:v>
                </c:pt>
                <c:pt idx="6">
                  <c:v>6.9886846867721664</c:v>
                </c:pt>
                <c:pt idx="7">
                  <c:v>7.9943534368588578</c:v>
                </c:pt>
                <c:pt idx="8">
                  <c:v>8.9971794809376213</c:v>
                </c:pt>
                <c:pt idx="9">
                  <c:v>9.9985904297453292</c:v>
                </c:pt>
                <c:pt idx="10">
                  <c:v>10.999295387023411</c:v>
                </c:pt>
                <c:pt idx="11">
                  <c:v>11.99964773652837</c:v>
                </c:pt>
                <c:pt idx="12">
                  <c:v>12.999823879015727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E-43F7-B7E2-6662B0FF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918031"/>
        <c:axId val="832159711"/>
      </c:lineChart>
      <c:catAx>
        <c:axId val="8409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59711"/>
        <c:crosses val="autoZero"/>
        <c:auto val="1"/>
        <c:lblAlgn val="ctr"/>
        <c:lblOffset val="100"/>
        <c:noMultiLvlLbl val="0"/>
      </c:catAx>
      <c:valAx>
        <c:axId val="8321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09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: #cmp result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result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Sort'!$B$23:$B$35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Sort'!$F$23:$F$35</c:f>
              <c:numCache>
                <c:formatCode>General</c:formatCode>
                <c:ptCount val="13"/>
                <c:pt idx="0">
                  <c:v>0</c:v>
                </c:pt>
                <c:pt idx="1">
                  <c:v>2.5849625007211561</c:v>
                </c:pt>
                <c:pt idx="2">
                  <c:v>4.8073549220576037</c:v>
                </c:pt>
                <c:pt idx="3">
                  <c:v>6.9068905956085187</c:v>
                </c:pt>
                <c:pt idx="4">
                  <c:v>8.9541963103868767</c:v>
                </c:pt>
                <c:pt idx="5">
                  <c:v>10.977279923499918</c:v>
                </c:pt>
                <c:pt idx="6">
                  <c:v>12.988684686772167</c:v>
                </c:pt>
                <c:pt idx="7">
                  <c:v>14.994353436858859</c:v>
                </c:pt>
                <c:pt idx="8">
                  <c:v>16.997179480937621</c:v>
                </c:pt>
                <c:pt idx="9">
                  <c:v>18.998590429745327</c:v>
                </c:pt>
                <c:pt idx="10">
                  <c:v>20.999295387023412</c:v>
                </c:pt>
                <c:pt idx="11">
                  <c:v>22.999647736528374</c:v>
                </c:pt>
                <c:pt idx="12">
                  <c:v>24.999823879015725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4B63-AA6C-B20D7F4F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01615"/>
        <c:axId val="832170527"/>
      </c:lineChart>
      <c:catAx>
        <c:axId val="13862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70527"/>
        <c:crosses val="autoZero"/>
        <c:auto val="1"/>
        <c:lblAlgn val="ctr"/>
        <c:lblOffset val="100"/>
        <c:noMultiLvlLbl val="0"/>
      </c:catAx>
      <c:valAx>
        <c:axId val="832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20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: #cmp theoretical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theoretical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Sort'!$B$42:$B$54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Sort'!$E$42:$E$54</c:f>
              <c:numCache>
                <c:formatCode>General</c:formatCode>
                <c:ptCount val="13"/>
                <c:pt idx="0">
                  <c:v>0</c:v>
                </c:pt>
                <c:pt idx="1">
                  <c:v>1.3219280948873624</c:v>
                </c:pt>
                <c:pt idx="2">
                  <c:v>3.7548875021634687</c:v>
                </c:pt>
                <c:pt idx="3">
                  <c:v>5.8948177633079437</c:v>
                </c:pt>
                <c:pt idx="4">
                  <c:v>7.9512847149669721</c:v>
                </c:pt>
                <c:pt idx="5">
                  <c:v>9.9765641234153293</c:v>
                </c:pt>
                <c:pt idx="6">
                  <c:v>11.98850717892317</c:v>
                </c:pt>
                <c:pt idx="7">
                  <c:v>13.994309235966043</c:v>
                </c:pt>
                <c:pt idx="8">
                  <c:v>15.997168452465912</c:v>
                </c:pt>
                <c:pt idx="9">
                  <c:v>17.99858767533043</c:v>
                </c:pt>
                <c:pt idx="10">
                  <c:v>19.999294698756579</c:v>
                </c:pt>
                <c:pt idx="11">
                  <c:v>21.999647564503714</c:v>
                </c:pt>
                <c:pt idx="12">
                  <c:v>23.999823836014812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0-4C5C-9A2B-47E5A9493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77327"/>
        <c:axId val="832141407"/>
      </c:lineChart>
      <c:catAx>
        <c:axId val="13471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41407"/>
        <c:crosses val="autoZero"/>
        <c:auto val="1"/>
        <c:lblAlgn val="ctr"/>
        <c:lblOffset val="100"/>
        <c:noMultiLvlLbl val="0"/>
      </c:catAx>
      <c:valAx>
        <c:axId val="8321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1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: #cmp result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result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Sort'!$B$42:$B$54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Sort'!$F$42:$F$54</c:f>
              <c:numCache>
                <c:formatCode>General</c:formatCode>
                <c:ptCount val="13"/>
                <c:pt idx="0">
                  <c:v>3.3219280948873626</c:v>
                </c:pt>
                <c:pt idx="1">
                  <c:v>5.7004397181410926</c:v>
                </c:pt>
                <c:pt idx="2">
                  <c:v>7.7279204545631996</c:v>
                </c:pt>
                <c:pt idx="3">
                  <c:v>9.4898479604392989</c:v>
                </c:pt>
                <c:pt idx="4">
                  <c:v>11.480285320936373</c:v>
                </c:pt>
                <c:pt idx="5">
                  <c:v>13.414288836562823</c:v>
                </c:pt>
                <c:pt idx="6">
                  <c:v>15.436483826085778</c:v>
                </c:pt>
                <c:pt idx="7">
                  <c:v>17.404010589732266</c:v>
                </c:pt>
                <c:pt idx="8">
                  <c:v>19.406402256161083</c:v>
                </c:pt>
                <c:pt idx="9">
                  <c:v>21.3990332663716</c:v>
                </c:pt>
                <c:pt idx="10">
                  <c:v>23.39394094239675</c:v>
                </c:pt>
                <c:pt idx="11">
                  <c:v>25.396036164923242</c:v>
                </c:pt>
                <c:pt idx="12">
                  <c:v>25.221448357721375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41AA-A706-97CDC7AB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01615"/>
        <c:axId val="832170527"/>
      </c:lineChart>
      <c:catAx>
        <c:axId val="13862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70527"/>
        <c:crosses val="autoZero"/>
        <c:auto val="1"/>
        <c:lblAlgn val="ctr"/>
        <c:lblOffset val="100"/>
        <c:noMultiLvlLbl val="0"/>
      </c:catAx>
      <c:valAx>
        <c:axId val="832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20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: #cmp result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result log - log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'[1]Selection Sort'!$B$5:$B$17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Sort'!$F$5:$F$17</c:f>
              <c:numCache>
                <c:formatCode>General</c:formatCode>
                <c:ptCount val="13"/>
                <c:pt idx="0">
                  <c:v>0</c:v>
                </c:pt>
                <c:pt idx="1">
                  <c:v>2.5849625007211561</c:v>
                </c:pt>
                <c:pt idx="2">
                  <c:v>4.8073549220576037</c:v>
                </c:pt>
                <c:pt idx="3">
                  <c:v>6.9068905956085187</c:v>
                </c:pt>
                <c:pt idx="4">
                  <c:v>8.9541963103868767</c:v>
                </c:pt>
                <c:pt idx="5">
                  <c:v>10.977279923499918</c:v>
                </c:pt>
                <c:pt idx="6">
                  <c:v>12.988684686772167</c:v>
                </c:pt>
                <c:pt idx="7">
                  <c:v>14.994353436858859</c:v>
                </c:pt>
                <c:pt idx="8">
                  <c:v>16.997179480937621</c:v>
                </c:pt>
                <c:pt idx="9">
                  <c:v>18.998590429745327</c:v>
                </c:pt>
                <c:pt idx="10">
                  <c:v>20.999295387023412</c:v>
                </c:pt>
                <c:pt idx="11">
                  <c:v>22.999647736528374</c:v>
                </c:pt>
                <c:pt idx="12">
                  <c:v>24.999823879015725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5-4906-A6A7-5DCEB72EB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81215"/>
        <c:axId val="832139327"/>
      </c:lineChart>
      <c:catAx>
        <c:axId val="8358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39327"/>
        <c:crosses val="autoZero"/>
        <c:auto val="1"/>
        <c:lblAlgn val="ctr"/>
        <c:lblOffset val="100"/>
        <c:noMultiLvlLbl val="0"/>
      </c:catAx>
      <c:valAx>
        <c:axId val="8321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8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: #cmp theoretical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theoretical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Sort'!$B$23:$B$35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Sort'!$E$23:$E$35</c:f>
              <c:numCache>
                <c:formatCode>General</c:formatCode>
                <c:ptCount val="13"/>
                <c:pt idx="0">
                  <c:v>0</c:v>
                </c:pt>
                <c:pt idx="1">
                  <c:v>2.5849625007211561</c:v>
                </c:pt>
                <c:pt idx="2">
                  <c:v>4.8073549220576037</c:v>
                </c:pt>
                <c:pt idx="3">
                  <c:v>6.9068905956085187</c:v>
                </c:pt>
                <c:pt idx="4">
                  <c:v>8.9541963103868767</c:v>
                </c:pt>
                <c:pt idx="5">
                  <c:v>10.977279923499918</c:v>
                </c:pt>
                <c:pt idx="6">
                  <c:v>12.988684686772167</c:v>
                </c:pt>
                <c:pt idx="7">
                  <c:v>14.994353436858859</c:v>
                </c:pt>
                <c:pt idx="8">
                  <c:v>16.997179480937621</c:v>
                </c:pt>
                <c:pt idx="9">
                  <c:v>18.998590429745327</c:v>
                </c:pt>
                <c:pt idx="10">
                  <c:v>20.999295387023412</c:v>
                </c:pt>
                <c:pt idx="11">
                  <c:v>22.999647736528374</c:v>
                </c:pt>
                <c:pt idx="12">
                  <c:v>24.999823879015725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7-4718-A2C8-69FBA1A0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77327"/>
        <c:axId val="832141407"/>
      </c:lineChart>
      <c:catAx>
        <c:axId val="13471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41407"/>
        <c:crosses val="autoZero"/>
        <c:auto val="1"/>
        <c:lblAlgn val="ctr"/>
        <c:lblOffset val="100"/>
        <c:noMultiLvlLbl val="0"/>
      </c:catAx>
      <c:valAx>
        <c:axId val="8321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1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: #cmp result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result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Sort'!$B$23:$B$35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Sort'!$F$23:$F$35</c:f>
              <c:numCache>
                <c:formatCode>General</c:formatCode>
                <c:ptCount val="13"/>
                <c:pt idx="0">
                  <c:v>0</c:v>
                </c:pt>
                <c:pt idx="1">
                  <c:v>2.5849625007211561</c:v>
                </c:pt>
                <c:pt idx="2">
                  <c:v>4.8073549220576037</c:v>
                </c:pt>
                <c:pt idx="3">
                  <c:v>6.9068905956085187</c:v>
                </c:pt>
                <c:pt idx="4">
                  <c:v>8.9541963103868767</c:v>
                </c:pt>
                <c:pt idx="5">
                  <c:v>10.977279923499918</c:v>
                </c:pt>
                <c:pt idx="6">
                  <c:v>12.988684686772167</c:v>
                </c:pt>
                <c:pt idx="7">
                  <c:v>14.994353436858859</c:v>
                </c:pt>
                <c:pt idx="8">
                  <c:v>16.997179480937621</c:v>
                </c:pt>
                <c:pt idx="9">
                  <c:v>18.998590429745327</c:v>
                </c:pt>
                <c:pt idx="10">
                  <c:v>20.999295387023412</c:v>
                </c:pt>
                <c:pt idx="11">
                  <c:v>22.999647736528374</c:v>
                </c:pt>
                <c:pt idx="12">
                  <c:v>24.999823879015725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9-4E66-876B-B23509C7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01615"/>
        <c:axId val="832170527"/>
      </c:lineChart>
      <c:catAx>
        <c:axId val="13862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70527"/>
        <c:crosses val="autoZero"/>
        <c:auto val="1"/>
        <c:lblAlgn val="ctr"/>
        <c:lblOffset val="100"/>
        <c:noMultiLvlLbl val="0"/>
      </c:catAx>
      <c:valAx>
        <c:axId val="832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20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: #cmp theoretical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theoretical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Sort'!$B$42:$B$54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Sort'!$E$42:$E$54</c:f>
              <c:numCache>
                <c:formatCode>General</c:formatCode>
                <c:ptCount val="13"/>
                <c:pt idx="0">
                  <c:v>0</c:v>
                </c:pt>
                <c:pt idx="1">
                  <c:v>1.3219280948873624</c:v>
                </c:pt>
                <c:pt idx="2">
                  <c:v>3.7548875021634687</c:v>
                </c:pt>
                <c:pt idx="3">
                  <c:v>5.8948177633079437</c:v>
                </c:pt>
                <c:pt idx="4">
                  <c:v>7.9512847149669721</c:v>
                </c:pt>
                <c:pt idx="5">
                  <c:v>9.9765641234153293</c:v>
                </c:pt>
                <c:pt idx="6">
                  <c:v>11.98850717892317</c:v>
                </c:pt>
                <c:pt idx="7">
                  <c:v>13.994309235966043</c:v>
                </c:pt>
                <c:pt idx="8">
                  <c:v>15.997168452465912</c:v>
                </c:pt>
                <c:pt idx="9">
                  <c:v>17.99858767533043</c:v>
                </c:pt>
                <c:pt idx="10">
                  <c:v>19.999294698756579</c:v>
                </c:pt>
                <c:pt idx="11">
                  <c:v>21.999647564503714</c:v>
                </c:pt>
                <c:pt idx="12">
                  <c:v>23.999823836014812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92-A57F-7AAA15BF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77327"/>
        <c:axId val="832141407"/>
      </c:lineChart>
      <c:catAx>
        <c:axId val="13471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41407"/>
        <c:crosses val="autoZero"/>
        <c:auto val="1"/>
        <c:lblAlgn val="ctr"/>
        <c:lblOffset val="100"/>
        <c:noMultiLvlLbl val="0"/>
      </c:catAx>
      <c:valAx>
        <c:axId val="8321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1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: #cmp result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result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Sort'!$B$42:$B$54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Sort'!$F$42:$F$54</c:f>
              <c:numCache>
                <c:formatCode>General</c:formatCode>
                <c:ptCount val="13"/>
                <c:pt idx="0">
                  <c:v>3.3219280948873626</c:v>
                </c:pt>
                <c:pt idx="1">
                  <c:v>5.7004397181410926</c:v>
                </c:pt>
                <c:pt idx="2">
                  <c:v>7.7279204545631996</c:v>
                </c:pt>
                <c:pt idx="3">
                  <c:v>9.4898479604392989</c:v>
                </c:pt>
                <c:pt idx="4">
                  <c:v>11.480285320936373</c:v>
                </c:pt>
                <c:pt idx="5">
                  <c:v>13.414288836562823</c:v>
                </c:pt>
                <c:pt idx="6">
                  <c:v>15.436483826085778</c:v>
                </c:pt>
                <c:pt idx="7">
                  <c:v>17.404010589732266</c:v>
                </c:pt>
                <c:pt idx="8">
                  <c:v>19.406402256161083</c:v>
                </c:pt>
                <c:pt idx="9">
                  <c:v>21.3990332663716</c:v>
                </c:pt>
                <c:pt idx="10">
                  <c:v>23.39394094239675</c:v>
                </c:pt>
                <c:pt idx="11">
                  <c:v>25.396036164923242</c:v>
                </c:pt>
                <c:pt idx="12">
                  <c:v>25.221448357721375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0D4-A553-0F06E50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01615"/>
        <c:axId val="832170527"/>
      </c:lineChart>
      <c:catAx>
        <c:axId val="13862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70527"/>
        <c:crosses val="autoZero"/>
        <c:auto val="1"/>
        <c:lblAlgn val="ctr"/>
        <c:lblOffset val="100"/>
        <c:noMultiLvlLbl val="0"/>
      </c:catAx>
      <c:valAx>
        <c:axId val="832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20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  <a:r>
              <a:rPr lang="en-US" baseline="0"/>
              <a:t> : </a:t>
            </a:r>
            <a:r>
              <a:rPr lang="en-US"/>
              <a:t>#cmp theoretical log - log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theoretical log - log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'[1]Selection Sort'!$B$5:$B$17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Sort'!$E$5:$E$17</c:f>
              <c:numCache>
                <c:formatCode>General</c:formatCode>
                <c:ptCount val="13"/>
                <c:pt idx="0">
                  <c:v>0</c:v>
                </c:pt>
                <c:pt idx="1">
                  <c:v>1.5849625007211563</c:v>
                </c:pt>
                <c:pt idx="2">
                  <c:v>2.8073549220576042</c:v>
                </c:pt>
                <c:pt idx="3">
                  <c:v>3.9068905956085187</c:v>
                </c:pt>
                <c:pt idx="4">
                  <c:v>4.9541963103868758</c:v>
                </c:pt>
                <c:pt idx="5">
                  <c:v>5.9772799234999168</c:v>
                </c:pt>
                <c:pt idx="6">
                  <c:v>6.9886846867721664</c:v>
                </c:pt>
                <c:pt idx="7">
                  <c:v>7.9943534368588578</c:v>
                </c:pt>
                <c:pt idx="8">
                  <c:v>8.9971794809376213</c:v>
                </c:pt>
                <c:pt idx="9">
                  <c:v>9.9985904297453292</c:v>
                </c:pt>
                <c:pt idx="10">
                  <c:v>10.999295387023411</c:v>
                </c:pt>
                <c:pt idx="11">
                  <c:v>11.99964773652837</c:v>
                </c:pt>
                <c:pt idx="12">
                  <c:v>12.999823879015727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ABE-95D0-85FEB776F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918031"/>
        <c:axId val="832159711"/>
      </c:lineChart>
      <c:catAx>
        <c:axId val="8409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59711"/>
        <c:crosses val="autoZero"/>
        <c:auto val="1"/>
        <c:lblAlgn val="ctr"/>
        <c:lblOffset val="100"/>
        <c:noMultiLvlLbl val="0"/>
      </c:catAx>
      <c:valAx>
        <c:axId val="8321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09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: #cmp result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result log - log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'[1]Selection Sort'!$B$5:$B$17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Sort'!$F$5:$F$17</c:f>
              <c:numCache>
                <c:formatCode>General</c:formatCode>
                <c:ptCount val="13"/>
                <c:pt idx="0">
                  <c:v>0</c:v>
                </c:pt>
                <c:pt idx="1">
                  <c:v>2.5849625007211561</c:v>
                </c:pt>
                <c:pt idx="2">
                  <c:v>4.8073549220576037</c:v>
                </c:pt>
                <c:pt idx="3">
                  <c:v>6.9068905956085187</c:v>
                </c:pt>
                <c:pt idx="4">
                  <c:v>8.9541963103868767</c:v>
                </c:pt>
                <c:pt idx="5">
                  <c:v>10.977279923499918</c:v>
                </c:pt>
                <c:pt idx="6">
                  <c:v>12.988684686772167</c:v>
                </c:pt>
                <c:pt idx="7">
                  <c:v>14.994353436858859</c:v>
                </c:pt>
                <c:pt idx="8">
                  <c:v>16.997179480937621</c:v>
                </c:pt>
                <c:pt idx="9">
                  <c:v>18.998590429745327</c:v>
                </c:pt>
                <c:pt idx="10">
                  <c:v>20.999295387023412</c:v>
                </c:pt>
                <c:pt idx="11">
                  <c:v>22.999647736528374</c:v>
                </c:pt>
                <c:pt idx="12">
                  <c:v>24.999823879015725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F37-A43B-AF0C4733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881215"/>
        <c:axId val="832139327"/>
      </c:lineChart>
      <c:catAx>
        <c:axId val="8358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39327"/>
        <c:crosses val="autoZero"/>
        <c:auto val="1"/>
        <c:lblAlgn val="ctr"/>
        <c:lblOffset val="100"/>
        <c:noMultiLvlLbl val="0"/>
      </c:catAx>
      <c:valAx>
        <c:axId val="8321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8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: #cmp theoretical log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#cmp theoretical log - log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'[1]Selection Sort'!$B$23:$B$35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'[1]Selection Sort'!$E$23:$E$35</c:f>
              <c:numCache>
                <c:formatCode>General</c:formatCode>
                <c:ptCount val="13"/>
                <c:pt idx="0">
                  <c:v>0</c:v>
                </c:pt>
                <c:pt idx="1">
                  <c:v>2.5849625007211561</c:v>
                </c:pt>
                <c:pt idx="2">
                  <c:v>4.8073549220576037</c:v>
                </c:pt>
                <c:pt idx="3">
                  <c:v>6.9068905956085187</c:v>
                </c:pt>
                <c:pt idx="4">
                  <c:v>8.9541963103868767</c:v>
                </c:pt>
                <c:pt idx="5">
                  <c:v>10.977279923499918</c:v>
                </c:pt>
                <c:pt idx="6">
                  <c:v>12.988684686772167</c:v>
                </c:pt>
                <c:pt idx="7">
                  <c:v>14.994353436858859</c:v>
                </c:pt>
                <c:pt idx="8">
                  <c:v>16.997179480937621</c:v>
                </c:pt>
                <c:pt idx="9">
                  <c:v>18.998590429745327</c:v>
                </c:pt>
                <c:pt idx="10">
                  <c:v>20.999295387023412</c:v>
                </c:pt>
                <c:pt idx="11">
                  <c:v>22.999647736528374</c:v>
                </c:pt>
                <c:pt idx="12">
                  <c:v>24.999823879015725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1-40C4-BF74-479D34F4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77327"/>
        <c:axId val="832141407"/>
      </c:lineChart>
      <c:catAx>
        <c:axId val="13471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2141407"/>
        <c:crosses val="autoZero"/>
        <c:auto val="1"/>
        <c:lblAlgn val="ctr"/>
        <c:lblOffset val="100"/>
        <c:noMultiLvlLbl val="0"/>
      </c:catAx>
      <c:valAx>
        <c:axId val="8321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1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175260</xdr:rowOff>
    </xdr:from>
    <xdr:to>
      <xdr:col>14</xdr:col>
      <xdr:colOff>53340</xdr:colOff>
      <xdr:row>17</xdr:row>
      <xdr:rowOff>7620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68B5D168-DB23-476C-BAB2-C208E1CF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22</xdr:col>
      <xdr:colOff>60960</xdr:colOff>
      <xdr:row>16</xdr:row>
      <xdr:rowOff>160020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D1C684EE-22DB-43CC-A5E4-5C4F97F37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45720</xdr:colOff>
      <xdr:row>35</xdr:row>
      <xdr:rowOff>15240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9E6F8FC8-1323-43D0-A331-F8F957707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601980</xdr:colOff>
      <xdr:row>21</xdr:row>
      <xdr:rowOff>0</xdr:rowOff>
    </xdr:from>
    <xdr:to>
      <xdr:col>22</xdr:col>
      <xdr:colOff>68580</xdr:colOff>
      <xdr:row>35</xdr:row>
      <xdr:rowOff>15240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E626FC2D-9691-407B-83E8-CA1D7022A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45720</xdr:colOff>
      <xdr:row>54</xdr:row>
      <xdr:rowOff>15240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0D28A586-3947-4976-A5B8-BEC4112D8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601980</xdr:colOff>
      <xdr:row>40</xdr:row>
      <xdr:rowOff>0</xdr:rowOff>
    </xdr:from>
    <xdr:to>
      <xdr:col>22</xdr:col>
      <xdr:colOff>68580</xdr:colOff>
      <xdr:row>54</xdr:row>
      <xdr:rowOff>15240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02E28048-19F2-4031-B8EA-A1F722F7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175260</xdr:rowOff>
    </xdr:from>
    <xdr:to>
      <xdr:col>14</xdr:col>
      <xdr:colOff>53340</xdr:colOff>
      <xdr:row>16</xdr:row>
      <xdr:rowOff>7620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C157B66-9F1F-4419-BA34-9B1190175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60960</xdr:colOff>
      <xdr:row>15</xdr:row>
      <xdr:rowOff>160020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C980A222-9A87-4C35-85F4-15179891B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45720</xdr:colOff>
      <xdr:row>34</xdr:row>
      <xdr:rowOff>15240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5D8C74F1-BDD9-4B1A-8B5D-74BB9B822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601980</xdr:colOff>
      <xdr:row>20</xdr:row>
      <xdr:rowOff>0</xdr:rowOff>
    </xdr:from>
    <xdr:to>
      <xdr:col>22</xdr:col>
      <xdr:colOff>68580</xdr:colOff>
      <xdr:row>34</xdr:row>
      <xdr:rowOff>15240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69AB35D8-4542-4F53-A9F1-D4A12C630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14</xdr:col>
      <xdr:colOff>45720</xdr:colOff>
      <xdr:row>53</xdr:row>
      <xdr:rowOff>15240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B13910B5-E44A-47C2-BEE6-59371DFAC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601980</xdr:colOff>
      <xdr:row>39</xdr:row>
      <xdr:rowOff>0</xdr:rowOff>
    </xdr:from>
    <xdr:to>
      <xdr:col>22</xdr:col>
      <xdr:colOff>68580</xdr:colOff>
      <xdr:row>53</xdr:row>
      <xdr:rowOff>15240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A6526F1D-3960-435C-812D-6FBD1B6A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%203%20Report%20-%20Reeza/ExcelSheetof%23c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Selection Sort"/>
      <sheetName val="Merge Sort (Recursive)"/>
    </sheetNames>
    <sheetDataSet>
      <sheetData sheetId="0" refreshError="1"/>
      <sheetData sheetId="1" refreshError="1"/>
      <sheetData sheetId="2">
        <row r="5">
          <cell r="B5">
            <v>2</v>
          </cell>
          <cell r="E5">
            <v>0</v>
          </cell>
          <cell r="F5">
            <v>0</v>
          </cell>
        </row>
        <row r="6">
          <cell r="B6">
            <v>4</v>
          </cell>
          <cell r="E6">
            <v>1.5849625007211563</v>
          </cell>
          <cell r="F6">
            <v>2.5849625007211561</v>
          </cell>
        </row>
        <row r="7">
          <cell r="B7">
            <v>8</v>
          </cell>
          <cell r="E7">
            <v>2.8073549220576042</v>
          </cell>
          <cell r="F7">
            <v>4.8073549220576037</v>
          </cell>
        </row>
        <row r="8">
          <cell r="B8">
            <v>16</v>
          </cell>
          <cell r="E8">
            <v>3.9068905956085187</v>
          </cell>
          <cell r="F8">
            <v>6.9068905956085187</v>
          </cell>
        </row>
        <row r="9">
          <cell r="B9">
            <v>32</v>
          </cell>
          <cell r="E9">
            <v>4.9541963103868758</v>
          </cell>
          <cell r="F9">
            <v>8.9541963103868767</v>
          </cell>
        </row>
        <row r="10">
          <cell r="B10">
            <v>64</v>
          </cell>
          <cell r="E10">
            <v>5.9772799234999168</v>
          </cell>
          <cell r="F10">
            <v>10.977279923499918</v>
          </cell>
        </row>
        <row r="11">
          <cell r="B11">
            <v>128</v>
          </cell>
          <cell r="E11">
            <v>6.9886846867721664</v>
          </cell>
          <cell r="F11">
            <v>12.988684686772167</v>
          </cell>
        </row>
        <row r="12">
          <cell r="B12">
            <v>256</v>
          </cell>
          <cell r="E12">
            <v>7.9943534368588578</v>
          </cell>
          <cell r="F12">
            <v>14.994353436858859</v>
          </cell>
        </row>
        <row r="13">
          <cell r="B13">
            <v>512</v>
          </cell>
          <cell r="E13">
            <v>8.9971794809376213</v>
          </cell>
          <cell r="F13">
            <v>16.997179480937621</v>
          </cell>
        </row>
        <row r="14">
          <cell r="B14">
            <v>1024</v>
          </cell>
          <cell r="E14">
            <v>9.9985904297453292</v>
          </cell>
          <cell r="F14">
            <v>18.998590429745327</v>
          </cell>
        </row>
        <row r="15">
          <cell r="B15">
            <v>2048</v>
          </cell>
          <cell r="E15">
            <v>10.999295387023411</v>
          </cell>
          <cell r="F15">
            <v>20.999295387023412</v>
          </cell>
        </row>
        <row r="16">
          <cell r="B16">
            <v>4096</v>
          </cell>
          <cell r="E16">
            <v>11.99964773652837</v>
          </cell>
          <cell r="F16">
            <v>22.999647736528374</v>
          </cell>
        </row>
        <row r="17">
          <cell r="B17">
            <v>8192</v>
          </cell>
          <cell r="E17">
            <v>12.999823879015727</v>
          </cell>
          <cell r="F17">
            <v>24.999823879015725</v>
          </cell>
        </row>
        <row r="23">
          <cell r="B23">
            <v>2</v>
          </cell>
          <cell r="E23">
            <v>0</v>
          </cell>
          <cell r="F23">
            <v>0</v>
          </cell>
        </row>
        <row r="24">
          <cell r="B24">
            <v>4</v>
          </cell>
          <cell r="E24">
            <v>2.5849625007211561</v>
          </cell>
          <cell r="F24">
            <v>2.5849625007211561</v>
          </cell>
        </row>
        <row r="25">
          <cell r="B25">
            <v>8</v>
          </cell>
          <cell r="E25">
            <v>4.8073549220576037</v>
          </cell>
          <cell r="F25">
            <v>4.8073549220576037</v>
          </cell>
        </row>
        <row r="26">
          <cell r="B26">
            <v>16</v>
          </cell>
          <cell r="E26">
            <v>6.9068905956085187</v>
          </cell>
          <cell r="F26">
            <v>6.9068905956085187</v>
          </cell>
        </row>
        <row r="27">
          <cell r="B27">
            <v>32</v>
          </cell>
          <cell r="E27">
            <v>8.9541963103868767</v>
          </cell>
          <cell r="F27">
            <v>8.9541963103868767</v>
          </cell>
        </row>
        <row r="28">
          <cell r="B28">
            <v>64</v>
          </cell>
          <cell r="E28">
            <v>10.977279923499918</v>
          </cell>
          <cell r="F28">
            <v>10.977279923499918</v>
          </cell>
        </row>
        <row r="29">
          <cell r="B29">
            <v>128</v>
          </cell>
          <cell r="E29">
            <v>12.988684686772167</v>
          </cell>
          <cell r="F29">
            <v>12.988684686772167</v>
          </cell>
        </row>
        <row r="30">
          <cell r="B30">
            <v>256</v>
          </cell>
          <cell r="E30">
            <v>14.994353436858859</v>
          </cell>
          <cell r="F30">
            <v>14.994353436858859</v>
          </cell>
        </row>
        <row r="31">
          <cell r="B31">
            <v>512</v>
          </cell>
          <cell r="E31">
            <v>16.997179480937621</v>
          </cell>
          <cell r="F31">
            <v>16.997179480937621</v>
          </cell>
        </row>
        <row r="32">
          <cell r="B32">
            <v>1024</v>
          </cell>
          <cell r="E32">
            <v>18.998590429745327</v>
          </cell>
          <cell r="F32">
            <v>18.998590429745327</v>
          </cell>
        </row>
        <row r="33">
          <cell r="B33">
            <v>2048</v>
          </cell>
          <cell r="E33">
            <v>20.999295387023412</v>
          </cell>
          <cell r="F33">
            <v>20.999295387023412</v>
          </cell>
        </row>
        <row r="34">
          <cell r="B34">
            <v>4096</v>
          </cell>
          <cell r="E34">
            <v>22.999647736528374</v>
          </cell>
          <cell r="F34">
            <v>22.999647736528374</v>
          </cell>
        </row>
        <row r="35">
          <cell r="B35">
            <v>8192</v>
          </cell>
          <cell r="E35">
            <v>24.999823879015725</v>
          </cell>
          <cell r="F35">
            <v>24.999823879015725</v>
          </cell>
        </row>
        <row r="42">
          <cell r="B42">
            <v>2</v>
          </cell>
          <cell r="E42" t="e">
            <v>#NUM!</v>
          </cell>
          <cell r="F42">
            <v>3.3219280948873626</v>
          </cell>
        </row>
        <row r="43">
          <cell r="B43">
            <v>4</v>
          </cell>
          <cell r="E43">
            <v>1.3219280948873624</v>
          </cell>
          <cell r="F43">
            <v>5.7004397181410926</v>
          </cell>
        </row>
        <row r="44">
          <cell r="B44">
            <v>8</v>
          </cell>
          <cell r="E44">
            <v>3.7548875021634687</v>
          </cell>
          <cell r="F44">
            <v>7.7279204545631996</v>
          </cell>
        </row>
        <row r="45">
          <cell r="B45">
            <v>16</v>
          </cell>
          <cell r="E45">
            <v>5.8948177633079437</v>
          </cell>
          <cell r="F45">
            <v>9.4898479604392989</v>
          </cell>
        </row>
        <row r="46">
          <cell r="B46">
            <v>32</v>
          </cell>
          <cell r="E46">
            <v>7.9512847149669721</v>
          </cell>
          <cell r="F46">
            <v>11.480285320936373</v>
          </cell>
        </row>
        <row r="47">
          <cell r="B47">
            <v>64</v>
          </cell>
          <cell r="E47">
            <v>9.9765641234153293</v>
          </cell>
          <cell r="F47">
            <v>13.414288836562823</v>
          </cell>
        </row>
        <row r="48">
          <cell r="B48">
            <v>128</v>
          </cell>
          <cell r="E48">
            <v>11.98850717892317</v>
          </cell>
          <cell r="F48">
            <v>15.436483826085778</v>
          </cell>
        </row>
        <row r="49">
          <cell r="B49">
            <v>256</v>
          </cell>
          <cell r="E49">
            <v>13.994309235966043</v>
          </cell>
          <cell r="F49">
            <v>17.404010589732266</v>
          </cell>
        </row>
        <row r="50">
          <cell r="B50">
            <v>512</v>
          </cell>
          <cell r="E50">
            <v>15.997168452465912</v>
          </cell>
          <cell r="F50">
            <v>19.406402256161083</v>
          </cell>
        </row>
        <row r="51">
          <cell r="B51">
            <v>1024</v>
          </cell>
          <cell r="E51">
            <v>17.99858767533043</v>
          </cell>
          <cell r="F51">
            <v>21.3990332663716</v>
          </cell>
        </row>
        <row r="52">
          <cell r="B52">
            <v>2048</v>
          </cell>
          <cell r="E52">
            <v>19.999294698756579</v>
          </cell>
          <cell r="F52">
            <v>23.39394094239675</v>
          </cell>
        </row>
        <row r="53">
          <cell r="B53">
            <v>4096</v>
          </cell>
          <cell r="E53">
            <v>21.999647564503714</v>
          </cell>
          <cell r="F53">
            <v>25.396036164923242</v>
          </cell>
        </row>
        <row r="54">
          <cell r="B54">
            <v>8192</v>
          </cell>
          <cell r="E54">
            <v>23.999823836014812</v>
          </cell>
          <cell r="F54">
            <v>25.221448357721375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B065-577F-4211-9CE3-56EB5594F06A}">
  <dimension ref="A1:F54"/>
  <sheetViews>
    <sheetView topLeftCell="A18" workbookViewId="0">
      <selection activeCell="F23" sqref="F23"/>
    </sheetView>
  </sheetViews>
  <sheetFormatPr baseColWidth="10" defaultRowHeight="14.5" x14ac:dyDescent="0.35"/>
  <sheetData>
    <row r="1" spans="1:6" x14ac:dyDescent="0.35">
      <c r="A1" t="s">
        <v>0</v>
      </c>
    </row>
    <row r="2" spans="1:6" x14ac:dyDescent="0.35">
      <c r="A2" s="1" t="s">
        <v>1</v>
      </c>
    </row>
    <row r="4" spans="1:6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5">
      <c r="A5">
        <v>1</v>
      </c>
      <c r="B5">
        <f>2^A5</f>
        <v>2</v>
      </c>
      <c r="C5">
        <f>B5 - 1</f>
        <v>1</v>
      </c>
      <c r="D5">
        <v>1</v>
      </c>
      <c r="E5">
        <f>LOG(C5,2)</f>
        <v>0</v>
      </c>
      <c r="F5">
        <f>LOG(D5,2)</f>
        <v>0</v>
      </c>
    </row>
    <row r="6" spans="1:6" x14ac:dyDescent="0.35">
      <c r="A6">
        <v>2</v>
      </c>
      <c r="B6">
        <f t="shared" ref="B6:B17" si="0">2^A6</f>
        <v>4</v>
      </c>
      <c r="C6">
        <f t="shared" ref="C6:C17" si="1">B6 - 1</f>
        <v>3</v>
      </c>
      <c r="D6">
        <v>6</v>
      </c>
      <c r="E6">
        <f t="shared" ref="E6:F17" si="2">LOG(C6,2)</f>
        <v>1.5849625007211563</v>
      </c>
      <c r="F6">
        <f t="shared" si="2"/>
        <v>2.5849625007211561</v>
      </c>
    </row>
    <row r="7" spans="1:6" x14ac:dyDescent="0.35">
      <c r="A7">
        <v>3</v>
      </c>
      <c r="B7">
        <f t="shared" si="0"/>
        <v>8</v>
      </c>
      <c r="C7">
        <f t="shared" si="1"/>
        <v>7</v>
      </c>
      <c r="D7">
        <v>28</v>
      </c>
      <c r="E7">
        <f t="shared" si="2"/>
        <v>2.8073549220576042</v>
      </c>
      <c r="F7">
        <f t="shared" si="2"/>
        <v>4.8073549220576037</v>
      </c>
    </row>
    <row r="8" spans="1:6" x14ac:dyDescent="0.35">
      <c r="A8">
        <v>4</v>
      </c>
      <c r="B8">
        <f t="shared" si="0"/>
        <v>16</v>
      </c>
      <c r="C8">
        <f t="shared" si="1"/>
        <v>15</v>
      </c>
      <c r="D8">
        <v>120</v>
      </c>
      <c r="E8">
        <f t="shared" si="2"/>
        <v>3.9068905956085187</v>
      </c>
      <c r="F8">
        <f t="shared" si="2"/>
        <v>6.9068905956085187</v>
      </c>
    </row>
    <row r="9" spans="1:6" x14ac:dyDescent="0.35">
      <c r="A9">
        <v>5</v>
      </c>
      <c r="B9">
        <f t="shared" si="0"/>
        <v>32</v>
      </c>
      <c r="C9">
        <f t="shared" si="1"/>
        <v>31</v>
      </c>
      <c r="D9">
        <v>496</v>
      </c>
      <c r="E9">
        <f t="shared" si="2"/>
        <v>4.9541963103868758</v>
      </c>
      <c r="F9">
        <f t="shared" si="2"/>
        <v>8.9541963103868767</v>
      </c>
    </row>
    <row r="10" spans="1:6" x14ac:dyDescent="0.35">
      <c r="A10">
        <v>6</v>
      </c>
      <c r="B10">
        <f t="shared" si="0"/>
        <v>64</v>
      </c>
      <c r="C10">
        <f t="shared" si="1"/>
        <v>63</v>
      </c>
      <c r="D10">
        <v>2016</v>
      </c>
      <c r="E10">
        <f t="shared" si="2"/>
        <v>5.9772799234999168</v>
      </c>
      <c r="F10">
        <f t="shared" si="2"/>
        <v>10.977279923499918</v>
      </c>
    </row>
    <row r="11" spans="1:6" x14ac:dyDescent="0.35">
      <c r="A11">
        <v>7</v>
      </c>
      <c r="B11">
        <f t="shared" si="0"/>
        <v>128</v>
      </c>
      <c r="C11">
        <f t="shared" si="1"/>
        <v>127</v>
      </c>
      <c r="D11">
        <v>8128</v>
      </c>
      <c r="E11">
        <f t="shared" si="2"/>
        <v>6.9886846867721664</v>
      </c>
      <c r="F11">
        <f t="shared" si="2"/>
        <v>12.988684686772167</v>
      </c>
    </row>
    <row r="12" spans="1:6" x14ac:dyDescent="0.35">
      <c r="A12">
        <v>8</v>
      </c>
      <c r="B12">
        <f t="shared" si="0"/>
        <v>256</v>
      </c>
      <c r="C12">
        <f t="shared" si="1"/>
        <v>255</v>
      </c>
      <c r="D12">
        <v>32640</v>
      </c>
      <c r="E12">
        <f t="shared" si="2"/>
        <v>7.9943534368588578</v>
      </c>
      <c r="F12">
        <f t="shared" si="2"/>
        <v>14.994353436858859</v>
      </c>
    </row>
    <row r="13" spans="1:6" x14ac:dyDescent="0.35">
      <c r="A13">
        <v>9</v>
      </c>
      <c r="B13">
        <f t="shared" si="0"/>
        <v>512</v>
      </c>
      <c r="C13">
        <f t="shared" si="1"/>
        <v>511</v>
      </c>
      <c r="D13">
        <v>130816</v>
      </c>
      <c r="E13">
        <f t="shared" si="2"/>
        <v>8.9971794809376213</v>
      </c>
      <c r="F13">
        <f t="shared" si="2"/>
        <v>16.997179480937621</v>
      </c>
    </row>
    <row r="14" spans="1:6" x14ac:dyDescent="0.35">
      <c r="A14">
        <v>10</v>
      </c>
      <c r="B14">
        <f t="shared" si="0"/>
        <v>1024</v>
      </c>
      <c r="C14">
        <f t="shared" si="1"/>
        <v>1023</v>
      </c>
      <c r="D14">
        <v>523776</v>
      </c>
      <c r="E14">
        <f t="shared" si="2"/>
        <v>9.9985904297453292</v>
      </c>
      <c r="F14">
        <f t="shared" si="2"/>
        <v>18.998590429745327</v>
      </c>
    </row>
    <row r="15" spans="1:6" x14ac:dyDescent="0.35">
      <c r="A15">
        <v>11</v>
      </c>
      <c r="B15">
        <f t="shared" si="0"/>
        <v>2048</v>
      </c>
      <c r="C15">
        <f t="shared" si="1"/>
        <v>2047</v>
      </c>
      <c r="D15">
        <v>2096128</v>
      </c>
      <c r="E15">
        <f t="shared" si="2"/>
        <v>10.999295387023411</v>
      </c>
      <c r="F15">
        <f t="shared" si="2"/>
        <v>20.999295387023412</v>
      </c>
    </row>
    <row r="16" spans="1:6" x14ac:dyDescent="0.35">
      <c r="A16">
        <v>12</v>
      </c>
      <c r="B16">
        <f t="shared" si="0"/>
        <v>4096</v>
      </c>
      <c r="C16">
        <f t="shared" si="1"/>
        <v>4095</v>
      </c>
      <c r="D16">
        <v>8386560</v>
      </c>
      <c r="E16">
        <f t="shared" si="2"/>
        <v>11.99964773652837</v>
      </c>
      <c r="F16">
        <f t="shared" si="2"/>
        <v>22.999647736528374</v>
      </c>
    </row>
    <row r="17" spans="1:6" x14ac:dyDescent="0.35">
      <c r="A17">
        <v>13</v>
      </c>
      <c r="B17">
        <f t="shared" si="0"/>
        <v>8192</v>
      </c>
      <c r="C17">
        <f t="shared" si="1"/>
        <v>8191</v>
      </c>
      <c r="D17">
        <v>33550336</v>
      </c>
      <c r="E17">
        <f t="shared" si="2"/>
        <v>12.999823879015727</v>
      </c>
      <c r="F17">
        <f t="shared" si="2"/>
        <v>24.999823879015725</v>
      </c>
    </row>
    <row r="20" spans="1:6" x14ac:dyDescent="0.35">
      <c r="A20" s="1" t="s">
        <v>8</v>
      </c>
    </row>
    <row r="22" spans="1:6" x14ac:dyDescent="0.35">
      <c r="A22" t="s">
        <v>2</v>
      </c>
      <c r="B22" t="s">
        <v>3</v>
      </c>
      <c r="C22" t="s">
        <v>4</v>
      </c>
      <c r="D22" t="s">
        <v>5</v>
      </c>
      <c r="E22" t="s">
        <v>6</v>
      </c>
      <c r="F22" t="s">
        <v>7</v>
      </c>
    </row>
    <row r="23" spans="1:6" x14ac:dyDescent="0.35">
      <c r="A23">
        <v>1</v>
      </c>
      <c r="B23">
        <f>2^A23</f>
        <v>2</v>
      </c>
      <c r="C23">
        <f>(B23*(B23-1))/2</f>
        <v>1</v>
      </c>
      <c r="D23">
        <v>1</v>
      </c>
      <c r="E23">
        <f>LOG(C23,2)</f>
        <v>0</v>
      </c>
      <c r="F23">
        <f>LOG(D23,2)</f>
        <v>0</v>
      </c>
    </row>
    <row r="24" spans="1:6" x14ac:dyDescent="0.35">
      <c r="A24">
        <v>2</v>
      </c>
      <c r="B24">
        <f t="shared" ref="B24:B35" si="3">2^A24</f>
        <v>4</v>
      </c>
      <c r="C24">
        <f t="shared" ref="C24:C35" si="4">(B24*(B24-1))/2</f>
        <v>6</v>
      </c>
      <c r="D24">
        <v>6</v>
      </c>
      <c r="E24">
        <f t="shared" ref="E24:F35" si="5">LOG(C24,2)</f>
        <v>2.5849625007211561</v>
      </c>
      <c r="F24">
        <f t="shared" si="5"/>
        <v>2.5849625007211561</v>
      </c>
    </row>
    <row r="25" spans="1:6" x14ac:dyDescent="0.35">
      <c r="A25">
        <v>3</v>
      </c>
      <c r="B25">
        <f t="shared" si="3"/>
        <v>8</v>
      </c>
      <c r="C25">
        <f t="shared" si="4"/>
        <v>28</v>
      </c>
      <c r="D25">
        <v>28</v>
      </c>
      <c r="E25">
        <f t="shared" si="5"/>
        <v>4.8073549220576037</v>
      </c>
      <c r="F25">
        <f t="shared" si="5"/>
        <v>4.8073549220576037</v>
      </c>
    </row>
    <row r="26" spans="1:6" x14ac:dyDescent="0.35">
      <c r="A26">
        <v>4</v>
      </c>
      <c r="B26">
        <f t="shared" si="3"/>
        <v>16</v>
      </c>
      <c r="C26">
        <f t="shared" si="4"/>
        <v>120</v>
      </c>
      <c r="D26">
        <v>120</v>
      </c>
      <c r="E26">
        <f t="shared" si="5"/>
        <v>6.9068905956085187</v>
      </c>
      <c r="F26">
        <f t="shared" si="5"/>
        <v>6.9068905956085187</v>
      </c>
    </row>
    <row r="27" spans="1:6" x14ac:dyDescent="0.35">
      <c r="A27">
        <v>5</v>
      </c>
      <c r="B27">
        <f t="shared" si="3"/>
        <v>32</v>
      </c>
      <c r="C27">
        <f t="shared" si="4"/>
        <v>496</v>
      </c>
      <c r="D27">
        <v>496</v>
      </c>
      <c r="E27">
        <f t="shared" si="5"/>
        <v>8.9541963103868767</v>
      </c>
      <c r="F27">
        <f t="shared" si="5"/>
        <v>8.9541963103868767</v>
      </c>
    </row>
    <row r="28" spans="1:6" x14ac:dyDescent="0.35">
      <c r="A28">
        <v>6</v>
      </c>
      <c r="B28">
        <f t="shared" si="3"/>
        <v>64</v>
      </c>
      <c r="C28">
        <f t="shared" si="4"/>
        <v>2016</v>
      </c>
      <c r="D28">
        <v>2016</v>
      </c>
      <c r="E28">
        <f t="shared" si="5"/>
        <v>10.977279923499918</v>
      </c>
      <c r="F28">
        <f t="shared" si="5"/>
        <v>10.977279923499918</v>
      </c>
    </row>
    <row r="29" spans="1:6" x14ac:dyDescent="0.35">
      <c r="A29">
        <v>7</v>
      </c>
      <c r="B29">
        <f t="shared" si="3"/>
        <v>128</v>
      </c>
      <c r="C29">
        <f t="shared" si="4"/>
        <v>8128</v>
      </c>
      <c r="D29">
        <v>8128</v>
      </c>
      <c r="E29">
        <f t="shared" si="5"/>
        <v>12.988684686772167</v>
      </c>
      <c r="F29">
        <f t="shared" si="5"/>
        <v>12.988684686772167</v>
      </c>
    </row>
    <row r="30" spans="1:6" x14ac:dyDescent="0.35">
      <c r="A30">
        <v>8</v>
      </c>
      <c r="B30">
        <f t="shared" si="3"/>
        <v>256</v>
      </c>
      <c r="C30">
        <f t="shared" si="4"/>
        <v>32640</v>
      </c>
      <c r="D30">
        <v>32640</v>
      </c>
      <c r="E30">
        <f t="shared" si="5"/>
        <v>14.994353436858859</v>
      </c>
      <c r="F30">
        <f t="shared" si="5"/>
        <v>14.994353436858859</v>
      </c>
    </row>
    <row r="31" spans="1:6" x14ac:dyDescent="0.35">
      <c r="A31">
        <v>9</v>
      </c>
      <c r="B31">
        <f t="shared" si="3"/>
        <v>512</v>
      </c>
      <c r="C31">
        <f t="shared" si="4"/>
        <v>130816</v>
      </c>
      <c r="D31">
        <v>130816</v>
      </c>
      <c r="E31">
        <f t="shared" si="5"/>
        <v>16.997179480937621</v>
      </c>
      <c r="F31">
        <f t="shared" si="5"/>
        <v>16.997179480937621</v>
      </c>
    </row>
    <row r="32" spans="1:6" x14ac:dyDescent="0.35">
      <c r="A32">
        <v>10</v>
      </c>
      <c r="B32">
        <f t="shared" si="3"/>
        <v>1024</v>
      </c>
      <c r="C32">
        <f t="shared" si="4"/>
        <v>523776</v>
      </c>
      <c r="D32">
        <v>523776</v>
      </c>
      <c r="E32">
        <f t="shared" si="5"/>
        <v>18.998590429745327</v>
      </c>
      <c r="F32">
        <f t="shared" si="5"/>
        <v>18.998590429745327</v>
      </c>
    </row>
    <row r="33" spans="1:6" x14ac:dyDescent="0.35">
      <c r="A33">
        <v>11</v>
      </c>
      <c r="B33">
        <f t="shared" si="3"/>
        <v>2048</v>
      </c>
      <c r="C33">
        <f>(B33*(B33-1))/2</f>
        <v>2096128</v>
      </c>
      <c r="D33">
        <v>2096128</v>
      </c>
      <c r="E33">
        <f t="shared" si="5"/>
        <v>20.999295387023412</v>
      </c>
      <c r="F33">
        <f t="shared" si="5"/>
        <v>20.999295387023412</v>
      </c>
    </row>
    <row r="34" spans="1:6" x14ac:dyDescent="0.35">
      <c r="A34">
        <v>12</v>
      </c>
      <c r="B34">
        <f t="shared" si="3"/>
        <v>4096</v>
      </c>
      <c r="C34">
        <f t="shared" si="4"/>
        <v>8386560</v>
      </c>
      <c r="D34">
        <v>8386560</v>
      </c>
      <c r="E34">
        <f t="shared" si="5"/>
        <v>22.999647736528374</v>
      </c>
      <c r="F34">
        <f t="shared" si="5"/>
        <v>22.999647736528374</v>
      </c>
    </row>
    <row r="35" spans="1:6" x14ac:dyDescent="0.35">
      <c r="A35">
        <v>13</v>
      </c>
      <c r="B35">
        <f t="shared" si="3"/>
        <v>8192</v>
      </c>
      <c r="C35">
        <f t="shared" si="4"/>
        <v>33550336</v>
      </c>
      <c r="D35">
        <v>33550336</v>
      </c>
      <c r="E35">
        <f t="shared" si="5"/>
        <v>24.999823879015725</v>
      </c>
      <c r="F35">
        <f t="shared" si="5"/>
        <v>24.999823879015725</v>
      </c>
    </row>
    <row r="39" spans="1:6" x14ac:dyDescent="0.35">
      <c r="A39" s="1" t="s">
        <v>9</v>
      </c>
    </row>
    <row r="41" spans="1:6" x14ac:dyDescent="0.35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</row>
    <row r="42" spans="1:6" x14ac:dyDescent="0.35">
      <c r="A42">
        <v>1</v>
      </c>
      <c r="B42">
        <f>2^A42</f>
        <v>2</v>
      </c>
      <c r="C42">
        <f>(B42*(B42-1)-2)/4</f>
        <v>0</v>
      </c>
      <c r="D42">
        <v>10</v>
      </c>
      <c r="E42" t="e">
        <f>LOG(C42,2)</f>
        <v>#NUM!</v>
      </c>
      <c r="F42">
        <f>LOG(D42,2)</f>
        <v>3.3219280948873626</v>
      </c>
    </row>
    <row r="43" spans="1:6" x14ac:dyDescent="0.35">
      <c r="A43">
        <v>2</v>
      </c>
      <c r="B43">
        <f t="shared" ref="B43:B54" si="6">2^A43</f>
        <v>4</v>
      </c>
      <c r="C43">
        <f>(B43*(B43-1)-2)/4</f>
        <v>2.5</v>
      </c>
      <c r="D43">
        <v>52</v>
      </c>
      <c r="E43">
        <f t="shared" ref="E43:F54" si="7">LOG(C43,2)</f>
        <v>1.3219280948873624</v>
      </c>
      <c r="F43">
        <f t="shared" si="7"/>
        <v>5.7004397181410926</v>
      </c>
    </row>
    <row r="44" spans="1:6" x14ac:dyDescent="0.35">
      <c r="A44">
        <v>3</v>
      </c>
      <c r="B44">
        <f t="shared" si="6"/>
        <v>8</v>
      </c>
      <c r="C44">
        <f t="shared" ref="C44:C54" si="8">(B44*(B44-1)-2)/4</f>
        <v>13.5</v>
      </c>
      <c r="D44">
        <v>212</v>
      </c>
      <c r="E44">
        <f t="shared" si="7"/>
        <v>3.7548875021634687</v>
      </c>
      <c r="F44">
        <f t="shared" si="7"/>
        <v>7.7279204545631996</v>
      </c>
    </row>
    <row r="45" spans="1:6" x14ac:dyDescent="0.35">
      <c r="A45">
        <v>4</v>
      </c>
      <c r="B45">
        <f t="shared" si="6"/>
        <v>16</v>
      </c>
      <c r="C45">
        <f t="shared" si="8"/>
        <v>59.5</v>
      </c>
      <c r="D45">
        <v>719</v>
      </c>
      <c r="E45">
        <f t="shared" si="7"/>
        <v>5.8948177633079437</v>
      </c>
      <c r="F45">
        <f t="shared" si="7"/>
        <v>9.4898479604392989</v>
      </c>
    </row>
    <row r="46" spans="1:6" x14ac:dyDescent="0.35">
      <c r="A46">
        <v>5</v>
      </c>
      <c r="B46">
        <f t="shared" si="6"/>
        <v>32</v>
      </c>
      <c r="C46">
        <f t="shared" si="8"/>
        <v>247.5</v>
      </c>
      <c r="D46">
        <v>2857</v>
      </c>
      <c r="E46">
        <f t="shared" si="7"/>
        <v>7.9512847149669721</v>
      </c>
      <c r="F46">
        <f t="shared" si="7"/>
        <v>11.480285320936373</v>
      </c>
    </row>
    <row r="47" spans="1:6" x14ac:dyDescent="0.35">
      <c r="A47">
        <v>6</v>
      </c>
      <c r="B47">
        <f t="shared" si="6"/>
        <v>64</v>
      </c>
      <c r="C47">
        <f t="shared" si="8"/>
        <v>1007.5</v>
      </c>
      <c r="D47">
        <v>10917</v>
      </c>
      <c r="E47">
        <f t="shared" si="7"/>
        <v>9.9765641234153293</v>
      </c>
      <c r="F47">
        <f t="shared" si="7"/>
        <v>13.414288836562823</v>
      </c>
    </row>
    <row r="48" spans="1:6" x14ac:dyDescent="0.35">
      <c r="A48">
        <v>7</v>
      </c>
      <c r="B48">
        <f t="shared" si="6"/>
        <v>128</v>
      </c>
      <c r="C48">
        <f t="shared" si="8"/>
        <v>4063.5</v>
      </c>
      <c r="D48">
        <v>44345</v>
      </c>
      <c r="E48">
        <f t="shared" si="7"/>
        <v>11.98850717892317</v>
      </c>
      <c r="F48">
        <f t="shared" si="7"/>
        <v>15.436483826085778</v>
      </c>
    </row>
    <row r="49" spans="1:6" x14ac:dyDescent="0.35">
      <c r="A49">
        <v>8</v>
      </c>
      <c r="B49">
        <f t="shared" si="6"/>
        <v>256</v>
      </c>
      <c r="C49">
        <f t="shared" si="8"/>
        <v>16319.5</v>
      </c>
      <c r="D49">
        <v>173432</v>
      </c>
      <c r="E49">
        <f t="shared" si="7"/>
        <v>13.994309235966043</v>
      </c>
      <c r="F49">
        <f t="shared" si="7"/>
        <v>17.404010589732266</v>
      </c>
    </row>
    <row r="50" spans="1:6" x14ac:dyDescent="0.35">
      <c r="A50">
        <v>9</v>
      </c>
      <c r="B50">
        <f t="shared" si="6"/>
        <v>512</v>
      </c>
      <c r="C50">
        <f t="shared" si="8"/>
        <v>65407.5</v>
      </c>
      <c r="D50">
        <v>694879</v>
      </c>
      <c r="E50">
        <f t="shared" si="7"/>
        <v>15.997168452465912</v>
      </c>
      <c r="F50">
        <f t="shared" si="7"/>
        <v>19.406402256161083</v>
      </c>
    </row>
    <row r="51" spans="1:6" x14ac:dyDescent="0.35">
      <c r="A51">
        <v>10</v>
      </c>
      <c r="B51">
        <f t="shared" si="6"/>
        <v>1024</v>
      </c>
      <c r="C51">
        <f t="shared" si="8"/>
        <v>261887.5</v>
      </c>
      <c r="D51">
        <v>2765355</v>
      </c>
      <c r="E51">
        <f t="shared" si="7"/>
        <v>17.99858767533043</v>
      </c>
      <c r="F51">
        <f t="shared" si="7"/>
        <v>21.3990332663716</v>
      </c>
    </row>
    <row r="52" spans="1:6" x14ac:dyDescent="0.35">
      <c r="A52">
        <v>11</v>
      </c>
      <c r="B52">
        <f t="shared" si="6"/>
        <v>2048</v>
      </c>
      <c r="C52">
        <f t="shared" si="8"/>
        <v>1048063.5</v>
      </c>
      <c r="D52">
        <v>11022445</v>
      </c>
      <c r="E52">
        <f t="shared" si="7"/>
        <v>19.999294698756579</v>
      </c>
      <c r="F52">
        <f t="shared" si="7"/>
        <v>23.39394094239675</v>
      </c>
    </row>
    <row r="53" spans="1:6" x14ac:dyDescent="0.35">
      <c r="A53">
        <v>12</v>
      </c>
      <c r="B53">
        <f t="shared" si="6"/>
        <v>4096</v>
      </c>
      <c r="C53">
        <f t="shared" si="8"/>
        <v>4193279.5</v>
      </c>
      <c r="D53">
        <v>44153858</v>
      </c>
      <c r="E53">
        <f t="shared" si="7"/>
        <v>21.999647564503714</v>
      </c>
      <c r="F53">
        <f t="shared" si="7"/>
        <v>25.396036164923242</v>
      </c>
    </row>
    <row r="54" spans="1:6" x14ac:dyDescent="0.35">
      <c r="A54">
        <v>13</v>
      </c>
      <c r="B54">
        <f t="shared" si="6"/>
        <v>8192</v>
      </c>
      <c r="C54">
        <f t="shared" si="8"/>
        <v>16775167.5</v>
      </c>
      <c r="D54">
        <v>39121229</v>
      </c>
      <c r="E54">
        <f t="shared" si="7"/>
        <v>23.999823836014812</v>
      </c>
      <c r="F54">
        <f t="shared" si="7"/>
        <v>25.221448357721375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EAFA-A49C-4913-B430-759B24C8B0B2}">
  <dimension ref="A1:F53"/>
  <sheetViews>
    <sheetView tabSelected="1" topLeftCell="A31" workbookViewId="0">
      <selection activeCell="D54" sqref="D54"/>
    </sheetView>
  </sheetViews>
  <sheetFormatPr baseColWidth="10" defaultRowHeight="14.5" x14ac:dyDescent="0.35"/>
  <sheetData>
    <row r="1" spans="1:6" x14ac:dyDescent="0.35">
      <c r="A1" s="1" t="s">
        <v>1</v>
      </c>
    </row>
    <row r="3" spans="1:6" x14ac:dyDescent="0.3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5">
      <c r="A4">
        <v>1</v>
      </c>
      <c r="B4">
        <f>2^A4</f>
        <v>2</v>
      </c>
      <c r="C4">
        <f>B4*LOG(B4,2)</f>
        <v>2</v>
      </c>
      <c r="D4">
        <v>2</v>
      </c>
      <c r="E4">
        <f>LOG(C4,2)</f>
        <v>1</v>
      </c>
      <c r="F4">
        <f>LOG(D4,2)</f>
        <v>1</v>
      </c>
    </row>
    <row r="5" spans="1:6" x14ac:dyDescent="0.35">
      <c r="A5">
        <v>2</v>
      </c>
      <c r="B5">
        <f t="shared" ref="B5:B16" si="0">2^A5</f>
        <v>4</v>
      </c>
      <c r="C5">
        <f t="shared" ref="C5:C16" si="1">B5*LOG(B5,2)</f>
        <v>8</v>
      </c>
      <c r="D5">
        <v>10</v>
      </c>
      <c r="E5">
        <f t="shared" ref="E5:F16" si="2">LOG(C5,2)</f>
        <v>3</v>
      </c>
      <c r="F5">
        <f t="shared" si="2"/>
        <v>3.3219280948873626</v>
      </c>
    </row>
    <row r="6" spans="1:6" x14ac:dyDescent="0.35">
      <c r="A6">
        <v>3</v>
      </c>
      <c r="B6">
        <f t="shared" si="0"/>
        <v>8</v>
      </c>
      <c r="C6">
        <f t="shared" si="1"/>
        <v>24</v>
      </c>
      <c r="D6">
        <v>22</v>
      </c>
      <c r="E6">
        <f t="shared" si="2"/>
        <v>4.584962500721157</v>
      </c>
      <c r="F6">
        <f t="shared" si="2"/>
        <v>4.4594316186372973</v>
      </c>
    </row>
    <row r="7" spans="1:6" x14ac:dyDescent="0.35">
      <c r="A7">
        <v>4</v>
      </c>
      <c r="B7">
        <f t="shared" si="0"/>
        <v>16</v>
      </c>
      <c r="C7">
        <f t="shared" si="1"/>
        <v>64</v>
      </c>
      <c r="D7">
        <v>82</v>
      </c>
      <c r="E7">
        <f t="shared" si="2"/>
        <v>6</v>
      </c>
      <c r="F7">
        <f t="shared" si="2"/>
        <v>6.3575520046180847</v>
      </c>
    </row>
    <row r="8" spans="1:6" x14ac:dyDescent="0.35">
      <c r="A8">
        <v>5</v>
      </c>
      <c r="B8">
        <f t="shared" si="0"/>
        <v>32</v>
      </c>
      <c r="C8">
        <f t="shared" si="1"/>
        <v>160</v>
      </c>
      <c r="D8">
        <v>168</v>
      </c>
      <c r="E8">
        <f t="shared" si="2"/>
        <v>7.3219280948873617</v>
      </c>
      <c r="F8">
        <f t="shared" si="2"/>
        <v>7.3923174227787607</v>
      </c>
    </row>
    <row r="9" spans="1:6" x14ac:dyDescent="0.35">
      <c r="A9">
        <v>6</v>
      </c>
      <c r="B9">
        <f t="shared" si="0"/>
        <v>64</v>
      </c>
      <c r="C9">
        <f t="shared" si="1"/>
        <v>384</v>
      </c>
      <c r="D9">
        <v>381</v>
      </c>
      <c r="E9">
        <f t="shared" si="2"/>
        <v>8.5849625007211561</v>
      </c>
      <c r="F9">
        <f t="shared" si="2"/>
        <v>8.5736471874933233</v>
      </c>
    </row>
    <row r="10" spans="1:6" x14ac:dyDescent="0.35">
      <c r="A10">
        <v>7</v>
      </c>
      <c r="B10">
        <f t="shared" si="0"/>
        <v>128</v>
      </c>
      <c r="C10">
        <f t="shared" si="1"/>
        <v>896</v>
      </c>
      <c r="D10">
        <v>1058</v>
      </c>
      <c r="E10">
        <f t="shared" si="2"/>
        <v>9.8073549220576037</v>
      </c>
      <c r="F10">
        <f t="shared" si="2"/>
        <v>10.047123912114026</v>
      </c>
    </row>
    <row r="11" spans="1:6" x14ac:dyDescent="0.35">
      <c r="A11">
        <v>8</v>
      </c>
      <c r="B11">
        <f t="shared" si="0"/>
        <v>256</v>
      </c>
      <c r="C11">
        <f t="shared" si="1"/>
        <v>2048</v>
      </c>
      <c r="D11">
        <v>2632</v>
      </c>
      <c r="E11">
        <f t="shared" si="2"/>
        <v>11</v>
      </c>
      <c r="F11">
        <f t="shared" si="2"/>
        <v>11.361943773735243</v>
      </c>
    </row>
    <row r="12" spans="1:6" x14ac:dyDescent="0.35">
      <c r="A12">
        <v>9</v>
      </c>
      <c r="B12">
        <f t="shared" si="0"/>
        <v>512</v>
      </c>
      <c r="C12">
        <f t="shared" si="1"/>
        <v>4608</v>
      </c>
      <c r="D12">
        <v>5408</v>
      </c>
      <c r="E12">
        <f t="shared" si="2"/>
        <v>12.169925001442312</v>
      </c>
      <c r="F12">
        <f t="shared" si="2"/>
        <v>12.400879436282183</v>
      </c>
    </row>
    <row r="13" spans="1:6" x14ac:dyDescent="0.35">
      <c r="A13">
        <v>10</v>
      </c>
      <c r="B13">
        <f t="shared" si="0"/>
        <v>1024</v>
      </c>
      <c r="C13">
        <f t="shared" si="1"/>
        <v>10240</v>
      </c>
      <c r="D13">
        <v>12627</v>
      </c>
      <c r="E13">
        <f t="shared" si="2"/>
        <v>13.321928094887364</v>
      </c>
      <c r="F13">
        <f t="shared" si="2"/>
        <v>13.624224295062211</v>
      </c>
    </row>
    <row r="14" spans="1:6" x14ac:dyDescent="0.35">
      <c r="A14">
        <v>11</v>
      </c>
      <c r="B14">
        <f t="shared" si="0"/>
        <v>2048</v>
      </c>
      <c r="C14">
        <f t="shared" si="1"/>
        <v>22528</v>
      </c>
      <c r="D14">
        <v>27711</v>
      </c>
      <c r="E14">
        <f t="shared" si="2"/>
        <v>14.459431618637296</v>
      </c>
      <c r="F14">
        <f t="shared" si="2"/>
        <v>14.75817115348713</v>
      </c>
    </row>
    <row r="15" spans="1:6" x14ac:dyDescent="0.35">
      <c r="A15">
        <v>12</v>
      </c>
      <c r="B15">
        <f t="shared" si="0"/>
        <v>4096</v>
      </c>
      <c r="C15">
        <f t="shared" si="1"/>
        <v>49152</v>
      </c>
      <c r="D15">
        <v>59181</v>
      </c>
      <c r="E15">
        <f t="shared" si="2"/>
        <v>15.584962500721158</v>
      </c>
      <c r="F15">
        <f t="shared" si="2"/>
        <v>15.852846453959824</v>
      </c>
    </row>
    <row r="16" spans="1:6" x14ac:dyDescent="0.35">
      <c r="A16">
        <v>13</v>
      </c>
      <c r="B16">
        <f t="shared" si="0"/>
        <v>8192</v>
      </c>
      <c r="C16">
        <f t="shared" si="1"/>
        <v>106496</v>
      </c>
      <c r="D16">
        <v>141099</v>
      </c>
      <c r="E16">
        <f t="shared" si="2"/>
        <v>16.700439718141094</v>
      </c>
      <c r="F16">
        <f t="shared" si="2"/>
        <v>17.106348237707543</v>
      </c>
    </row>
    <row r="19" spans="1:6" x14ac:dyDescent="0.35">
      <c r="A19" s="1" t="s">
        <v>8</v>
      </c>
    </row>
    <row r="21" spans="1:6" x14ac:dyDescent="0.35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</row>
    <row r="22" spans="1:6" x14ac:dyDescent="0.35">
      <c r="A22">
        <v>1</v>
      </c>
      <c r="B22">
        <f>2^A22</f>
        <v>2</v>
      </c>
      <c r="C22">
        <f>(B22*B22)/2</f>
        <v>2</v>
      </c>
      <c r="D22">
        <v>2</v>
      </c>
      <c r="E22">
        <f>LOG(C22,2)</f>
        <v>1</v>
      </c>
      <c r="F22">
        <f>LOG(D22,2)</f>
        <v>1</v>
      </c>
    </row>
    <row r="23" spans="1:6" x14ac:dyDescent="0.35">
      <c r="A23">
        <v>2</v>
      </c>
      <c r="B23">
        <f t="shared" ref="B23:B34" si="3">2^A23</f>
        <v>4</v>
      </c>
      <c r="C23">
        <f t="shared" ref="C23:C34" si="4">(B23*B23)/2</f>
        <v>8</v>
      </c>
      <c r="D23">
        <v>8</v>
      </c>
      <c r="E23">
        <f t="shared" ref="E23:F34" si="5">LOG(C23,2)</f>
        <v>3</v>
      </c>
      <c r="F23">
        <f t="shared" si="5"/>
        <v>3</v>
      </c>
    </row>
    <row r="24" spans="1:6" x14ac:dyDescent="0.35">
      <c r="A24">
        <v>3</v>
      </c>
      <c r="B24">
        <f t="shared" si="3"/>
        <v>8</v>
      </c>
      <c r="C24">
        <f t="shared" si="4"/>
        <v>32</v>
      </c>
      <c r="D24">
        <v>23</v>
      </c>
      <c r="E24">
        <f t="shared" si="5"/>
        <v>5</v>
      </c>
      <c r="F24">
        <f t="shared" si="5"/>
        <v>4.5235619560570131</v>
      </c>
    </row>
    <row r="25" spans="1:6" x14ac:dyDescent="0.35">
      <c r="A25">
        <v>4</v>
      </c>
      <c r="B25">
        <f t="shared" si="3"/>
        <v>16</v>
      </c>
      <c r="C25">
        <f t="shared" si="4"/>
        <v>128</v>
      </c>
      <c r="D25">
        <v>59</v>
      </c>
      <c r="E25">
        <f t="shared" si="5"/>
        <v>7</v>
      </c>
      <c r="F25">
        <f t="shared" si="5"/>
        <v>5.8826430493618416</v>
      </c>
    </row>
    <row r="26" spans="1:6" x14ac:dyDescent="0.35">
      <c r="A26">
        <v>5</v>
      </c>
      <c r="B26">
        <f t="shared" si="3"/>
        <v>32</v>
      </c>
      <c r="C26">
        <f t="shared" si="4"/>
        <v>512</v>
      </c>
      <c r="D26">
        <v>155</v>
      </c>
      <c r="E26">
        <f t="shared" si="5"/>
        <v>9</v>
      </c>
      <c r="F26">
        <f t="shared" si="5"/>
        <v>7.2761244052742384</v>
      </c>
    </row>
    <row r="27" spans="1:6" x14ac:dyDescent="0.35">
      <c r="A27">
        <v>6</v>
      </c>
      <c r="B27">
        <f t="shared" si="3"/>
        <v>64</v>
      </c>
      <c r="C27">
        <f t="shared" si="4"/>
        <v>2048</v>
      </c>
      <c r="D27">
        <v>424</v>
      </c>
      <c r="E27">
        <f t="shared" si="5"/>
        <v>11</v>
      </c>
      <c r="F27">
        <f t="shared" si="5"/>
        <v>8.7279204545631988</v>
      </c>
    </row>
    <row r="28" spans="1:6" x14ac:dyDescent="0.35">
      <c r="A28">
        <v>7</v>
      </c>
      <c r="B28">
        <f t="shared" si="3"/>
        <v>128</v>
      </c>
      <c r="C28">
        <f t="shared" si="4"/>
        <v>8192</v>
      </c>
      <c r="D28">
        <v>1044</v>
      </c>
      <c r="E28">
        <f t="shared" si="5"/>
        <v>13</v>
      </c>
      <c r="F28">
        <f t="shared" si="5"/>
        <v>10.027905996569885</v>
      </c>
    </row>
    <row r="29" spans="1:6" x14ac:dyDescent="0.35">
      <c r="A29">
        <v>8</v>
      </c>
      <c r="B29">
        <f t="shared" si="3"/>
        <v>256</v>
      </c>
      <c r="C29">
        <f t="shared" si="4"/>
        <v>32768</v>
      </c>
      <c r="D29">
        <v>2213</v>
      </c>
      <c r="E29">
        <f t="shared" si="5"/>
        <v>15</v>
      </c>
      <c r="F29">
        <f t="shared" si="5"/>
        <v>11.111787735801013</v>
      </c>
    </row>
    <row r="30" spans="1:6" x14ac:dyDescent="0.35">
      <c r="A30">
        <v>9</v>
      </c>
      <c r="B30">
        <f t="shared" si="3"/>
        <v>512</v>
      </c>
      <c r="C30">
        <f t="shared" si="4"/>
        <v>131072</v>
      </c>
      <c r="D30">
        <v>5586</v>
      </c>
      <c r="E30">
        <f t="shared" si="5"/>
        <v>17</v>
      </c>
      <c r="F30">
        <f t="shared" si="5"/>
        <v>12.447599858279951</v>
      </c>
    </row>
    <row r="31" spans="1:6" x14ac:dyDescent="0.35">
      <c r="A31">
        <v>10</v>
      </c>
      <c r="B31">
        <f t="shared" si="3"/>
        <v>1024</v>
      </c>
      <c r="C31">
        <f t="shared" si="4"/>
        <v>524288</v>
      </c>
      <c r="D31">
        <v>13229</v>
      </c>
      <c r="E31">
        <f t="shared" si="5"/>
        <v>19</v>
      </c>
      <c r="F31">
        <f t="shared" si="5"/>
        <v>13.691416389800413</v>
      </c>
    </row>
    <row r="32" spans="1:6" x14ac:dyDescent="0.35">
      <c r="A32">
        <v>11</v>
      </c>
      <c r="B32">
        <f t="shared" si="3"/>
        <v>2048</v>
      </c>
      <c r="C32">
        <f t="shared" si="4"/>
        <v>2097152</v>
      </c>
      <c r="D32">
        <v>28772</v>
      </c>
      <c r="E32">
        <f t="shared" si="5"/>
        <v>21</v>
      </c>
      <c r="F32">
        <f t="shared" si="5"/>
        <v>14.812377888766894</v>
      </c>
    </row>
    <row r="33" spans="1:6" x14ac:dyDescent="0.35">
      <c r="A33">
        <v>12</v>
      </c>
      <c r="B33">
        <f t="shared" si="3"/>
        <v>4096</v>
      </c>
      <c r="C33">
        <f t="shared" si="4"/>
        <v>8388608</v>
      </c>
      <c r="D33">
        <v>60904</v>
      </c>
      <c r="E33">
        <f t="shared" si="5"/>
        <v>23</v>
      </c>
      <c r="F33">
        <f t="shared" si="5"/>
        <v>15.894249362864231</v>
      </c>
    </row>
    <row r="34" spans="1:6" x14ac:dyDescent="0.35">
      <c r="A34">
        <v>13</v>
      </c>
      <c r="B34">
        <f t="shared" si="3"/>
        <v>8192</v>
      </c>
      <c r="C34">
        <f t="shared" si="4"/>
        <v>33554432</v>
      </c>
      <c r="D34">
        <v>130574</v>
      </c>
      <c r="E34">
        <f t="shared" si="5"/>
        <v>25</v>
      </c>
      <c r="F34">
        <f t="shared" si="5"/>
        <v>16.994508129320135</v>
      </c>
    </row>
    <row r="38" spans="1:6" x14ac:dyDescent="0.35">
      <c r="A38" s="1" t="s">
        <v>9</v>
      </c>
    </row>
    <row r="40" spans="1:6" x14ac:dyDescent="0.35">
      <c r="A40" t="s">
        <v>2</v>
      </c>
      <c r="B40" t="s">
        <v>3</v>
      </c>
      <c r="C40" t="s">
        <v>4</v>
      </c>
      <c r="D40" t="s">
        <v>5</v>
      </c>
      <c r="E40" t="s">
        <v>6</v>
      </c>
      <c r="F40" t="s">
        <v>7</v>
      </c>
    </row>
    <row r="41" spans="1:6" x14ac:dyDescent="0.35">
      <c r="A41">
        <v>1</v>
      </c>
      <c r="B41">
        <f>2^A41</f>
        <v>2</v>
      </c>
      <c r="C41">
        <f>1.39*B41* LOG(B41,2)</f>
        <v>2.78</v>
      </c>
      <c r="D41">
        <v>3</v>
      </c>
      <c r="E41">
        <f>LOG(C41,2)</f>
        <v>1.4750848829487826</v>
      </c>
      <c r="F41">
        <f>LOG(D41,2)</f>
        <v>1.5849625007211563</v>
      </c>
    </row>
    <row r="42" spans="1:6" x14ac:dyDescent="0.35">
      <c r="A42">
        <v>2</v>
      </c>
      <c r="B42">
        <f t="shared" ref="B42:B53" si="6">2^A42</f>
        <v>4</v>
      </c>
      <c r="C42">
        <f t="shared" ref="C42:C53" si="7">1.39*B42* LOG(B42,2)</f>
        <v>11.12</v>
      </c>
      <c r="D42">
        <v>7</v>
      </c>
      <c r="E42">
        <f t="shared" ref="E42:F53" si="8">LOG(C42,2)</f>
        <v>3.4750848829487828</v>
      </c>
      <c r="F42">
        <f t="shared" si="8"/>
        <v>2.8073549220576042</v>
      </c>
    </row>
    <row r="43" spans="1:6" x14ac:dyDescent="0.35">
      <c r="A43">
        <v>3</v>
      </c>
      <c r="B43">
        <f t="shared" si="6"/>
        <v>8</v>
      </c>
      <c r="C43">
        <f t="shared" si="7"/>
        <v>33.36</v>
      </c>
      <c r="D43">
        <v>16</v>
      </c>
      <c r="E43">
        <f t="shared" si="8"/>
        <v>5.0600473836699393</v>
      </c>
      <c r="F43">
        <f t="shared" si="8"/>
        <v>4</v>
      </c>
    </row>
    <row r="44" spans="1:6" x14ac:dyDescent="0.35">
      <c r="A44">
        <v>4</v>
      </c>
      <c r="B44">
        <f t="shared" si="6"/>
        <v>16</v>
      </c>
      <c r="C44">
        <f t="shared" si="7"/>
        <v>88.96</v>
      </c>
      <c r="D44">
        <v>31</v>
      </c>
      <c r="E44">
        <f t="shared" si="8"/>
        <v>6.4750848829487824</v>
      </c>
      <c r="F44">
        <f t="shared" si="8"/>
        <v>4.9541963103868758</v>
      </c>
    </row>
    <row r="45" spans="1:6" x14ac:dyDescent="0.35">
      <c r="A45">
        <v>5</v>
      </c>
      <c r="B45">
        <f t="shared" si="6"/>
        <v>32</v>
      </c>
      <c r="C45">
        <f t="shared" si="7"/>
        <v>222.39999999999998</v>
      </c>
      <c r="D45">
        <v>69</v>
      </c>
      <c r="E45">
        <f t="shared" si="8"/>
        <v>7.797012977836145</v>
      </c>
      <c r="F45">
        <f t="shared" si="8"/>
        <v>6.10852445677817</v>
      </c>
    </row>
    <row r="46" spans="1:6" x14ac:dyDescent="0.35">
      <c r="A46">
        <v>6</v>
      </c>
      <c r="B46">
        <f t="shared" si="6"/>
        <v>64</v>
      </c>
      <c r="C46">
        <f t="shared" si="7"/>
        <v>533.76</v>
      </c>
      <c r="D46">
        <v>155</v>
      </c>
      <c r="E46">
        <f t="shared" si="8"/>
        <v>9.0600473836699393</v>
      </c>
      <c r="F46">
        <f t="shared" si="8"/>
        <v>7.2761244052742384</v>
      </c>
    </row>
    <row r="47" spans="1:6" x14ac:dyDescent="0.35">
      <c r="A47">
        <v>7</v>
      </c>
      <c r="B47">
        <f t="shared" si="6"/>
        <v>128</v>
      </c>
      <c r="C47">
        <f t="shared" si="7"/>
        <v>1245.4399999999998</v>
      </c>
      <c r="D47">
        <v>355</v>
      </c>
      <c r="E47">
        <f t="shared" si="8"/>
        <v>10.282439805006387</v>
      </c>
      <c r="F47">
        <f t="shared" si="8"/>
        <v>8.4716752143920449</v>
      </c>
    </row>
    <row r="48" spans="1:6" x14ac:dyDescent="0.35">
      <c r="A48">
        <v>8</v>
      </c>
      <c r="B48">
        <f t="shared" si="6"/>
        <v>256</v>
      </c>
      <c r="C48">
        <f t="shared" si="7"/>
        <v>2846.72</v>
      </c>
      <c r="D48">
        <v>760</v>
      </c>
      <c r="E48">
        <f t="shared" si="8"/>
        <v>11.475084882948783</v>
      </c>
      <c r="F48">
        <f t="shared" si="8"/>
        <v>9.5698556083309487</v>
      </c>
    </row>
    <row r="49" spans="1:6" x14ac:dyDescent="0.35">
      <c r="A49">
        <v>9</v>
      </c>
      <c r="B49">
        <f t="shared" si="6"/>
        <v>512</v>
      </c>
      <c r="C49">
        <f t="shared" si="7"/>
        <v>6405.12</v>
      </c>
      <c r="D49">
        <v>1628</v>
      </c>
      <c r="E49">
        <f t="shared" si="8"/>
        <v>12.645009884391097</v>
      </c>
      <c r="F49">
        <f t="shared" si="8"/>
        <v>10.668884984266247</v>
      </c>
    </row>
    <row r="50" spans="1:6" x14ac:dyDescent="0.35">
      <c r="A50">
        <v>10</v>
      </c>
      <c r="B50">
        <f t="shared" si="6"/>
        <v>1024</v>
      </c>
      <c r="C50">
        <f t="shared" si="7"/>
        <v>14233.599999999999</v>
      </c>
      <c r="D50">
        <v>3450</v>
      </c>
      <c r="E50">
        <f t="shared" si="8"/>
        <v>13.797012977836145</v>
      </c>
      <c r="F50">
        <f t="shared" si="8"/>
        <v>11.752380646552893</v>
      </c>
    </row>
    <row r="51" spans="1:6" x14ac:dyDescent="0.35">
      <c r="A51">
        <v>11</v>
      </c>
      <c r="B51">
        <f t="shared" si="6"/>
        <v>2048</v>
      </c>
      <c r="C51">
        <f t="shared" si="7"/>
        <v>31313.919999999998</v>
      </c>
      <c r="D51">
        <v>7383</v>
      </c>
      <c r="E51">
        <f t="shared" si="8"/>
        <v>14.934516501586081</v>
      </c>
      <c r="F51">
        <f t="shared" si="8"/>
        <v>12.849991443179317</v>
      </c>
    </row>
    <row r="52" spans="1:6" x14ac:dyDescent="0.35">
      <c r="A52">
        <v>12</v>
      </c>
      <c r="B52">
        <f t="shared" si="6"/>
        <v>4096</v>
      </c>
      <c r="C52">
        <f t="shared" si="7"/>
        <v>68321.279999999999</v>
      </c>
      <c r="D52">
        <v>15849</v>
      </c>
      <c r="E52">
        <f t="shared" si="8"/>
        <v>16.060047383669939</v>
      </c>
      <c r="F52">
        <f t="shared" si="8"/>
        <v>13.952104195273522</v>
      </c>
    </row>
    <row r="53" spans="1:6" x14ac:dyDescent="0.35">
      <c r="A53">
        <v>13</v>
      </c>
      <c r="B53">
        <f t="shared" si="6"/>
        <v>8192</v>
      </c>
      <c r="C53">
        <f t="shared" si="7"/>
        <v>148029.44</v>
      </c>
      <c r="D53">
        <v>33444</v>
      </c>
      <c r="E53">
        <f t="shared" si="8"/>
        <v>17.175524601089876</v>
      </c>
      <c r="F53">
        <f t="shared" si="8"/>
        <v>15.029459787824965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Insertion Sort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يوسف ابوورده</dc:creator>
  <cp:lastModifiedBy>يوسف ابوورده</cp:lastModifiedBy>
  <dcterms:created xsi:type="dcterms:W3CDTF">2020-11-30T23:24:08Z</dcterms:created>
  <dcterms:modified xsi:type="dcterms:W3CDTF">2020-11-30T23:42:25Z</dcterms:modified>
</cp:coreProperties>
</file>