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217C8809-ECF1-485A-A261-889A55D33F5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最终成绩" sheetId="6" r:id="rId1"/>
    <sheet name="平时成绩" sheetId="3" r:id="rId2"/>
    <sheet name="作业成绩" sheetId="5" r:id="rId3"/>
    <sheet name="课堂成绩导出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6" l="1"/>
  <c r="G3" i="3"/>
  <c r="G4" i="3"/>
  <c r="G5" i="3"/>
  <c r="G6" i="3"/>
  <c r="G7" i="3"/>
  <c r="G8" i="3"/>
  <c r="G9" i="3"/>
  <c r="G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2" i="3"/>
  <c r="H3" i="3"/>
  <c r="H4" i="3"/>
  <c r="H5" i="3"/>
  <c r="H6" i="3"/>
  <c r="H7" i="3"/>
  <c r="H8" i="3"/>
  <c r="H9" i="3"/>
  <c r="H10" i="3"/>
  <c r="H11" i="3"/>
  <c r="G11" i="3" s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2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D92" i="5"/>
  <c r="Z166" i="1"/>
  <c r="Z142" i="1"/>
  <c r="Z120" i="1"/>
  <c r="Z105" i="1"/>
  <c r="Z81" i="1"/>
  <c r="Z70" i="1"/>
  <c r="Z47" i="1"/>
  <c r="Z36" i="1"/>
  <c r="Z15" i="1"/>
  <c r="Z18" i="1"/>
  <c r="Z6" i="1"/>
  <c r="Z28" i="1"/>
  <c r="Z29" i="1"/>
  <c r="Z30" i="1"/>
  <c r="Z39" i="1"/>
  <c r="Z40" i="1"/>
  <c r="Z41" i="1"/>
  <c r="Z45" i="1"/>
  <c r="Z50" i="1"/>
  <c r="Z51" i="1"/>
  <c r="Z57" i="1"/>
  <c r="Z61" i="1"/>
  <c r="Z62" i="1"/>
  <c r="Z63" i="1"/>
  <c r="Z73" i="1"/>
  <c r="Z74" i="1"/>
  <c r="Z79" i="1"/>
  <c r="Z84" i="1"/>
  <c r="Z85" i="1"/>
  <c r="Z86" i="1"/>
  <c r="Z91" i="1"/>
  <c r="Z97" i="1"/>
  <c r="Z98" i="1"/>
  <c r="Z4" i="1"/>
  <c r="Z108" i="1"/>
  <c r="Z110" i="1"/>
  <c r="Z111" i="1"/>
  <c r="Z123" i="1"/>
  <c r="Z124" i="1"/>
  <c r="Z125" i="1"/>
  <c r="Z135" i="1"/>
  <c r="Z136" i="1"/>
  <c r="Z137" i="1"/>
  <c r="Z5" i="1"/>
  <c r="Z145" i="1"/>
  <c r="Z146" i="1"/>
  <c r="Z147" i="1"/>
  <c r="Z155" i="1"/>
  <c r="Z157" i="1"/>
  <c r="Z158" i="1"/>
  <c r="Z159" i="1"/>
  <c r="Z164" i="1"/>
  <c r="Z167" i="1"/>
  <c r="Z169" i="1"/>
  <c r="Z170" i="1"/>
  <c r="Z171" i="1"/>
  <c r="Z179" i="1"/>
  <c r="Z189" i="1"/>
  <c r="Z181" i="1"/>
  <c r="Z182" i="1"/>
  <c r="Z10" i="1"/>
  <c r="Z143" i="1"/>
  <c r="Z69" i="1"/>
  <c r="Z5" i="5"/>
  <c r="Z17" i="5"/>
  <c r="Z30" i="5"/>
  <c r="Z41" i="5"/>
  <c r="AB41" i="5" s="1"/>
  <c r="AD41" i="5" s="1"/>
  <c r="Z43" i="5"/>
  <c r="AB43" i="5" s="1"/>
  <c r="AD43" i="5" s="1"/>
  <c r="Z53" i="5"/>
  <c r="Z65" i="5"/>
  <c r="Z78" i="5"/>
  <c r="Z89" i="5"/>
  <c r="AB89" i="5" s="1"/>
  <c r="AD89" i="5" s="1"/>
  <c r="Z91" i="5"/>
  <c r="AB91" i="5" s="1"/>
  <c r="AD91" i="5" s="1"/>
  <c r="Z101" i="5"/>
  <c r="Z113" i="5"/>
  <c r="Z126" i="5"/>
  <c r="Z137" i="5"/>
  <c r="AB137" i="5" s="1"/>
  <c r="AD137" i="5" s="1"/>
  <c r="Z139" i="5"/>
  <c r="AB139" i="5" s="1"/>
  <c r="AD139" i="5" s="1"/>
  <c r="Z149" i="5"/>
  <c r="Z161" i="5"/>
  <c r="Z174" i="5"/>
  <c r="Z185" i="5"/>
  <c r="AB185" i="5" s="1"/>
  <c r="AD185" i="5" s="1"/>
  <c r="Z187" i="5"/>
  <c r="AB187" i="5" s="1"/>
  <c r="AD187" i="5" s="1"/>
  <c r="AA8" i="5"/>
  <c r="AA20" i="5"/>
  <c r="AA33" i="5"/>
  <c r="AA34" i="5"/>
  <c r="AA44" i="5"/>
  <c r="AA46" i="5"/>
  <c r="AA56" i="5"/>
  <c r="AA68" i="5"/>
  <c r="AA81" i="5"/>
  <c r="AA82" i="5"/>
  <c r="AA92" i="5"/>
  <c r="AA94" i="5"/>
  <c r="AA104" i="5"/>
  <c r="AA116" i="5"/>
  <c r="AA129" i="5"/>
  <c r="AA130" i="5"/>
  <c r="AA140" i="5"/>
  <c r="AA142" i="5"/>
  <c r="AA152" i="5"/>
  <c r="AA177" i="5"/>
  <c r="AA188" i="5"/>
  <c r="AA3" i="5"/>
  <c r="Y4" i="5"/>
  <c r="AA4" i="5" s="1"/>
  <c r="Y5" i="5"/>
  <c r="AA5" i="5" s="1"/>
  <c r="Y6" i="5"/>
  <c r="AA6" i="5" s="1"/>
  <c r="Y7" i="5"/>
  <c r="AA7" i="5" s="1"/>
  <c r="Y8" i="5"/>
  <c r="Z8" i="5" s="1"/>
  <c r="Y9" i="5"/>
  <c r="Z9" i="5" s="1"/>
  <c r="Y10" i="5"/>
  <c r="Z10" i="5" s="1"/>
  <c r="Y11" i="5"/>
  <c r="AA11" i="5" s="1"/>
  <c r="Y12" i="5"/>
  <c r="AA12" i="5" s="1"/>
  <c r="Y13" i="5"/>
  <c r="AA13" i="5" s="1"/>
  <c r="Y14" i="5"/>
  <c r="AA14" i="5" s="1"/>
  <c r="Y15" i="5"/>
  <c r="AA15" i="5" s="1"/>
  <c r="Y16" i="5"/>
  <c r="AA16" i="5" s="1"/>
  <c r="Y17" i="5"/>
  <c r="AA17" i="5" s="1"/>
  <c r="Y18" i="5"/>
  <c r="AA18" i="5" s="1"/>
  <c r="Y19" i="5"/>
  <c r="AA19" i="5" s="1"/>
  <c r="Y20" i="5"/>
  <c r="Z20" i="5" s="1"/>
  <c r="Y21" i="5"/>
  <c r="Z21" i="5" s="1"/>
  <c r="Y22" i="5"/>
  <c r="Z22" i="5" s="1"/>
  <c r="Y23" i="5"/>
  <c r="AA23" i="5" s="1"/>
  <c r="Y24" i="5"/>
  <c r="AA24" i="5" s="1"/>
  <c r="Y25" i="5"/>
  <c r="AA25" i="5" s="1"/>
  <c r="Y26" i="5"/>
  <c r="AA26" i="5" s="1"/>
  <c r="Y27" i="5"/>
  <c r="AA27" i="5" s="1"/>
  <c r="Y28" i="5"/>
  <c r="AA28" i="5" s="1"/>
  <c r="Y29" i="5"/>
  <c r="AA29" i="5" s="1"/>
  <c r="Y30" i="5"/>
  <c r="AA30" i="5" s="1"/>
  <c r="Y31" i="5"/>
  <c r="AA31" i="5" s="1"/>
  <c r="Y32" i="5"/>
  <c r="Z32" i="5" s="1"/>
  <c r="Y33" i="5"/>
  <c r="Z33" i="5" s="1"/>
  <c r="Y34" i="5"/>
  <c r="Z34" i="5" s="1"/>
  <c r="Y35" i="5"/>
  <c r="AA35" i="5" s="1"/>
  <c r="Y36" i="5"/>
  <c r="AA36" i="5" s="1"/>
  <c r="Y37" i="5"/>
  <c r="AA37" i="5" s="1"/>
  <c r="Y38" i="5"/>
  <c r="AA38" i="5" s="1"/>
  <c r="Y39" i="5"/>
  <c r="AA39" i="5" s="1"/>
  <c r="Y40" i="5"/>
  <c r="AA40" i="5" s="1"/>
  <c r="Y41" i="5"/>
  <c r="AA41" i="5" s="1"/>
  <c r="Y42" i="5"/>
  <c r="AA42" i="5" s="1"/>
  <c r="Y43" i="5"/>
  <c r="AA43" i="5" s="1"/>
  <c r="Y44" i="5"/>
  <c r="Z44" i="5" s="1"/>
  <c r="Y45" i="5"/>
  <c r="Z45" i="5" s="1"/>
  <c r="Y46" i="5"/>
  <c r="Z46" i="5" s="1"/>
  <c r="Y47" i="5"/>
  <c r="AA47" i="5" s="1"/>
  <c r="Y48" i="5"/>
  <c r="AA48" i="5" s="1"/>
  <c r="Y49" i="5"/>
  <c r="AA49" i="5" s="1"/>
  <c r="Y50" i="5"/>
  <c r="AA50" i="5" s="1"/>
  <c r="Y51" i="5"/>
  <c r="AA51" i="5" s="1"/>
  <c r="Y52" i="5"/>
  <c r="AA52" i="5" s="1"/>
  <c r="Y53" i="5"/>
  <c r="AA53" i="5" s="1"/>
  <c r="Y54" i="5"/>
  <c r="AA54" i="5" s="1"/>
  <c r="Y55" i="5"/>
  <c r="AA55" i="5" s="1"/>
  <c r="Y56" i="5"/>
  <c r="Z56" i="5" s="1"/>
  <c r="Y57" i="5"/>
  <c r="Z57" i="5" s="1"/>
  <c r="Y58" i="5"/>
  <c r="Z58" i="5" s="1"/>
  <c r="Y59" i="5"/>
  <c r="AA59" i="5" s="1"/>
  <c r="Y60" i="5"/>
  <c r="AA60" i="5" s="1"/>
  <c r="Y61" i="5"/>
  <c r="AA61" i="5" s="1"/>
  <c r="Y62" i="5"/>
  <c r="AA62" i="5" s="1"/>
  <c r="Y63" i="5"/>
  <c r="AA63" i="5" s="1"/>
  <c r="Y64" i="5"/>
  <c r="AA64" i="5" s="1"/>
  <c r="Y65" i="5"/>
  <c r="AA65" i="5" s="1"/>
  <c r="Y66" i="5"/>
  <c r="AA66" i="5" s="1"/>
  <c r="Y67" i="5"/>
  <c r="AA67" i="5" s="1"/>
  <c r="Y68" i="5"/>
  <c r="Z68" i="5" s="1"/>
  <c r="Y69" i="5"/>
  <c r="Z69" i="5" s="1"/>
  <c r="Y70" i="5"/>
  <c r="Z70" i="5" s="1"/>
  <c r="Y71" i="5"/>
  <c r="AA71" i="5" s="1"/>
  <c r="Y72" i="5"/>
  <c r="AA72" i="5" s="1"/>
  <c r="Y73" i="5"/>
  <c r="AA73" i="5" s="1"/>
  <c r="Y74" i="5"/>
  <c r="AA74" i="5" s="1"/>
  <c r="Y75" i="5"/>
  <c r="AA75" i="5" s="1"/>
  <c r="Y76" i="5"/>
  <c r="AA76" i="5" s="1"/>
  <c r="Y77" i="5"/>
  <c r="AA77" i="5" s="1"/>
  <c r="Y78" i="5"/>
  <c r="AA78" i="5" s="1"/>
  <c r="Y79" i="5"/>
  <c r="AA79" i="5" s="1"/>
  <c r="Y80" i="5"/>
  <c r="Z80" i="5" s="1"/>
  <c r="Y81" i="5"/>
  <c r="Z81" i="5" s="1"/>
  <c r="Y82" i="5"/>
  <c r="Z82" i="5" s="1"/>
  <c r="Y83" i="5"/>
  <c r="AA83" i="5" s="1"/>
  <c r="Y84" i="5"/>
  <c r="AA84" i="5" s="1"/>
  <c r="Y85" i="5"/>
  <c r="AA85" i="5" s="1"/>
  <c r="Y86" i="5"/>
  <c r="AA86" i="5" s="1"/>
  <c r="Y87" i="5"/>
  <c r="AA87" i="5" s="1"/>
  <c r="Y88" i="5"/>
  <c r="AA88" i="5" s="1"/>
  <c r="Y89" i="5"/>
  <c r="AA89" i="5" s="1"/>
  <c r="Y90" i="5"/>
  <c r="AA90" i="5" s="1"/>
  <c r="Y91" i="5"/>
  <c r="AA91" i="5" s="1"/>
  <c r="Y92" i="5"/>
  <c r="Z92" i="5" s="1"/>
  <c r="Y93" i="5"/>
  <c r="Z93" i="5" s="1"/>
  <c r="Y94" i="5"/>
  <c r="Z94" i="5" s="1"/>
  <c r="Y95" i="5"/>
  <c r="AA95" i="5" s="1"/>
  <c r="Y96" i="5"/>
  <c r="AA96" i="5" s="1"/>
  <c r="Y97" i="5"/>
  <c r="AA97" i="5" s="1"/>
  <c r="Y98" i="5"/>
  <c r="AA98" i="5" s="1"/>
  <c r="Y99" i="5"/>
  <c r="AA99" i="5" s="1"/>
  <c r="Y100" i="5"/>
  <c r="AA100" i="5" s="1"/>
  <c r="Y101" i="5"/>
  <c r="AA101" i="5" s="1"/>
  <c r="Y102" i="5"/>
  <c r="AA102" i="5" s="1"/>
  <c r="Y103" i="5"/>
  <c r="AA103" i="5" s="1"/>
  <c r="Y104" i="5"/>
  <c r="Z104" i="5" s="1"/>
  <c r="Y105" i="5"/>
  <c r="Z105" i="5" s="1"/>
  <c r="Y106" i="5"/>
  <c r="Z106" i="5" s="1"/>
  <c r="Y107" i="5"/>
  <c r="AA107" i="5" s="1"/>
  <c r="Y108" i="5"/>
  <c r="AA108" i="5" s="1"/>
  <c r="Y109" i="5"/>
  <c r="AA109" i="5" s="1"/>
  <c r="Y110" i="5"/>
  <c r="AA110" i="5" s="1"/>
  <c r="Y111" i="5"/>
  <c r="AA111" i="5" s="1"/>
  <c r="Y112" i="5"/>
  <c r="AA112" i="5" s="1"/>
  <c r="Y113" i="5"/>
  <c r="AA113" i="5" s="1"/>
  <c r="Y114" i="5"/>
  <c r="AA114" i="5" s="1"/>
  <c r="Y115" i="5"/>
  <c r="AA115" i="5" s="1"/>
  <c r="Y116" i="5"/>
  <c r="Z116" i="5" s="1"/>
  <c r="Y117" i="5"/>
  <c r="Z117" i="5" s="1"/>
  <c r="Y118" i="5"/>
  <c r="Z118" i="5" s="1"/>
  <c r="Y119" i="5"/>
  <c r="AA119" i="5" s="1"/>
  <c r="Y120" i="5"/>
  <c r="AA120" i="5" s="1"/>
  <c r="Y121" i="5"/>
  <c r="AA121" i="5" s="1"/>
  <c r="Y122" i="5"/>
  <c r="AA122" i="5" s="1"/>
  <c r="Y123" i="5"/>
  <c r="AA123" i="5" s="1"/>
  <c r="Y124" i="5"/>
  <c r="AA124" i="5" s="1"/>
  <c r="Y125" i="5"/>
  <c r="AA125" i="5" s="1"/>
  <c r="Y126" i="5"/>
  <c r="AA126" i="5" s="1"/>
  <c r="Y127" i="5"/>
  <c r="AA127" i="5" s="1"/>
  <c r="Y128" i="5"/>
  <c r="Z128" i="5" s="1"/>
  <c r="Y129" i="5"/>
  <c r="Z129" i="5" s="1"/>
  <c r="Y130" i="5"/>
  <c r="Z130" i="5" s="1"/>
  <c r="Y131" i="5"/>
  <c r="AA131" i="5" s="1"/>
  <c r="Y132" i="5"/>
  <c r="AA132" i="5" s="1"/>
  <c r="Y133" i="5"/>
  <c r="AA133" i="5" s="1"/>
  <c r="Y134" i="5"/>
  <c r="AA134" i="5" s="1"/>
  <c r="Y135" i="5"/>
  <c r="AA135" i="5" s="1"/>
  <c r="Y136" i="5"/>
  <c r="AA136" i="5" s="1"/>
  <c r="Y137" i="5"/>
  <c r="AA137" i="5" s="1"/>
  <c r="Y138" i="5"/>
  <c r="AA138" i="5" s="1"/>
  <c r="Y139" i="5"/>
  <c r="AA139" i="5" s="1"/>
  <c r="Y140" i="5"/>
  <c r="Z140" i="5" s="1"/>
  <c r="Y141" i="5"/>
  <c r="Z141" i="5" s="1"/>
  <c r="Y142" i="5"/>
  <c r="Z142" i="5" s="1"/>
  <c r="Y143" i="5"/>
  <c r="AA143" i="5" s="1"/>
  <c r="Y144" i="5"/>
  <c r="AA144" i="5" s="1"/>
  <c r="Y145" i="5"/>
  <c r="AA145" i="5" s="1"/>
  <c r="Y146" i="5"/>
  <c r="AA146" i="5" s="1"/>
  <c r="Y147" i="5"/>
  <c r="AA147" i="5" s="1"/>
  <c r="Y148" i="5"/>
  <c r="AA148" i="5" s="1"/>
  <c r="Y149" i="5"/>
  <c r="AA149" i="5" s="1"/>
  <c r="Y150" i="5"/>
  <c r="AA150" i="5" s="1"/>
  <c r="Y151" i="5"/>
  <c r="AA151" i="5" s="1"/>
  <c r="Y152" i="5"/>
  <c r="Z152" i="5" s="1"/>
  <c r="Y153" i="5"/>
  <c r="Z153" i="5" s="1"/>
  <c r="Y154" i="5"/>
  <c r="Z154" i="5" s="1"/>
  <c r="Y155" i="5"/>
  <c r="AA155" i="5" s="1"/>
  <c r="Y156" i="5"/>
  <c r="AA156" i="5" s="1"/>
  <c r="Y157" i="5"/>
  <c r="AA157" i="5" s="1"/>
  <c r="Y158" i="5"/>
  <c r="AA158" i="5" s="1"/>
  <c r="Y159" i="5"/>
  <c r="AA159" i="5" s="1"/>
  <c r="Y160" i="5"/>
  <c r="AA160" i="5" s="1"/>
  <c r="Y161" i="5"/>
  <c r="AA161" i="5" s="1"/>
  <c r="Y162" i="5"/>
  <c r="AA162" i="5" s="1"/>
  <c r="Y163" i="5"/>
  <c r="AA163" i="5" s="1"/>
  <c r="Y164" i="5"/>
  <c r="Z164" i="5" s="1"/>
  <c r="Y165" i="5"/>
  <c r="Z165" i="5" s="1"/>
  <c r="Y166" i="5"/>
  <c r="Z166" i="5" s="1"/>
  <c r="Y167" i="5"/>
  <c r="AA167" i="5" s="1"/>
  <c r="Y168" i="5"/>
  <c r="AA168" i="5" s="1"/>
  <c r="Y169" i="5"/>
  <c r="AA169" i="5" s="1"/>
  <c r="Y170" i="5"/>
  <c r="AA170" i="5" s="1"/>
  <c r="Y171" i="5"/>
  <c r="AA171" i="5" s="1"/>
  <c r="Y172" i="5"/>
  <c r="AA172" i="5" s="1"/>
  <c r="Y173" i="5"/>
  <c r="AA173" i="5" s="1"/>
  <c r="Y174" i="5"/>
  <c r="AA174" i="5" s="1"/>
  <c r="Y175" i="5"/>
  <c r="AA175" i="5" s="1"/>
  <c r="Y176" i="5"/>
  <c r="Z176" i="5" s="1"/>
  <c r="Y177" i="5"/>
  <c r="Z177" i="5" s="1"/>
  <c r="Y178" i="5"/>
  <c r="Z178" i="5" s="1"/>
  <c r="Y179" i="5"/>
  <c r="AA179" i="5" s="1"/>
  <c r="Y180" i="5"/>
  <c r="AA180" i="5" s="1"/>
  <c r="Y181" i="5"/>
  <c r="AA181" i="5" s="1"/>
  <c r="Y182" i="5"/>
  <c r="AA182" i="5" s="1"/>
  <c r="Y183" i="5"/>
  <c r="AA183" i="5" s="1"/>
  <c r="Y184" i="5"/>
  <c r="AA184" i="5" s="1"/>
  <c r="Y185" i="5"/>
  <c r="AA185" i="5" s="1"/>
  <c r="Y186" i="5"/>
  <c r="AA186" i="5" s="1"/>
  <c r="Y187" i="5"/>
  <c r="AA187" i="5" s="1"/>
  <c r="Y188" i="5"/>
  <c r="Z188" i="5" s="1"/>
  <c r="Y189" i="5"/>
  <c r="Z189" i="5" s="1"/>
  <c r="Y190" i="5"/>
  <c r="Z190" i="5" s="1"/>
  <c r="Y3" i="5"/>
  <c r="Z3" i="5" s="1"/>
  <c r="Z7" i="1"/>
  <c r="Z8" i="1"/>
  <c r="Z9" i="1"/>
  <c r="Z11" i="1"/>
  <c r="Z12" i="1"/>
  <c r="Z13" i="1"/>
  <c r="Z14" i="1"/>
  <c r="Z16" i="1"/>
  <c r="Z17" i="1"/>
  <c r="Z19" i="1"/>
  <c r="Z20" i="1"/>
  <c r="Z21" i="1"/>
  <c r="Z22" i="1"/>
  <c r="Z23" i="1"/>
  <c r="Z24" i="1"/>
  <c r="Z25" i="1"/>
  <c r="Z26" i="1"/>
  <c r="Z27" i="1"/>
  <c r="Z31" i="1"/>
  <c r="Z32" i="1"/>
  <c r="Z33" i="1"/>
  <c r="Z34" i="1"/>
  <c r="Z35" i="1"/>
  <c r="Z37" i="1"/>
  <c r="Z38" i="1"/>
  <c r="Z42" i="1"/>
  <c r="Z43" i="1"/>
  <c r="Z44" i="1"/>
  <c r="Z46" i="1"/>
  <c r="Z48" i="1"/>
  <c r="Z49" i="1"/>
  <c r="Z52" i="1"/>
  <c r="Z53" i="1"/>
  <c r="Z54" i="1"/>
  <c r="Z55" i="1"/>
  <c r="Z56" i="1"/>
  <c r="Z58" i="1"/>
  <c r="Z59" i="1"/>
  <c r="Z60" i="1"/>
  <c r="Z64" i="1"/>
  <c r="Z65" i="1"/>
  <c r="Z66" i="1"/>
  <c r="Z67" i="1"/>
  <c r="Z68" i="1"/>
  <c r="Z71" i="1"/>
  <c r="Z72" i="1"/>
  <c r="Z75" i="1"/>
  <c r="Z76" i="1"/>
  <c r="Z77" i="1"/>
  <c r="Z78" i="1"/>
  <c r="Z80" i="1"/>
  <c r="Z82" i="1"/>
  <c r="Z83" i="1"/>
  <c r="Z87" i="1"/>
  <c r="Z88" i="1"/>
  <c r="Z89" i="1"/>
  <c r="Z90" i="1"/>
  <c r="Z92" i="1"/>
  <c r="Z93" i="1"/>
  <c r="Z94" i="1"/>
  <c r="Z95" i="1"/>
  <c r="Z96" i="1"/>
  <c r="Z99" i="1"/>
  <c r="Z100" i="1"/>
  <c r="Z101" i="1"/>
  <c r="Z102" i="1"/>
  <c r="Z103" i="1"/>
  <c r="Z104" i="1"/>
  <c r="Z106" i="1"/>
  <c r="Z107" i="1"/>
  <c r="Z109" i="1"/>
  <c r="Z112" i="1"/>
  <c r="Z113" i="1"/>
  <c r="Z114" i="1"/>
  <c r="Z115" i="1"/>
  <c r="Z116" i="1"/>
  <c r="Z117" i="1"/>
  <c r="Z118" i="1"/>
  <c r="Z119" i="1"/>
  <c r="Z121" i="1"/>
  <c r="Z122" i="1"/>
  <c r="Z126" i="1"/>
  <c r="Z127" i="1"/>
  <c r="Z128" i="1"/>
  <c r="Z129" i="1"/>
  <c r="Z130" i="1"/>
  <c r="Z131" i="1"/>
  <c r="Z132" i="1"/>
  <c r="Z133" i="1"/>
  <c r="Z134" i="1"/>
  <c r="Z138" i="1"/>
  <c r="Z139" i="1"/>
  <c r="Z140" i="1"/>
  <c r="Z141" i="1"/>
  <c r="Z144" i="1"/>
  <c r="Z148" i="1"/>
  <c r="Z149" i="1"/>
  <c r="Z150" i="1"/>
  <c r="Z151" i="1"/>
  <c r="Z152" i="1"/>
  <c r="Z153" i="1"/>
  <c r="Z154" i="1"/>
  <c r="Z156" i="1"/>
  <c r="Z160" i="1"/>
  <c r="Z161" i="1"/>
  <c r="Z162" i="1"/>
  <c r="Z163" i="1"/>
  <c r="Z165" i="1"/>
  <c r="Z168" i="1"/>
  <c r="Z172" i="1"/>
  <c r="Z173" i="1"/>
  <c r="Z174" i="1"/>
  <c r="Z175" i="1"/>
  <c r="Z176" i="1"/>
  <c r="Z177" i="1"/>
  <c r="Z178" i="1"/>
  <c r="Z180" i="1"/>
  <c r="Z183" i="1"/>
  <c r="Z184" i="1"/>
  <c r="Z185" i="1"/>
  <c r="Z186" i="1"/>
  <c r="Z187" i="1"/>
  <c r="Z188" i="1"/>
  <c r="Z190" i="1"/>
  <c r="Z3" i="1"/>
  <c r="AA189" i="5" l="1"/>
  <c r="AA141" i="5"/>
  <c r="AA93" i="5"/>
  <c r="AA45" i="5"/>
  <c r="AB45" i="5" s="1"/>
  <c r="AD45" i="5" s="1"/>
  <c r="Z186" i="5"/>
  <c r="AB186" i="5" s="1"/>
  <c r="AD186" i="5" s="1"/>
  <c r="Z138" i="5"/>
  <c r="AB138" i="5" s="1"/>
  <c r="AD138" i="5" s="1"/>
  <c r="Z90" i="5"/>
  <c r="AB90" i="5" s="1"/>
  <c r="AD90" i="5" s="1"/>
  <c r="Z42" i="5"/>
  <c r="AB42" i="5" s="1"/>
  <c r="AD42" i="5" s="1"/>
  <c r="AA178" i="5"/>
  <c r="AB178" i="5" s="1"/>
  <c r="AD178" i="5" s="1"/>
  <c r="Z175" i="5"/>
  <c r="AB175" i="5" s="1"/>
  <c r="AD175" i="5" s="1"/>
  <c r="Z127" i="5"/>
  <c r="AB127" i="5" s="1"/>
  <c r="AD127" i="5" s="1"/>
  <c r="Z79" i="5"/>
  <c r="AB79" i="5" s="1"/>
  <c r="AD79" i="5" s="1"/>
  <c r="Z31" i="5"/>
  <c r="AB142" i="5"/>
  <c r="AD142" i="5" s="1"/>
  <c r="AB130" i="5"/>
  <c r="AD130" i="5" s="1"/>
  <c r="AB94" i="5"/>
  <c r="AD94" i="5" s="1"/>
  <c r="AB82" i="5"/>
  <c r="AD82" i="5" s="1"/>
  <c r="AB70" i="5"/>
  <c r="AD70" i="5" s="1"/>
  <c r="AB58" i="5"/>
  <c r="AD58" i="5" s="1"/>
  <c r="AB46" i="5"/>
  <c r="AD46" i="5" s="1"/>
  <c r="AB34" i="5"/>
  <c r="AD34" i="5" s="1"/>
  <c r="AA176" i="5"/>
  <c r="AA128" i="5"/>
  <c r="AA80" i="5"/>
  <c r="AA32" i="5"/>
  <c r="Z173" i="5"/>
  <c r="Z125" i="5"/>
  <c r="AB125" i="5" s="1"/>
  <c r="AD125" i="5" s="1"/>
  <c r="Z77" i="5"/>
  <c r="AB77" i="5" s="1"/>
  <c r="AD77" i="5" s="1"/>
  <c r="Z29" i="5"/>
  <c r="AB29" i="5" s="1"/>
  <c r="AD29" i="5" s="1"/>
  <c r="AB3" i="5"/>
  <c r="AD3" i="5" s="1"/>
  <c r="AB189" i="5"/>
  <c r="AD189" i="5" s="1"/>
  <c r="AB177" i="5"/>
  <c r="AD177" i="5" s="1"/>
  <c r="AB141" i="5"/>
  <c r="AD141" i="5" s="1"/>
  <c r="AB129" i="5"/>
  <c r="AD129" i="5" s="1"/>
  <c r="AB93" i="5"/>
  <c r="AD93" i="5" s="1"/>
  <c r="AB81" i="5"/>
  <c r="AD81" i="5" s="1"/>
  <c r="AB69" i="5"/>
  <c r="AD69" i="5" s="1"/>
  <c r="AB33" i="5"/>
  <c r="AD33" i="5" s="1"/>
  <c r="AB21" i="5"/>
  <c r="AD21" i="5" s="1"/>
  <c r="AA166" i="5"/>
  <c r="AB166" i="5" s="1"/>
  <c r="AD166" i="5" s="1"/>
  <c r="AA118" i="5"/>
  <c r="AB118" i="5" s="1"/>
  <c r="AD118" i="5" s="1"/>
  <c r="AA70" i="5"/>
  <c r="AA22" i="5"/>
  <c r="AB22" i="5" s="1"/>
  <c r="AD22" i="5" s="1"/>
  <c r="Z163" i="5"/>
  <c r="AB163" i="5" s="1"/>
  <c r="AD163" i="5" s="1"/>
  <c r="Z115" i="5"/>
  <c r="AB115" i="5" s="1"/>
  <c r="AD115" i="5" s="1"/>
  <c r="Z67" i="5"/>
  <c r="AB67" i="5" s="1"/>
  <c r="AD67" i="5" s="1"/>
  <c r="Z19" i="5"/>
  <c r="AB188" i="5"/>
  <c r="AD188" i="5" s="1"/>
  <c r="AB176" i="5"/>
  <c r="AD176" i="5" s="1"/>
  <c r="AB152" i="5"/>
  <c r="AD152" i="5" s="1"/>
  <c r="AB140" i="5"/>
  <c r="AD140" i="5" s="1"/>
  <c r="AB128" i="5"/>
  <c r="AD128" i="5" s="1"/>
  <c r="AB116" i="5"/>
  <c r="AD116" i="5" s="1"/>
  <c r="AB104" i="5"/>
  <c r="AD104" i="5" s="1"/>
  <c r="AB92" i="5"/>
  <c r="AB80" i="5"/>
  <c r="AD80" i="5" s="1"/>
  <c r="AB68" i="5"/>
  <c r="AD68" i="5" s="1"/>
  <c r="AB56" i="5"/>
  <c r="AD56" i="5" s="1"/>
  <c r="AB44" i="5"/>
  <c r="AD44" i="5" s="1"/>
  <c r="AB32" i="5"/>
  <c r="AD32" i="5" s="1"/>
  <c r="AB20" i="5"/>
  <c r="AD20" i="5" s="1"/>
  <c r="AB8" i="5"/>
  <c r="AD8" i="5" s="1"/>
  <c r="AA165" i="5"/>
  <c r="AB165" i="5" s="1"/>
  <c r="AD165" i="5" s="1"/>
  <c r="AA117" i="5"/>
  <c r="AB117" i="5" s="1"/>
  <c r="AD117" i="5" s="1"/>
  <c r="AA69" i="5"/>
  <c r="AA21" i="5"/>
  <c r="Z162" i="5"/>
  <c r="Z114" i="5"/>
  <c r="Z66" i="5"/>
  <c r="AB66" i="5" s="1"/>
  <c r="AD66" i="5" s="1"/>
  <c r="Z18" i="5"/>
  <c r="AB18" i="5" s="1"/>
  <c r="AD18" i="5" s="1"/>
  <c r="AA154" i="5"/>
  <c r="AB154" i="5" s="1"/>
  <c r="AD154" i="5" s="1"/>
  <c r="AA106" i="5"/>
  <c r="AB106" i="5" s="1"/>
  <c r="AD106" i="5" s="1"/>
  <c r="AA58" i="5"/>
  <c r="AA10" i="5"/>
  <c r="AB10" i="5" s="1"/>
  <c r="AD10" i="5" s="1"/>
  <c r="Z151" i="5"/>
  <c r="Z103" i="5"/>
  <c r="AB103" i="5" s="1"/>
  <c r="AD103" i="5" s="1"/>
  <c r="Z55" i="5"/>
  <c r="Z7" i="5"/>
  <c r="AA164" i="5"/>
  <c r="AB164" i="5" s="1"/>
  <c r="AD164" i="5" s="1"/>
  <c r="AA153" i="5"/>
  <c r="AB153" i="5" s="1"/>
  <c r="AD153" i="5" s="1"/>
  <c r="AA105" i="5"/>
  <c r="AB105" i="5" s="1"/>
  <c r="AD105" i="5" s="1"/>
  <c r="AA57" i="5"/>
  <c r="AB57" i="5" s="1"/>
  <c r="AD57" i="5" s="1"/>
  <c r="AA9" i="5"/>
  <c r="AB9" i="5" s="1"/>
  <c r="AD9" i="5" s="1"/>
  <c r="Z150" i="5"/>
  <c r="Z102" i="5"/>
  <c r="Z54" i="5"/>
  <c r="Z6" i="5"/>
  <c r="AB6" i="5" s="1"/>
  <c r="AD6" i="5" s="1"/>
  <c r="AB31" i="5"/>
  <c r="AD31" i="5" s="1"/>
  <c r="AB174" i="5"/>
  <c r="AD174" i="5" s="1"/>
  <c r="AB126" i="5"/>
  <c r="AD126" i="5" s="1"/>
  <c r="AB78" i="5"/>
  <c r="AD78" i="5" s="1"/>
  <c r="AB30" i="5"/>
  <c r="AD30" i="5" s="1"/>
  <c r="AB173" i="5"/>
  <c r="AD173" i="5" s="1"/>
  <c r="AB19" i="5"/>
  <c r="AD19" i="5" s="1"/>
  <c r="AB162" i="5"/>
  <c r="AD162" i="5" s="1"/>
  <c r="AB114" i="5"/>
  <c r="AD114" i="5" s="1"/>
  <c r="AB161" i="5"/>
  <c r="AD161" i="5" s="1"/>
  <c r="AB113" i="5"/>
  <c r="AD113" i="5" s="1"/>
  <c r="AB65" i="5"/>
  <c r="AD65" i="5" s="1"/>
  <c r="AB17" i="5"/>
  <c r="AD17" i="5" s="1"/>
  <c r="AB151" i="5"/>
  <c r="AD151" i="5" s="1"/>
  <c r="AB55" i="5"/>
  <c r="AD55" i="5" s="1"/>
  <c r="AB7" i="5"/>
  <c r="AD7" i="5" s="1"/>
  <c r="AB150" i="5"/>
  <c r="AD150" i="5" s="1"/>
  <c r="AB102" i="5"/>
  <c r="AD102" i="5" s="1"/>
  <c r="AB54" i="5"/>
  <c r="AD54" i="5" s="1"/>
  <c r="AB149" i="5"/>
  <c r="AD149" i="5" s="1"/>
  <c r="AB101" i="5"/>
  <c r="AD101" i="5" s="1"/>
  <c r="AB53" i="5"/>
  <c r="AD53" i="5" s="1"/>
  <c r="AB5" i="5"/>
  <c r="AD5" i="5" s="1"/>
  <c r="Z184" i="5"/>
  <c r="AB184" i="5" s="1"/>
  <c r="AD184" i="5" s="1"/>
  <c r="Z172" i="5"/>
  <c r="AB172" i="5" s="1"/>
  <c r="AD172" i="5" s="1"/>
  <c r="Z160" i="5"/>
  <c r="AB160" i="5" s="1"/>
  <c r="AD160" i="5" s="1"/>
  <c r="Z148" i="5"/>
  <c r="AB148" i="5" s="1"/>
  <c r="AD148" i="5" s="1"/>
  <c r="Z136" i="5"/>
  <c r="AB136" i="5" s="1"/>
  <c r="AD136" i="5" s="1"/>
  <c r="Z124" i="5"/>
  <c r="AB124" i="5" s="1"/>
  <c r="AD124" i="5" s="1"/>
  <c r="Z112" i="5"/>
  <c r="AB112" i="5" s="1"/>
  <c r="AD112" i="5" s="1"/>
  <c r="Z100" i="5"/>
  <c r="AB100" i="5" s="1"/>
  <c r="AD100" i="5" s="1"/>
  <c r="Z88" i="5"/>
  <c r="AB88" i="5" s="1"/>
  <c r="AD88" i="5" s="1"/>
  <c r="Z76" i="5"/>
  <c r="AB76" i="5" s="1"/>
  <c r="AD76" i="5" s="1"/>
  <c r="Z64" i="5"/>
  <c r="AB64" i="5" s="1"/>
  <c r="AD64" i="5" s="1"/>
  <c r="Z52" i="5"/>
  <c r="AB52" i="5" s="1"/>
  <c r="AD52" i="5" s="1"/>
  <c r="Z40" i="5"/>
  <c r="AB40" i="5" s="1"/>
  <c r="AD40" i="5" s="1"/>
  <c r="Z28" i="5"/>
  <c r="AB28" i="5" s="1"/>
  <c r="AD28" i="5" s="1"/>
  <c r="Z16" i="5"/>
  <c r="AB16" i="5" s="1"/>
  <c r="AD16" i="5" s="1"/>
  <c r="Z4" i="5"/>
  <c r="AB4" i="5" s="1"/>
  <c r="AD4" i="5" s="1"/>
  <c r="Z183" i="5"/>
  <c r="AB183" i="5" s="1"/>
  <c r="AD183" i="5" s="1"/>
  <c r="Z171" i="5"/>
  <c r="AB171" i="5" s="1"/>
  <c r="AD171" i="5" s="1"/>
  <c r="Z159" i="5"/>
  <c r="AB159" i="5" s="1"/>
  <c r="AD159" i="5" s="1"/>
  <c r="Z147" i="5"/>
  <c r="AB147" i="5" s="1"/>
  <c r="AD147" i="5" s="1"/>
  <c r="Z135" i="5"/>
  <c r="AB135" i="5" s="1"/>
  <c r="AD135" i="5" s="1"/>
  <c r="Z123" i="5"/>
  <c r="AB123" i="5" s="1"/>
  <c r="AD123" i="5" s="1"/>
  <c r="Z111" i="5"/>
  <c r="AB111" i="5" s="1"/>
  <c r="AD111" i="5" s="1"/>
  <c r="Z99" i="5"/>
  <c r="AB99" i="5" s="1"/>
  <c r="AD99" i="5" s="1"/>
  <c r="Z87" i="5"/>
  <c r="AB87" i="5" s="1"/>
  <c r="AD87" i="5" s="1"/>
  <c r="Z75" i="5"/>
  <c r="AB75" i="5" s="1"/>
  <c r="AD75" i="5" s="1"/>
  <c r="Z63" i="5"/>
  <c r="AB63" i="5" s="1"/>
  <c r="AD63" i="5" s="1"/>
  <c r="Z51" i="5"/>
  <c r="AB51" i="5" s="1"/>
  <c r="AD51" i="5" s="1"/>
  <c r="Z39" i="5"/>
  <c r="AB39" i="5" s="1"/>
  <c r="AD39" i="5" s="1"/>
  <c r="Z27" i="5"/>
  <c r="AB27" i="5" s="1"/>
  <c r="AD27" i="5" s="1"/>
  <c r="Z15" i="5"/>
  <c r="AB15" i="5" s="1"/>
  <c r="AD15" i="5" s="1"/>
  <c r="Z182" i="5"/>
  <c r="AB182" i="5" s="1"/>
  <c r="AD182" i="5" s="1"/>
  <c r="Z170" i="5"/>
  <c r="AB170" i="5" s="1"/>
  <c r="AD170" i="5" s="1"/>
  <c r="Z158" i="5"/>
  <c r="AB158" i="5" s="1"/>
  <c r="AD158" i="5" s="1"/>
  <c r="Z146" i="5"/>
  <c r="AB146" i="5" s="1"/>
  <c r="AD146" i="5" s="1"/>
  <c r="Z134" i="5"/>
  <c r="AB134" i="5" s="1"/>
  <c r="AD134" i="5" s="1"/>
  <c r="Z122" i="5"/>
  <c r="AB122" i="5" s="1"/>
  <c r="AD122" i="5" s="1"/>
  <c r="Z110" i="5"/>
  <c r="AB110" i="5" s="1"/>
  <c r="AD110" i="5" s="1"/>
  <c r="Z98" i="5"/>
  <c r="AB98" i="5" s="1"/>
  <c r="AD98" i="5" s="1"/>
  <c r="Z86" i="5"/>
  <c r="AB86" i="5" s="1"/>
  <c r="AD86" i="5" s="1"/>
  <c r="Z74" i="5"/>
  <c r="AB74" i="5" s="1"/>
  <c r="AD74" i="5" s="1"/>
  <c r="Z62" i="5"/>
  <c r="AB62" i="5" s="1"/>
  <c r="AD62" i="5" s="1"/>
  <c r="Z50" i="5"/>
  <c r="AB50" i="5" s="1"/>
  <c r="AD50" i="5" s="1"/>
  <c r="Z38" i="5"/>
  <c r="AB38" i="5" s="1"/>
  <c r="AD38" i="5" s="1"/>
  <c r="Z26" i="5"/>
  <c r="AB26" i="5" s="1"/>
  <c r="AD26" i="5" s="1"/>
  <c r="Z14" i="5"/>
  <c r="AB14" i="5" s="1"/>
  <c r="AD14" i="5" s="1"/>
  <c r="Z181" i="5"/>
  <c r="AB181" i="5" s="1"/>
  <c r="AD181" i="5" s="1"/>
  <c r="Z169" i="5"/>
  <c r="AB169" i="5" s="1"/>
  <c r="AD169" i="5" s="1"/>
  <c r="Z157" i="5"/>
  <c r="AB157" i="5" s="1"/>
  <c r="AD157" i="5" s="1"/>
  <c r="Z145" i="5"/>
  <c r="AB145" i="5" s="1"/>
  <c r="AD145" i="5" s="1"/>
  <c r="Z133" i="5"/>
  <c r="AB133" i="5" s="1"/>
  <c r="AD133" i="5" s="1"/>
  <c r="Z121" i="5"/>
  <c r="AB121" i="5" s="1"/>
  <c r="AD121" i="5" s="1"/>
  <c r="Z109" i="5"/>
  <c r="AB109" i="5" s="1"/>
  <c r="AD109" i="5" s="1"/>
  <c r="Z97" i="5"/>
  <c r="AB97" i="5" s="1"/>
  <c r="AD97" i="5" s="1"/>
  <c r="Z85" i="5"/>
  <c r="AB85" i="5" s="1"/>
  <c r="AD85" i="5" s="1"/>
  <c r="Z73" i="5"/>
  <c r="AB73" i="5" s="1"/>
  <c r="AD73" i="5" s="1"/>
  <c r="Z61" i="5"/>
  <c r="AB61" i="5" s="1"/>
  <c r="AD61" i="5" s="1"/>
  <c r="Z49" i="5"/>
  <c r="AB49" i="5" s="1"/>
  <c r="AD49" i="5" s="1"/>
  <c r="Z37" i="5"/>
  <c r="AB37" i="5" s="1"/>
  <c r="AD37" i="5" s="1"/>
  <c r="Z25" i="5"/>
  <c r="AB25" i="5" s="1"/>
  <c r="AD25" i="5" s="1"/>
  <c r="Z13" i="5"/>
  <c r="AB13" i="5" s="1"/>
  <c r="AD13" i="5" s="1"/>
  <c r="AA190" i="5"/>
  <c r="AB190" i="5" s="1"/>
  <c r="AD190" i="5" s="1"/>
  <c r="Z180" i="5"/>
  <c r="AB180" i="5" s="1"/>
  <c r="AD180" i="5" s="1"/>
  <c r="Z168" i="5"/>
  <c r="AB168" i="5" s="1"/>
  <c r="AD168" i="5" s="1"/>
  <c r="Z156" i="5"/>
  <c r="AB156" i="5" s="1"/>
  <c r="AD156" i="5" s="1"/>
  <c r="Z144" i="5"/>
  <c r="AB144" i="5" s="1"/>
  <c r="AD144" i="5" s="1"/>
  <c r="Z132" i="5"/>
  <c r="AB132" i="5" s="1"/>
  <c r="AD132" i="5" s="1"/>
  <c r="Z120" i="5"/>
  <c r="AB120" i="5" s="1"/>
  <c r="AD120" i="5" s="1"/>
  <c r="Z108" i="5"/>
  <c r="AB108" i="5" s="1"/>
  <c r="AD108" i="5" s="1"/>
  <c r="Z96" i="5"/>
  <c r="AB96" i="5" s="1"/>
  <c r="AD96" i="5" s="1"/>
  <c r="Z84" i="5"/>
  <c r="AB84" i="5" s="1"/>
  <c r="AD84" i="5" s="1"/>
  <c r="Z72" i="5"/>
  <c r="AB72" i="5" s="1"/>
  <c r="AD72" i="5" s="1"/>
  <c r="Z60" i="5"/>
  <c r="AB60" i="5" s="1"/>
  <c r="AD60" i="5" s="1"/>
  <c r="Z48" i="5"/>
  <c r="AB48" i="5" s="1"/>
  <c r="AD48" i="5" s="1"/>
  <c r="Z36" i="5"/>
  <c r="AB36" i="5" s="1"/>
  <c r="AD36" i="5" s="1"/>
  <c r="Z24" i="5"/>
  <c r="AB24" i="5" s="1"/>
  <c r="AD24" i="5" s="1"/>
  <c r="Z12" i="5"/>
  <c r="AB12" i="5" s="1"/>
  <c r="AD12" i="5" s="1"/>
  <c r="Z179" i="5"/>
  <c r="AB179" i="5" s="1"/>
  <c r="AD179" i="5" s="1"/>
  <c r="Z167" i="5"/>
  <c r="AB167" i="5" s="1"/>
  <c r="AD167" i="5" s="1"/>
  <c r="Z155" i="5"/>
  <c r="AB155" i="5" s="1"/>
  <c r="AD155" i="5" s="1"/>
  <c r="Z143" i="5"/>
  <c r="AB143" i="5" s="1"/>
  <c r="AD143" i="5" s="1"/>
  <c r="Z131" i="5"/>
  <c r="AB131" i="5" s="1"/>
  <c r="AD131" i="5" s="1"/>
  <c r="Z119" i="5"/>
  <c r="AB119" i="5" s="1"/>
  <c r="AD119" i="5" s="1"/>
  <c r="Z107" i="5"/>
  <c r="AB107" i="5" s="1"/>
  <c r="AD107" i="5" s="1"/>
  <c r="Z95" i="5"/>
  <c r="AB95" i="5" s="1"/>
  <c r="AD95" i="5" s="1"/>
  <c r="Z83" i="5"/>
  <c r="AB83" i="5" s="1"/>
  <c r="AD83" i="5" s="1"/>
  <c r="Z71" i="5"/>
  <c r="AB71" i="5" s="1"/>
  <c r="AD71" i="5" s="1"/>
  <c r="Z59" i="5"/>
  <c r="AB59" i="5" s="1"/>
  <c r="AD59" i="5" s="1"/>
  <c r="Z47" i="5"/>
  <c r="AB47" i="5" s="1"/>
  <c r="AD47" i="5" s="1"/>
  <c r="Z35" i="5"/>
  <c r="AB35" i="5" s="1"/>
  <c r="AD35" i="5" s="1"/>
  <c r="Z23" i="5"/>
  <c r="AB23" i="5" s="1"/>
  <c r="AD23" i="5" s="1"/>
  <c r="Z11" i="5"/>
  <c r="AB11" i="5" s="1"/>
  <c r="AD11" i="5" s="1"/>
</calcChain>
</file>

<file path=xl/sharedStrings.xml><?xml version="1.0" encoding="utf-8"?>
<sst xmlns="http://schemas.openxmlformats.org/spreadsheetml/2006/main" count="5198" uniqueCount="301">
  <si>
    <t xml:space="preserve">     学号</t>
  </si>
  <si>
    <t>魏程</t>
  </si>
  <si>
    <t xml:space="preserve">   姓名</t>
  </si>
  <si>
    <t>甘国鹏</t>
  </si>
  <si>
    <t>薛智元</t>
  </si>
  <si>
    <t>曲中南</t>
  </si>
  <si>
    <t>高震宇</t>
  </si>
  <si>
    <t>牛维民</t>
  </si>
  <si>
    <t>许琮</t>
  </si>
  <si>
    <t>曾宇</t>
  </si>
  <si>
    <t>刘航齐</t>
  </si>
  <si>
    <t>邹添帅</t>
  </si>
  <si>
    <t>焦健恒</t>
  </si>
  <si>
    <t>王宇航</t>
  </si>
  <si>
    <t>刘添悦</t>
  </si>
  <si>
    <t>狄翔</t>
  </si>
  <si>
    <t>邢子欣</t>
  </si>
  <si>
    <t>田东剑</t>
  </si>
  <si>
    <t>郑鹏翔</t>
  </si>
  <si>
    <t>翟齐放</t>
  </si>
  <si>
    <t>殷子豪</t>
  </si>
  <si>
    <t>冯競宇</t>
  </si>
  <si>
    <t>高頔</t>
  </si>
  <si>
    <t>何天一</t>
  </si>
  <si>
    <t>苏子昂</t>
  </si>
  <si>
    <t>李子硕</t>
  </si>
  <si>
    <t>马正阳</t>
  </si>
  <si>
    <t>赵宇豪</t>
  </si>
  <si>
    <t>韩一齐</t>
  </si>
  <si>
    <t>马力行</t>
  </si>
  <si>
    <t>刘菁菁</t>
  </si>
  <si>
    <t>肖若阳</t>
  </si>
  <si>
    <t>于永琪</t>
  </si>
  <si>
    <t>王伟</t>
  </si>
  <si>
    <t>魏佳祥</t>
  </si>
  <si>
    <t>李宇贺</t>
  </si>
  <si>
    <t>张浩宸</t>
  </si>
  <si>
    <t>常嘉昂</t>
  </si>
  <si>
    <t>谭天熠</t>
  </si>
  <si>
    <t>李伟豪</t>
  </si>
  <si>
    <t>田展宏</t>
  </si>
  <si>
    <t>冯嘉旺</t>
  </si>
  <si>
    <t>高伯胤</t>
  </si>
  <si>
    <t>刘昊林</t>
  </si>
  <si>
    <t>朱明权</t>
  </si>
  <si>
    <t>李俐</t>
  </si>
  <si>
    <t>邱羽昕</t>
  </si>
  <si>
    <t>王思祺</t>
  </si>
  <si>
    <t>罗梓翔</t>
  </si>
  <si>
    <t>姚佳彤</t>
  </si>
  <si>
    <t>高登昌</t>
  </si>
  <si>
    <t>梁兴禄</t>
  </si>
  <si>
    <t>张天博</t>
  </si>
  <si>
    <t>李毓旸</t>
  </si>
  <si>
    <t>陈艺森</t>
  </si>
  <si>
    <t>褚润泽</t>
  </si>
  <si>
    <t>陈凯阳</t>
  </si>
  <si>
    <t>张建豪</t>
  </si>
  <si>
    <t>周国健</t>
  </si>
  <si>
    <t>王明明</t>
  </si>
  <si>
    <t>王颢翔</t>
  </si>
  <si>
    <t>冀星辰</t>
  </si>
  <si>
    <t>奚凯文</t>
  </si>
  <si>
    <t>王彦朝</t>
  </si>
  <si>
    <t>张哲</t>
  </si>
  <si>
    <t>雷应柳</t>
  </si>
  <si>
    <t>廖正宇</t>
  </si>
  <si>
    <t>曾光磊</t>
  </si>
  <si>
    <t>阿卜杜吾普尔</t>
  </si>
  <si>
    <t>朱何嘉</t>
  </si>
  <si>
    <t>王骁骏</t>
  </si>
  <si>
    <t>吴雪麒</t>
  </si>
  <si>
    <t>司蕊</t>
  </si>
  <si>
    <t>李思佳</t>
  </si>
  <si>
    <t>落亼</t>
  </si>
  <si>
    <t>刘媛媛</t>
  </si>
  <si>
    <t>麻馨元</t>
  </si>
  <si>
    <t>阿布扎伊尔·柯尤木</t>
  </si>
  <si>
    <t>次仁旺姆</t>
  </si>
  <si>
    <t>张桐</t>
  </si>
  <si>
    <t>张姊怡</t>
  </si>
  <si>
    <t>徐铭杨</t>
  </si>
  <si>
    <t>曹梦圆</t>
  </si>
  <si>
    <t>孙静然</t>
  </si>
  <si>
    <t>张瑞轩</t>
  </si>
  <si>
    <t>李佳兴</t>
  </si>
  <si>
    <t>刘盼盼</t>
  </si>
  <si>
    <t>黄天宇</t>
  </si>
  <si>
    <t>吴开东</t>
  </si>
  <si>
    <t>迪力亚尔·拜合提亚尔</t>
  </si>
  <si>
    <t>努尔艾合麦提江·马穆提</t>
  </si>
  <si>
    <t>刘灏帅</t>
  </si>
  <si>
    <t>谢嘉奕</t>
  </si>
  <si>
    <t>郭永杰</t>
  </si>
  <si>
    <t>演绎</t>
  </si>
  <si>
    <t>杨季</t>
  </si>
  <si>
    <t>廖健宏</t>
  </si>
  <si>
    <t>罗遥航</t>
  </si>
  <si>
    <t>李佳</t>
  </si>
  <si>
    <t>令狐浩宇</t>
  </si>
  <si>
    <t>李林志</t>
  </si>
  <si>
    <t>冷有天</t>
  </si>
  <si>
    <t>阿布都哈力克•阿尔斯兰</t>
  </si>
  <si>
    <t>麦迪娜·阿不都热衣木</t>
  </si>
  <si>
    <t>包润宇</t>
  </si>
  <si>
    <t>滕正华</t>
  </si>
  <si>
    <t>寇皓然</t>
  </si>
  <si>
    <t>王中楠</t>
  </si>
  <si>
    <t>马常博</t>
  </si>
  <si>
    <t>江宏越</t>
  </si>
  <si>
    <t>轩博文</t>
  </si>
  <si>
    <t>韦信达</t>
  </si>
  <si>
    <t>陈雨豪</t>
  </si>
  <si>
    <t>祁登林</t>
  </si>
  <si>
    <t>邱雕</t>
  </si>
  <si>
    <t>吴菲菲</t>
  </si>
  <si>
    <t>次仁卓玛</t>
  </si>
  <si>
    <t>刘璋</t>
  </si>
  <si>
    <t>张超轶</t>
  </si>
  <si>
    <t>成金泽</t>
  </si>
  <si>
    <t>王成瀚</t>
  </si>
  <si>
    <t>张健雄</t>
  </si>
  <si>
    <t>司振华</t>
  </si>
  <si>
    <t>冯嘉佑</t>
  </si>
  <si>
    <t>李宇扬</t>
  </si>
  <si>
    <t>郑艾洁</t>
  </si>
  <si>
    <t>王尧</t>
  </si>
  <si>
    <t>杨宇航</t>
  </si>
  <si>
    <t>千雅</t>
  </si>
  <si>
    <t>庞茜茜</t>
  </si>
  <si>
    <t>艾塞</t>
  </si>
  <si>
    <t>古丽且柯热姆</t>
  </si>
  <si>
    <t>宋伯钧</t>
  </si>
  <si>
    <t>张佳林</t>
  </si>
  <si>
    <t>朱思琪</t>
  </si>
  <si>
    <t>谢珺</t>
  </si>
  <si>
    <t>王翌轩</t>
  </si>
  <si>
    <t>刘士祺</t>
  </si>
  <si>
    <t>王欣然</t>
  </si>
  <si>
    <t>张辉</t>
  </si>
  <si>
    <t>刘超超</t>
  </si>
  <si>
    <t>吴奇</t>
  </si>
  <si>
    <t>黄河源</t>
  </si>
  <si>
    <t>解祺升</t>
  </si>
  <si>
    <t>张子君</t>
  </si>
  <si>
    <t>徐清宇</t>
  </si>
  <si>
    <t>付兰婷</t>
  </si>
  <si>
    <t>林淑昕</t>
  </si>
  <si>
    <t>任贵琴</t>
  </si>
  <si>
    <t>李保平</t>
  </si>
  <si>
    <t>黄海菁</t>
  </si>
  <si>
    <t>崔明宇</t>
  </si>
  <si>
    <t>柴祎璘</t>
  </si>
  <si>
    <t>于承浩</t>
  </si>
  <si>
    <t>倪艺荣</t>
  </si>
  <si>
    <t>仇馨远</t>
  </si>
  <si>
    <t>王润瑶</t>
  </si>
  <si>
    <t>冯佳</t>
  </si>
  <si>
    <t>邹莉琪</t>
  </si>
  <si>
    <t>赵越</t>
  </si>
  <si>
    <t>聂婧蓉</t>
  </si>
  <si>
    <t>邹玉轩</t>
  </si>
  <si>
    <t>苏韫赜</t>
  </si>
  <si>
    <t>刘凯欣</t>
  </si>
  <si>
    <t>吴昊天</t>
  </si>
  <si>
    <t>魏鹏飞</t>
  </si>
  <si>
    <t>张伯奇</t>
  </si>
  <si>
    <t>李曦明</t>
  </si>
  <si>
    <t>贺梓豪</t>
  </si>
  <si>
    <t>王奕州</t>
  </si>
  <si>
    <t>魏泽宏</t>
  </si>
  <si>
    <t>曹珺栩</t>
  </si>
  <si>
    <t>崔香宇</t>
  </si>
  <si>
    <t>高亦增</t>
  </si>
  <si>
    <t>王腾阁</t>
  </si>
  <si>
    <t>何鸿源</t>
  </si>
  <si>
    <t>马尔祖</t>
  </si>
  <si>
    <t>于悦</t>
  </si>
  <si>
    <t>杨昊霖</t>
  </si>
  <si>
    <t>吴炅</t>
  </si>
  <si>
    <t>于慧琳</t>
  </si>
  <si>
    <t>毕常森</t>
  </si>
  <si>
    <t>靳雪颖</t>
  </si>
  <si>
    <t>刘德江</t>
  </si>
  <si>
    <t>陈威硕</t>
  </si>
  <si>
    <t>刘墨白</t>
  </si>
  <si>
    <t>叶菲</t>
  </si>
  <si>
    <t>陈奕霖</t>
  </si>
  <si>
    <t xml:space="preserve">    提交状态</t>
  </si>
  <si>
    <t>按时交</t>
  </si>
  <si>
    <t>--</t>
  </si>
  <si>
    <t>超时交</t>
  </si>
  <si>
    <t xml:space="preserve">    评语</t>
  </si>
  <si>
    <t>B</t>
  </si>
  <si>
    <t>A</t>
  </si>
  <si>
    <t>1-1</t>
    <phoneticPr fontId="1" type="noConversion"/>
  </si>
  <si>
    <t>1-2</t>
  </si>
  <si>
    <t>b</t>
  </si>
  <si>
    <t>B、</t>
  </si>
  <si>
    <t>B</t>
    <phoneticPr fontId="1" type="noConversion"/>
  </si>
  <si>
    <t>2-1</t>
    <phoneticPr fontId="1" type="noConversion"/>
  </si>
  <si>
    <t>2-2</t>
  </si>
  <si>
    <t>3-1</t>
    <phoneticPr fontId="1" type="noConversion"/>
  </si>
  <si>
    <t>3-2</t>
  </si>
  <si>
    <t>4-1</t>
    <phoneticPr fontId="1" type="noConversion"/>
  </si>
  <si>
    <t>4-2</t>
  </si>
  <si>
    <t>5-1</t>
    <phoneticPr fontId="1" type="noConversion"/>
  </si>
  <si>
    <t>5-2</t>
  </si>
  <si>
    <t>6</t>
    <phoneticPr fontId="1" type="noConversion"/>
  </si>
  <si>
    <t>--</t>
    <phoneticPr fontId="1" type="noConversion"/>
  </si>
  <si>
    <t>韦汝华</t>
    <phoneticPr fontId="1" type="noConversion"/>
  </si>
  <si>
    <t>平时成绩</t>
    <phoneticPr fontId="1" type="noConversion"/>
  </si>
  <si>
    <t>期中成绩</t>
    <phoneticPr fontId="1" type="noConversion"/>
  </si>
  <si>
    <t>总成绩</t>
    <phoneticPr fontId="1" type="noConversion"/>
  </si>
  <si>
    <t>21103020116</t>
  </si>
  <si>
    <t>21101080210</t>
  </si>
  <si>
    <t>郭嘉骏</t>
  </si>
  <si>
    <t>郭嘉骏</t>
    <phoneticPr fontId="1" type="noConversion"/>
  </si>
  <si>
    <t>21103100211</t>
  </si>
  <si>
    <t>18156020108</t>
  </si>
  <si>
    <t>21156050204</t>
    <phoneticPr fontId="1" type="noConversion"/>
  </si>
  <si>
    <t>21103100216</t>
    <phoneticPr fontId="1" type="noConversion"/>
  </si>
  <si>
    <t>17152020104</t>
    <phoneticPr fontId="1" type="noConversion"/>
  </si>
  <si>
    <t>序号</t>
  </si>
  <si>
    <t>学 号</t>
  </si>
  <si>
    <t>姓 名</t>
  </si>
  <si>
    <t>班 级</t>
  </si>
  <si>
    <t>数媒18-1</t>
  </si>
  <si>
    <t>土木18-2</t>
  </si>
  <si>
    <t>材料18-2</t>
  </si>
  <si>
    <t>计18-3</t>
  </si>
  <si>
    <t>数媒18-2</t>
  </si>
  <si>
    <t>电18-3</t>
  </si>
  <si>
    <t>机电18-3</t>
  </si>
  <si>
    <t>王梓丞</t>
  </si>
  <si>
    <t>机18-1</t>
  </si>
  <si>
    <t>地空双培18</t>
  </si>
  <si>
    <t>电气19-2</t>
  </si>
  <si>
    <t>计21-3</t>
  </si>
  <si>
    <t>自21-1</t>
  </si>
  <si>
    <t>黄志勇</t>
  </si>
  <si>
    <t>自21-2</t>
  </si>
  <si>
    <t>电气21-1</t>
  </si>
  <si>
    <t>电气21-2</t>
  </si>
  <si>
    <t>电气21-3</t>
  </si>
  <si>
    <t>电气21-4</t>
  </si>
  <si>
    <t>阿卜杜吾普尔·阿卜来海提</t>
  </si>
  <si>
    <t>工程21-1</t>
  </si>
  <si>
    <t>冯浩然</t>
  </si>
  <si>
    <t>工程21-2</t>
  </si>
  <si>
    <t>韦汝华</t>
  </si>
  <si>
    <t>土木21-1</t>
  </si>
  <si>
    <t>李宇昂</t>
  </si>
  <si>
    <t>阿布都哈力克·阿尔斯兰</t>
  </si>
  <si>
    <t>土木21-2</t>
  </si>
  <si>
    <t>建环21</t>
  </si>
  <si>
    <t>张迪豪</t>
  </si>
  <si>
    <t>艾塞密度拉·阿卜杜热合曼</t>
  </si>
  <si>
    <t>古丽且柯热姆·艾则孜</t>
  </si>
  <si>
    <t>地空21-1</t>
  </si>
  <si>
    <t>地空21-2</t>
  </si>
  <si>
    <t>能源21-1</t>
  </si>
  <si>
    <t>能源21-2</t>
  </si>
  <si>
    <t>交通21-1</t>
  </si>
  <si>
    <t>交通21-2</t>
  </si>
  <si>
    <t>智能建造21-1</t>
  </si>
  <si>
    <t>智能建造21-2</t>
  </si>
  <si>
    <t>超时提交
的次数</t>
    <phoneticPr fontId="1" type="noConversion"/>
  </si>
  <si>
    <t>提交的成绩</t>
    <phoneticPr fontId="1" type="noConversion"/>
  </si>
  <si>
    <t>11次按时提交</t>
    <phoneticPr fontId="1" type="noConversion"/>
  </si>
  <si>
    <t>千雅</t>
    <phoneticPr fontId="1" type="noConversion"/>
  </si>
  <si>
    <t>平时成绩
调整(最后的)</t>
    <phoneticPr fontId="1" type="noConversion"/>
  </si>
  <si>
    <t>阿卜杜吾普尔</t>
    <phoneticPr fontId="1" type="noConversion"/>
  </si>
  <si>
    <t>期 中</t>
  </si>
  <si>
    <t>期 中</t>
    <phoneticPr fontId="1" type="noConversion"/>
  </si>
  <si>
    <t>曲中南</t>
    <phoneticPr fontId="1" type="noConversion"/>
  </si>
  <si>
    <t>王梓丞</t>
    <phoneticPr fontId="1" type="noConversion"/>
  </si>
  <si>
    <t>作业</t>
  </si>
  <si>
    <t>作业</t>
    <phoneticPr fontId="1" type="noConversion"/>
  </si>
  <si>
    <t>黄志勇</t>
    <phoneticPr fontId="1" type="noConversion"/>
  </si>
  <si>
    <t>阿卜杜吾普尔·阿卜来海提</t>
    <phoneticPr fontId="1" type="noConversion"/>
  </si>
  <si>
    <t>冯浩然</t>
    <phoneticPr fontId="1" type="noConversion"/>
  </si>
  <si>
    <t>高震宇</t>
    <phoneticPr fontId="1" type="noConversion"/>
  </si>
  <si>
    <t>褚润泽</t>
    <phoneticPr fontId="1" type="noConversion"/>
  </si>
  <si>
    <t>陈凯阳</t>
    <phoneticPr fontId="1" type="noConversion"/>
  </si>
  <si>
    <t>21101080314</t>
    <phoneticPr fontId="1" type="noConversion"/>
  </si>
  <si>
    <t>(课堂派学号有误)</t>
  </si>
  <si>
    <t>(课堂派学号有误)</t>
    <phoneticPr fontId="1" type="noConversion"/>
  </si>
  <si>
    <t>努尔艾合麦提江·马穆提</t>
    <phoneticPr fontId="1" type="noConversion"/>
  </si>
  <si>
    <t>江宏越</t>
    <phoneticPr fontId="1" type="noConversion"/>
  </si>
  <si>
    <t>(查无此人)</t>
  </si>
  <si>
    <t>(查无此人)</t>
    <phoneticPr fontId="1" type="noConversion"/>
  </si>
  <si>
    <t>平时成绩</t>
  </si>
  <si>
    <t>按时提交：0</t>
  </si>
  <si>
    <t>超时提交：1</t>
  </si>
  <si>
    <t>超时超过6次，每次扣0.2分
按时提交11次，一次性加2分
A:3
B:2.8
其中没参加的统一给了30分</t>
    <phoneticPr fontId="1" type="noConversion"/>
  </si>
  <si>
    <t>39人缺考</t>
    <phoneticPr fontId="1" type="noConversion"/>
  </si>
  <si>
    <t>平时成绩(粗)</t>
    <phoneticPr fontId="1" type="noConversion"/>
  </si>
  <si>
    <t>学号</t>
    <phoneticPr fontId="1" type="noConversion"/>
  </si>
  <si>
    <t>期中39人缺考</t>
    <phoneticPr fontId="1" type="noConversion"/>
  </si>
  <si>
    <t>（一次补齐）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</si>
</sst>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wrapText="1"/>
    </xf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>
      <alignment vertical="center"/>
    </xf>
    <xf numFmtId="49" fontId="3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/>
    <xf numFmtId="49" fontId="2" fillId="2" borderId="1" xfId="0" applyNumberFormat="1" applyFont="1" applyFill="1" applyBorder="1">
      <alignment vertical="center"/>
    </xf>
    <xf numFmtId="0" fontId="0" fillId="2" borderId="0" xfId="0" applyFill="1" applyAlignme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4120-89EC-42EA-8130-AA96496275D9}">
  <dimension ref="A1:M188"/>
  <sheetViews>
    <sheetView tabSelected="1" topLeftCell="A190" workbookViewId="0">
      <selection activeCell="H116" sqref="H116"/>
    </sheetView>
  </sheetViews>
  <sheetFormatPr defaultRowHeight="14" x14ac:dyDescent="0.25"/>
  <cols>
    <col min="2" max="2" width="13.1796875" customWidth="1"/>
    <col min="4" max="4" width="12.54296875" customWidth="1"/>
    <col min="8" max="8" width="17.81640625" customWidth="1"/>
    <col min="9" max="9" width="13.90625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277</v>
      </c>
      <c r="F1" t="s">
        <v>273</v>
      </c>
      <c r="G1" t="s">
        <v>292</v>
      </c>
    </row>
    <row r="2" spans="1:13" x14ac:dyDescent="0.25">
      <c r="A2">
        <v>1</v>
      </c>
      <c r="B2">
        <v>18151010307</v>
      </c>
      <c r="C2" t="s">
        <v>9</v>
      </c>
      <c r="D2" t="s">
        <v>230</v>
      </c>
      <c r="E2">
        <v>33</v>
      </c>
      <c r="F2">
        <v>30</v>
      </c>
      <c r="G2">
        <v>96</v>
      </c>
    </row>
    <row r="3" spans="1:13" x14ac:dyDescent="0.25">
      <c r="A3">
        <v>2</v>
      </c>
      <c r="B3">
        <v>18151010309</v>
      </c>
      <c r="C3" t="s">
        <v>10</v>
      </c>
      <c r="D3" t="s">
        <v>230</v>
      </c>
      <c r="E3">
        <v>8.1999999999999993</v>
      </c>
      <c r="F3">
        <v>30</v>
      </c>
      <c r="G3">
        <v>71.2</v>
      </c>
    </row>
    <row r="4" spans="1:13" x14ac:dyDescent="0.25">
      <c r="A4">
        <v>3</v>
      </c>
      <c r="B4">
        <v>18151010316</v>
      </c>
      <c r="C4" t="s">
        <v>12</v>
      </c>
      <c r="D4" t="s">
        <v>230</v>
      </c>
      <c r="E4">
        <v>33</v>
      </c>
      <c r="F4">
        <v>30</v>
      </c>
      <c r="G4">
        <v>96</v>
      </c>
    </row>
    <row r="5" spans="1:13" x14ac:dyDescent="0.25">
      <c r="A5">
        <v>4</v>
      </c>
      <c r="B5">
        <v>18151010507</v>
      </c>
      <c r="C5" t="s">
        <v>13</v>
      </c>
      <c r="D5" t="s">
        <v>230</v>
      </c>
      <c r="E5">
        <v>25.8</v>
      </c>
      <c r="F5">
        <v>30</v>
      </c>
      <c r="G5">
        <v>88.8</v>
      </c>
      <c r="J5" s="24" t="s">
        <v>299</v>
      </c>
      <c r="K5" s="24"/>
    </row>
    <row r="6" spans="1:13" x14ac:dyDescent="0.25">
      <c r="A6">
        <v>5</v>
      </c>
      <c r="B6">
        <v>18152010318</v>
      </c>
      <c r="C6" t="s">
        <v>15</v>
      </c>
      <c r="D6" t="s">
        <v>232</v>
      </c>
      <c r="E6">
        <v>11</v>
      </c>
      <c r="F6">
        <v>43</v>
      </c>
      <c r="G6">
        <v>75.3</v>
      </c>
      <c r="J6" s="22" t="s">
        <v>295</v>
      </c>
      <c r="K6" s="23"/>
      <c r="L6" s="23"/>
      <c r="M6" s="23"/>
    </row>
    <row r="7" spans="1:13" x14ac:dyDescent="0.25">
      <c r="A7">
        <v>6</v>
      </c>
      <c r="B7">
        <v>17152020104</v>
      </c>
      <c r="C7" t="s">
        <v>6</v>
      </c>
      <c r="D7" t="s">
        <v>227</v>
      </c>
      <c r="E7">
        <v>0</v>
      </c>
      <c r="F7">
        <v>30</v>
      </c>
      <c r="G7">
        <v>63</v>
      </c>
      <c r="J7" s="23"/>
      <c r="K7" s="23"/>
      <c r="L7" s="23"/>
      <c r="M7" s="23"/>
    </row>
    <row r="8" spans="1:13" x14ac:dyDescent="0.25">
      <c r="A8">
        <v>7</v>
      </c>
      <c r="B8">
        <v>18151010313</v>
      </c>
      <c r="C8" t="s">
        <v>11</v>
      </c>
      <c r="D8" t="s">
        <v>231</v>
      </c>
      <c r="E8">
        <v>32.200000000000003</v>
      </c>
      <c r="F8">
        <v>30</v>
      </c>
      <c r="G8">
        <v>95.2</v>
      </c>
      <c r="J8" s="23"/>
      <c r="K8" s="23"/>
      <c r="L8" s="23"/>
      <c r="M8" s="23"/>
    </row>
    <row r="9" spans="1:13" x14ac:dyDescent="0.25">
      <c r="A9">
        <v>8</v>
      </c>
      <c r="B9">
        <v>18151010726</v>
      </c>
      <c r="C9" t="s">
        <v>14</v>
      </c>
      <c r="D9" t="s">
        <v>231</v>
      </c>
      <c r="E9">
        <v>32.799999999999997</v>
      </c>
      <c r="F9">
        <v>30</v>
      </c>
      <c r="G9">
        <v>95.8</v>
      </c>
      <c r="J9" s="23"/>
      <c r="K9" s="23"/>
      <c r="L9" s="23"/>
      <c r="M9" s="23"/>
    </row>
    <row r="10" spans="1:13" x14ac:dyDescent="0.25">
      <c r="A10">
        <v>9</v>
      </c>
      <c r="B10">
        <v>18103020213</v>
      </c>
      <c r="C10" t="s">
        <v>7</v>
      </c>
      <c r="D10" t="s">
        <v>228</v>
      </c>
      <c r="E10">
        <v>31.200000000000003</v>
      </c>
      <c r="F10">
        <v>30</v>
      </c>
      <c r="G10">
        <v>94.2</v>
      </c>
      <c r="J10" s="23"/>
      <c r="K10" s="23"/>
      <c r="L10" s="23"/>
      <c r="M10" s="23"/>
    </row>
    <row r="11" spans="1:13" x14ac:dyDescent="0.25">
      <c r="A11">
        <v>10</v>
      </c>
      <c r="B11">
        <v>18108040206</v>
      </c>
      <c r="C11" t="s">
        <v>8</v>
      </c>
      <c r="D11" t="s">
        <v>229</v>
      </c>
      <c r="E11">
        <v>28.6</v>
      </c>
      <c r="F11">
        <v>57</v>
      </c>
      <c r="G11">
        <v>94.300000000000011</v>
      </c>
      <c r="H11" t="s">
        <v>300</v>
      </c>
      <c r="J11" s="23"/>
      <c r="K11" s="23"/>
      <c r="L11" s="23"/>
      <c r="M11" s="23"/>
    </row>
    <row r="12" spans="1:13" x14ac:dyDescent="0.25">
      <c r="A12">
        <v>11</v>
      </c>
      <c r="B12">
        <v>18156020107</v>
      </c>
      <c r="C12" t="s">
        <v>17</v>
      </c>
      <c r="D12" t="s">
        <v>236</v>
      </c>
      <c r="E12">
        <v>5.1999999999999993</v>
      </c>
      <c r="F12">
        <v>30</v>
      </c>
      <c r="G12">
        <v>68.2</v>
      </c>
    </row>
    <row r="13" spans="1:13" x14ac:dyDescent="0.25">
      <c r="A13">
        <v>12</v>
      </c>
      <c r="B13">
        <v>18156020108</v>
      </c>
      <c r="C13" t="s">
        <v>5</v>
      </c>
      <c r="D13" t="s">
        <v>236</v>
      </c>
      <c r="E13">
        <v>0</v>
      </c>
      <c r="F13">
        <v>30</v>
      </c>
      <c r="G13">
        <v>63</v>
      </c>
      <c r="J13">
        <f>2.6*11</f>
        <v>28.6</v>
      </c>
    </row>
    <row r="14" spans="1:13" x14ac:dyDescent="0.25">
      <c r="A14">
        <v>13</v>
      </c>
      <c r="B14">
        <v>18154010618</v>
      </c>
      <c r="C14" t="s">
        <v>234</v>
      </c>
      <c r="D14" t="s">
        <v>235</v>
      </c>
      <c r="E14">
        <v>0</v>
      </c>
      <c r="F14">
        <v>30</v>
      </c>
      <c r="G14">
        <v>63</v>
      </c>
      <c r="H14" t="s">
        <v>290</v>
      </c>
    </row>
    <row r="15" spans="1:13" x14ac:dyDescent="0.25">
      <c r="A15">
        <v>14</v>
      </c>
      <c r="B15">
        <v>18154010524</v>
      </c>
      <c r="C15" t="s">
        <v>16</v>
      </c>
      <c r="D15" t="s">
        <v>233</v>
      </c>
      <c r="E15">
        <v>32.6</v>
      </c>
      <c r="F15">
        <v>30</v>
      </c>
      <c r="G15">
        <v>95.6</v>
      </c>
    </row>
    <row r="16" spans="1:13" x14ac:dyDescent="0.25">
      <c r="A16">
        <v>15</v>
      </c>
      <c r="B16">
        <v>19101050127</v>
      </c>
      <c r="C16" t="s">
        <v>18</v>
      </c>
      <c r="D16" t="s">
        <v>237</v>
      </c>
      <c r="E16">
        <v>32.200000000000003</v>
      </c>
      <c r="F16">
        <v>30</v>
      </c>
      <c r="G16">
        <v>95.2</v>
      </c>
    </row>
    <row r="17" spans="1:8" x14ac:dyDescent="0.25">
      <c r="A17">
        <v>16</v>
      </c>
      <c r="B17">
        <v>21101010101</v>
      </c>
      <c r="C17" t="s">
        <v>20</v>
      </c>
      <c r="D17" t="s">
        <v>239</v>
      </c>
      <c r="E17">
        <v>29.2</v>
      </c>
      <c r="F17">
        <v>59</v>
      </c>
      <c r="G17">
        <v>95.1</v>
      </c>
    </row>
    <row r="18" spans="1:8" x14ac:dyDescent="0.25">
      <c r="A18">
        <v>17</v>
      </c>
      <c r="B18">
        <v>21101010104</v>
      </c>
      <c r="C18" t="s">
        <v>21</v>
      </c>
      <c r="D18" t="s">
        <v>239</v>
      </c>
      <c r="E18">
        <v>32.799999999999997</v>
      </c>
      <c r="F18">
        <v>30</v>
      </c>
      <c r="G18">
        <v>95.8</v>
      </c>
    </row>
    <row r="19" spans="1:8" x14ac:dyDescent="0.25">
      <c r="A19">
        <v>18</v>
      </c>
      <c r="B19">
        <v>21101010108</v>
      </c>
      <c r="C19" t="s">
        <v>22</v>
      </c>
      <c r="D19" t="s">
        <v>239</v>
      </c>
      <c r="E19">
        <v>13.4</v>
      </c>
      <c r="F19">
        <v>41</v>
      </c>
      <c r="G19">
        <v>77.5</v>
      </c>
    </row>
    <row r="20" spans="1:8" x14ac:dyDescent="0.25">
      <c r="A20">
        <v>19</v>
      </c>
      <c r="B20">
        <v>21101010110</v>
      </c>
      <c r="C20" t="s">
        <v>23</v>
      </c>
      <c r="D20" t="s">
        <v>239</v>
      </c>
      <c r="E20">
        <v>22.6</v>
      </c>
      <c r="F20">
        <v>24</v>
      </c>
      <c r="G20">
        <v>85</v>
      </c>
    </row>
    <row r="21" spans="1:8" x14ac:dyDescent="0.25">
      <c r="A21">
        <v>20</v>
      </c>
      <c r="B21">
        <v>21101010111</v>
      </c>
      <c r="C21" t="s">
        <v>24</v>
      </c>
      <c r="D21" t="s">
        <v>239</v>
      </c>
      <c r="E21">
        <v>28.8</v>
      </c>
      <c r="F21">
        <v>30</v>
      </c>
      <c r="G21">
        <v>91.8</v>
      </c>
    </row>
    <row r="22" spans="1:8" x14ac:dyDescent="0.25">
      <c r="A22">
        <v>21</v>
      </c>
      <c r="B22">
        <v>21101010113</v>
      </c>
      <c r="C22" t="s">
        <v>25</v>
      </c>
      <c r="D22" t="s">
        <v>239</v>
      </c>
      <c r="E22">
        <v>33</v>
      </c>
      <c r="F22">
        <v>37</v>
      </c>
      <c r="G22">
        <v>96.7</v>
      </c>
    </row>
    <row r="23" spans="1:8" x14ac:dyDescent="0.25">
      <c r="A23">
        <v>22</v>
      </c>
      <c r="B23">
        <v>21101010115</v>
      </c>
      <c r="C23" t="s">
        <v>26</v>
      </c>
      <c r="D23" t="s">
        <v>239</v>
      </c>
      <c r="E23">
        <v>28.200000000000003</v>
      </c>
      <c r="F23">
        <v>57</v>
      </c>
      <c r="G23">
        <v>93.9</v>
      </c>
    </row>
    <row r="24" spans="1:8" x14ac:dyDescent="0.25">
      <c r="A24">
        <v>23</v>
      </c>
      <c r="B24">
        <v>21101010116</v>
      </c>
      <c r="C24" t="s">
        <v>27</v>
      </c>
      <c r="D24" t="s">
        <v>239</v>
      </c>
      <c r="E24">
        <v>32</v>
      </c>
      <c r="F24">
        <v>29</v>
      </c>
      <c r="G24">
        <v>94.9</v>
      </c>
    </row>
    <row r="25" spans="1:8" x14ac:dyDescent="0.25">
      <c r="A25">
        <v>24</v>
      </c>
      <c r="B25">
        <v>21101010117</v>
      </c>
      <c r="C25" t="s">
        <v>28</v>
      </c>
      <c r="D25" t="s">
        <v>239</v>
      </c>
      <c r="E25">
        <v>33</v>
      </c>
      <c r="F25">
        <v>29</v>
      </c>
      <c r="G25">
        <v>95.9</v>
      </c>
    </row>
    <row r="26" spans="1:8" x14ac:dyDescent="0.25">
      <c r="A26">
        <v>25</v>
      </c>
      <c r="B26">
        <v>21101010118</v>
      </c>
      <c r="C26" t="s">
        <v>29</v>
      </c>
      <c r="D26" t="s">
        <v>239</v>
      </c>
      <c r="E26">
        <v>32.799999999999997</v>
      </c>
      <c r="F26">
        <v>430</v>
      </c>
      <c r="G26">
        <v>100</v>
      </c>
    </row>
    <row r="27" spans="1:8" x14ac:dyDescent="0.25">
      <c r="A27">
        <v>26</v>
      </c>
      <c r="B27">
        <v>21101010121</v>
      </c>
      <c r="C27" t="s">
        <v>30</v>
      </c>
      <c r="D27" t="s">
        <v>239</v>
      </c>
      <c r="E27">
        <v>32.6</v>
      </c>
      <c r="F27">
        <v>34</v>
      </c>
      <c r="G27">
        <v>96</v>
      </c>
    </row>
    <row r="28" spans="1:8" x14ac:dyDescent="0.25">
      <c r="A28">
        <v>27</v>
      </c>
      <c r="B28">
        <v>21101010124</v>
      </c>
      <c r="C28" t="s">
        <v>31</v>
      </c>
      <c r="D28" t="s">
        <v>239</v>
      </c>
      <c r="E28">
        <v>33</v>
      </c>
      <c r="F28">
        <v>47</v>
      </c>
      <c r="G28">
        <v>97.7</v>
      </c>
    </row>
    <row r="29" spans="1:8" x14ac:dyDescent="0.25">
      <c r="A29">
        <v>28</v>
      </c>
      <c r="B29">
        <v>21101010125</v>
      </c>
      <c r="C29" t="s">
        <v>32</v>
      </c>
      <c r="D29" t="s">
        <v>239</v>
      </c>
      <c r="E29">
        <v>33</v>
      </c>
      <c r="F29">
        <v>57</v>
      </c>
      <c r="G29">
        <v>98.7</v>
      </c>
    </row>
    <row r="30" spans="1:8" x14ac:dyDescent="0.25">
      <c r="A30">
        <v>29</v>
      </c>
      <c r="B30">
        <v>21101010134</v>
      </c>
      <c r="C30" t="s">
        <v>33</v>
      </c>
      <c r="D30" t="s">
        <v>239</v>
      </c>
      <c r="E30">
        <v>33</v>
      </c>
      <c r="F30">
        <v>71</v>
      </c>
      <c r="G30">
        <v>100</v>
      </c>
    </row>
    <row r="31" spans="1:8" x14ac:dyDescent="0.25">
      <c r="A31">
        <v>30</v>
      </c>
      <c r="B31">
        <v>21101010140</v>
      </c>
      <c r="C31" t="s">
        <v>240</v>
      </c>
      <c r="D31" t="s">
        <v>239</v>
      </c>
      <c r="E31">
        <v>0</v>
      </c>
      <c r="F31">
        <v>30</v>
      </c>
      <c r="G31">
        <v>63</v>
      </c>
      <c r="H31" t="s">
        <v>290</v>
      </c>
    </row>
    <row r="32" spans="1:8" x14ac:dyDescent="0.25">
      <c r="A32">
        <v>31</v>
      </c>
      <c r="B32">
        <v>21101010203</v>
      </c>
      <c r="C32" t="s">
        <v>34</v>
      </c>
      <c r="D32" t="s">
        <v>241</v>
      </c>
      <c r="E32">
        <v>32</v>
      </c>
      <c r="F32">
        <v>63</v>
      </c>
      <c r="G32">
        <v>98.3</v>
      </c>
    </row>
    <row r="33" spans="1:7" x14ac:dyDescent="0.25">
      <c r="A33">
        <v>32</v>
      </c>
      <c r="B33">
        <v>21101010211</v>
      </c>
      <c r="C33" t="s">
        <v>35</v>
      </c>
      <c r="D33" t="s">
        <v>241</v>
      </c>
      <c r="E33">
        <v>31.800000000000004</v>
      </c>
      <c r="F33">
        <v>30</v>
      </c>
      <c r="G33">
        <v>94.800000000000011</v>
      </c>
    </row>
    <row r="34" spans="1:7" x14ac:dyDescent="0.25">
      <c r="A34">
        <v>33</v>
      </c>
      <c r="B34">
        <v>21101010213</v>
      </c>
      <c r="C34" t="s">
        <v>36</v>
      </c>
      <c r="D34" t="s">
        <v>241</v>
      </c>
      <c r="E34">
        <v>32.6</v>
      </c>
      <c r="F34">
        <v>18</v>
      </c>
      <c r="G34">
        <v>94.4</v>
      </c>
    </row>
    <row r="35" spans="1:7" x14ac:dyDescent="0.25">
      <c r="A35">
        <v>34</v>
      </c>
      <c r="B35">
        <v>21101010214</v>
      </c>
      <c r="C35" t="s">
        <v>37</v>
      </c>
      <c r="D35" t="s">
        <v>241</v>
      </c>
      <c r="E35">
        <v>33</v>
      </c>
      <c r="F35">
        <v>64</v>
      </c>
      <c r="G35">
        <v>99.4</v>
      </c>
    </row>
    <row r="36" spans="1:7" x14ac:dyDescent="0.25">
      <c r="A36">
        <v>35</v>
      </c>
      <c r="B36">
        <v>21101010218</v>
      </c>
      <c r="C36" t="s">
        <v>38</v>
      </c>
      <c r="D36" t="s">
        <v>241</v>
      </c>
      <c r="E36">
        <v>33</v>
      </c>
      <c r="F36">
        <v>61</v>
      </c>
      <c r="G36">
        <v>99.1</v>
      </c>
    </row>
    <row r="37" spans="1:7" x14ac:dyDescent="0.25">
      <c r="A37">
        <v>36</v>
      </c>
      <c r="B37">
        <v>21101010221</v>
      </c>
      <c r="C37" t="s">
        <v>39</v>
      </c>
      <c r="D37" t="s">
        <v>241</v>
      </c>
      <c r="E37">
        <v>33</v>
      </c>
      <c r="F37">
        <v>74</v>
      </c>
      <c r="G37">
        <v>100</v>
      </c>
    </row>
    <row r="38" spans="1:7" x14ac:dyDescent="0.25">
      <c r="A38">
        <v>37</v>
      </c>
      <c r="B38">
        <v>21101010226</v>
      </c>
      <c r="C38" t="s">
        <v>40</v>
      </c>
      <c r="D38" t="s">
        <v>241</v>
      </c>
      <c r="E38">
        <v>33</v>
      </c>
      <c r="F38">
        <v>65</v>
      </c>
      <c r="G38">
        <v>99.5</v>
      </c>
    </row>
    <row r="39" spans="1:7" x14ac:dyDescent="0.25">
      <c r="A39">
        <v>38</v>
      </c>
      <c r="B39">
        <v>21101010234</v>
      </c>
      <c r="C39" t="s">
        <v>41</v>
      </c>
      <c r="D39" t="s">
        <v>241</v>
      </c>
      <c r="E39">
        <v>33</v>
      </c>
      <c r="F39">
        <v>830</v>
      </c>
      <c r="G39">
        <v>100</v>
      </c>
    </row>
    <row r="40" spans="1:7" x14ac:dyDescent="0.25">
      <c r="A40">
        <v>39</v>
      </c>
      <c r="B40">
        <v>20101020302</v>
      </c>
      <c r="C40" t="s">
        <v>19</v>
      </c>
      <c r="D40" t="s">
        <v>238</v>
      </c>
      <c r="E40">
        <v>28.000000000000007</v>
      </c>
      <c r="F40">
        <v>78</v>
      </c>
      <c r="G40">
        <v>95.800000000000011</v>
      </c>
    </row>
    <row r="41" spans="1:7" x14ac:dyDescent="0.25">
      <c r="A41">
        <v>40</v>
      </c>
      <c r="B41">
        <v>21101080101</v>
      </c>
      <c r="C41" t="s">
        <v>42</v>
      </c>
      <c r="D41" t="s">
        <v>242</v>
      </c>
      <c r="E41">
        <v>5.2</v>
      </c>
      <c r="F41">
        <v>30</v>
      </c>
      <c r="G41">
        <v>68.2</v>
      </c>
    </row>
    <row r="42" spans="1:7" x14ac:dyDescent="0.25">
      <c r="A42">
        <v>41</v>
      </c>
      <c r="B42">
        <v>21101080108</v>
      </c>
      <c r="C42" t="s">
        <v>43</v>
      </c>
      <c r="D42" t="s">
        <v>242</v>
      </c>
      <c r="E42">
        <v>33</v>
      </c>
      <c r="F42">
        <v>72</v>
      </c>
      <c r="G42">
        <v>100</v>
      </c>
    </row>
    <row r="43" spans="1:7" x14ac:dyDescent="0.25">
      <c r="A43">
        <v>42</v>
      </c>
      <c r="B43">
        <v>21101080109</v>
      </c>
      <c r="C43" t="s">
        <v>44</v>
      </c>
      <c r="D43" t="s">
        <v>242</v>
      </c>
      <c r="E43">
        <v>33</v>
      </c>
      <c r="F43">
        <v>83</v>
      </c>
      <c r="G43">
        <v>100</v>
      </c>
    </row>
    <row r="44" spans="1:7" x14ac:dyDescent="0.25">
      <c r="A44">
        <v>43</v>
      </c>
      <c r="B44">
        <v>21101080111</v>
      </c>
      <c r="C44" t="s">
        <v>45</v>
      </c>
      <c r="D44" t="s">
        <v>242</v>
      </c>
      <c r="E44">
        <v>1.7999999999999998</v>
      </c>
      <c r="F44">
        <v>11</v>
      </c>
      <c r="G44">
        <v>62.9</v>
      </c>
    </row>
    <row r="45" spans="1:7" x14ac:dyDescent="0.25">
      <c r="A45">
        <v>44</v>
      </c>
      <c r="B45">
        <v>21101080123</v>
      </c>
      <c r="C45" t="s">
        <v>46</v>
      </c>
      <c r="D45" t="s">
        <v>242</v>
      </c>
      <c r="E45">
        <v>33</v>
      </c>
      <c r="F45">
        <v>67</v>
      </c>
      <c r="G45">
        <v>99.7</v>
      </c>
    </row>
    <row r="46" spans="1:7" x14ac:dyDescent="0.25">
      <c r="A46">
        <v>45</v>
      </c>
      <c r="B46">
        <v>21101080204</v>
      </c>
      <c r="C46" t="s">
        <v>47</v>
      </c>
      <c r="D46" t="s">
        <v>243</v>
      </c>
      <c r="E46">
        <v>32.6</v>
      </c>
      <c r="F46">
        <v>71</v>
      </c>
      <c r="G46">
        <v>99.7</v>
      </c>
    </row>
    <row r="47" spans="1:7" x14ac:dyDescent="0.25">
      <c r="A47">
        <v>46</v>
      </c>
      <c r="B47">
        <v>21101080206</v>
      </c>
      <c r="C47" t="s">
        <v>48</v>
      </c>
      <c r="D47" t="s">
        <v>243</v>
      </c>
      <c r="E47">
        <v>33</v>
      </c>
      <c r="F47">
        <v>24</v>
      </c>
      <c r="G47">
        <v>95.4</v>
      </c>
    </row>
    <row r="48" spans="1:7" x14ac:dyDescent="0.25">
      <c r="A48">
        <v>47</v>
      </c>
      <c r="B48">
        <v>21101080210</v>
      </c>
      <c r="C48" t="s">
        <v>216</v>
      </c>
      <c r="D48" t="s">
        <v>243</v>
      </c>
      <c r="E48">
        <v>31.000000000000004</v>
      </c>
      <c r="F48">
        <v>29</v>
      </c>
      <c r="G48">
        <v>93.9</v>
      </c>
    </row>
    <row r="49" spans="1:9" x14ac:dyDescent="0.25">
      <c r="A49">
        <v>48</v>
      </c>
      <c r="B49">
        <v>21101080211</v>
      </c>
      <c r="C49" t="s">
        <v>49</v>
      </c>
      <c r="D49" t="s">
        <v>243</v>
      </c>
      <c r="E49">
        <v>31.6</v>
      </c>
      <c r="F49">
        <v>130</v>
      </c>
      <c r="G49">
        <v>100</v>
      </c>
    </row>
    <row r="50" spans="1:9" x14ac:dyDescent="0.25">
      <c r="A50">
        <v>49</v>
      </c>
      <c r="B50">
        <v>21101080217</v>
      </c>
      <c r="C50" t="s">
        <v>50</v>
      </c>
      <c r="D50" t="s">
        <v>243</v>
      </c>
      <c r="E50">
        <v>33</v>
      </c>
      <c r="F50">
        <v>86</v>
      </c>
      <c r="G50">
        <v>100</v>
      </c>
    </row>
    <row r="51" spans="1:9" x14ac:dyDescent="0.25">
      <c r="A51">
        <v>50</v>
      </c>
      <c r="B51">
        <v>21101080221</v>
      </c>
      <c r="C51" t="s">
        <v>51</v>
      </c>
      <c r="D51" t="s">
        <v>243</v>
      </c>
      <c r="E51">
        <v>33</v>
      </c>
      <c r="F51">
        <v>69</v>
      </c>
      <c r="G51">
        <v>99.9</v>
      </c>
    </row>
    <row r="52" spans="1:9" x14ac:dyDescent="0.25">
      <c r="A52">
        <v>51</v>
      </c>
      <c r="B52">
        <v>21101080223</v>
      </c>
      <c r="C52" t="s">
        <v>52</v>
      </c>
      <c r="D52" t="s">
        <v>243</v>
      </c>
      <c r="E52">
        <v>25.400000000000002</v>
      </c>
      <c r="F52">
        <v>69</v>
      </c>
      <c r="G52">
        <v>92.300000000000011</v>
      </c>
    </row>
    <row r="53" spans="1:9" x14ac:dyDescent="0.25">
      <c r="A53">
        <v>52</v>
      </c>
      <c r="B53">
        <v>21101080302</v>
      </c>
      <c r="C53" t="s">
        <v>53</v>
      </c>
      <c r="D53" t="s">
        <v>244</v>
      </c>
      <c r="E53">
        <v>33</v>
      </c>
      <c r="F53">
        <v>72</v>
      </c>
      <c r="G53">
        <v>100</v>
      </c>
    </row>
    <row r="54" spans="1:9" x14ac:dyDescent="0.25">
      <c r="A54">
        <v>53</v>
      </c>
      <c r="B54">
        <v>21101080310</v>
      </c>
      <c r="C54" t="s">
        <v>54</v>
      </c>
      <c r="D54" t="s">
        <v>244</v>
      </c>
      <c r="E54">
        <v>32.200000000000003</v>
      </c>
      <c r="F54">
        <v>430</v>
      </c>
      <c r="G54">
        <v>100</v>
      </c>
    </row>
    <row r="55" spans="1:9" x14ac:dyDescent="0.25">
      <c r="A55">
        <v>54</v>
      </c>
      <c r="B55">
        <v>21101080313</v>
      </c>
      <c r="C55" t="s">
        <v>56</v>
      </c>
      <c r="D55" t="s">
        <v>244</v>
      </c>
      <c r="E55">
        <v>10.599999999999998</v>
      </c>
      <c r="F55">
        <v>34</v>
      </c>
      <c r="G55">
        <v>74</v>
      </c>
    </row>
    <row r="56" spans="1:9" x14ac:dyDescent="0.25">
      <c r="A56">
        <v>55</v>
      </c>
      <c r="B56">
        <v>21101080314</v>
      </c>
      <c r="C56" t="s">
        <v>55</v>
      </c>
      <c r="D56" t="s">
        <v>244</v>
      </c>
      <c r="E56">
        <v>32.400000000000006</v>
      </c>
      <c r="F56">
        <v>85</v>
      </c>
      <c r="G56">
        <v>100</v>
      </c>
      <c r="H56" t="s">
        <v>286</v>
      </c>
      <c r="I56">
        <v>21101080313</v>
      </c>
    </row>
    <row r="57" spans="1:9" x14ac:dyDescent="0.25">
      <c r="A57">
        <v>56</v>
      </c>
      <c r="B57">
        <v>21101080317</v>
      </c>
      <c r="C57" t="s">
        <v>57</v>
      </c>
      <c r="D57" t="s">
        <v>244</v>
      </c>
      <c r="E57">
        <v>27</v>
      </c>
      <c r="F57">
        <v>91</v>
      </c>
      <c r="G57">
        <v>96.1</v>
      </c>
    </row>
    <row r="58" spans="1:9" x14ac:dyDescent="0.25">
      <c r="A58">
        <v>57</v>
      </c>
      <c r="B58">
        <v>21101080318</v>
      </c>
      <c r="C58" t="s">
        <v>58</v>
      </c>
      <c r="D58" t="s">
        <v>244</v>
      </c>
      <c r="E58">
        <v>31.400000000000002</v>
      </c>
      <c r="F58">
        <v>59</v>
      </c>
      <c r="G58">
        <v>97.300000000000011</v>
      </c>
    </row>
    <row r="59" spans="1:9" x14ac:dyDescent="0.25">
      <c r="A59">
        <v>58</v>
      </c>
      <c r="B59">
        <v>21101080323</v>
      </c>
      <c r="C59" t="s">
        <v>59</v>
      </c>
      <c r="D59" t="s">
        <v>244</v>
      </c>
      <c r="E59">
        <v>33</v>
      </c>
      <c r="F59">
        <v>26</v>
      </c>
      <c r="G59">
        <v>95.6</v>
      </c>
    </row>
    <row r="60" spans="1:9" x14ac:dyDescent="0.25">
      <c r="A60">
        <v>59</v>
      </c>
      <c r="B60">
        <v>21101080405</v>
      </c>
      <c r="C60" t="s">
        <v>60</v>
      </c>
      <c r="D60" t="s">
        <v>245</v>
      </c>
      <c r="E60">
        <v>31.6</v>
      </c>
      <c r="F60">
        <v>630</v>
      </c>
      <c r="G60">
        <v>100</v>
      </c>
    </row>
    <row r="61" spans="1:9" x14ac:dyDescent="0.25">
      <c r="A61">
        <v>60</v>
      </c>
      <c r="B61">
        <v>21101080408</v>
      </c>
      <c r="C61" t="s">
        <v>61</v>
      </c>
      <c r="D61" t="s">
        <v>245</v>
      </c>
      <c r="E61">
        <v>33</v>
      </c>
      <c r="F61">
        <v>22</v>
      </c>
      <c r="G61">
        <v>95.2</v>
      </c>
    </row>
    <row r="62" spans="1:9" x14ac:dyDescent="0.25">
      <c r="A62">
        <v>61</v>
      </c>
      <c r="B62">
        <v>21101080409</v>
      </c>
      <c r="C62" t="s">
        <v>62</v>
      </c>
      <c r="D62" t="s">
        <v>245</v>
      </c>
      <c r="E62">
        <v>33</v>
      </c>
      <c r="F62">
        <v>69</v>
      </c>
      <c r="G62">
        <v>99.9</v>
      </c>
    </row>
    <row r="63" spans="1:9" x14ac:dyDescent="0.25">
      <c r="A63">
        <v>62</v>
      </c>
      <c r="B63">
        <v>21101080410</v>
      </c>
      <c r="C63" t="s">
        <v>63</v>
      </c>
      <c r="D63" t="s">
        <v>245</v>
      </c>
      <c r="E63">
        <v>30</v>
      </c>
      <c r="F63">
        <v>31</v>
      </c>
      <c r="G63">
        <v>93.1</v>
      </c>
    </row>
    <row r="64" spans="1:9" x14ac:dyDescent="0.25">
      <c r="A64">
        <v>63</v>
      </c>
      <c r="B64">
        <v>21101080411</v>
      </c>
      <c r="C64" t="s">
        <v>64</v>
      </c>
      <c r="D64" t="s">
        <v>245</v>
      </c>
      <c r="E64">
        <v>33</v>
      </c>
      <c r="F64">
        <v>54</v>
      </c>
      <c r="G64">
        <v>98.4</v>
      </c>
    </row>
    <row r="65" spans="1:9" x14ac:dyDescent="0.25">
      <c r="A65">
        <v>64</v>
      </c>
      <c r="B65">
        <v>21101080420</v>
      </c>
      <c r="C65" t="s">
        <v>65</v>
      </c>
      <c r="D65" t="s">
        <v>245</v>
      </c>
      <c r="E65">
        <v>33</v>
      </c>
      <c r="F65">
        <v>76</v>
      </c>
      <c r="G65">
        <v>100</v>
      </c>
    </row>
    <row r="66" spans="1:9" x14ac:dyDescent="0.25">
      <c r="A66">
        <v>65</v>
      </c>
      <c r="B66">
        <v>21101080421</v>
      </c>
      <c r="C66" t="s">
        <v>66</v>
      </c>
      <c r="D66" t="s">
        <v>245</v>
      </c>
      <c r="E66">
        <v>32.799999999999997</v>
      </c>
      <c r="F66">
        <v>29</v>
      </c>
      <c r="G66">
        <v>95.699999999999989</v>
      </c>
    </row>
    <row r="67" spans="1:9" x14ac:dyDescent="0.25">
      <c r="A67">
        <v>66</v>
      </c>
      <c r="B67">
        <v>21101080422</v>
      </c>
      <c r="C67" t="s">
        <v>67</v>
      </c>
      <c r="D67" t="s">
        <v>245</v>
      </c>
      <c r="E67">
        <v>0</v>
      </c>
      <c r="F67">
        <v>9</v>
      </c>
      <c r="G67">
        <v>60.9</v>
      </c>
    </row>
    <row r="68" spans="1:9" x14ac:dyDescent="0.25">
      <c r="A68">
        <v>67</v>
      </c>
      <c r="B68">
        <v>21101080423</v>
      </c>
      <c r="C68" t="s">
        <v>246</v>
      </c>
      <c r="D68" t="s">
        <v>245</v>
      </c>
      <c r="E68">
        <v>32.400000000000006</v>
      </c>
      <c r="F68">
        <v>43</v>
      </c>
      <c r="G68">
        <v>96.7</v>
      </c>
    </row>
    <row r="69" spans="1:9" x14ac:dyDescent="0.25">
      <c r="A69">
        <v>68</v>
      </c>
      <c r="B69">
        <v>21102060101</v>
      </c>
      <c r="C69" t="s">
        <v>69</v>
      </c>
      <c r="D69" t="s">
        <v>247</v>
      </c>
      <c r="E69">
        <v>32.4</v>
      </c>
      <c r="F69">
        <v>71</v>
      </c>
      <c r="G69">
        <v>99.5</v>
      </c>
    </row>
    <row r="70" spans="1:9" x14ac:dyDescent="0.25">
      <c r="A70">
        <v>69</v>
      </c>
      <c r="B70">
        <v>21102060102</v>
      </c>
      <c r="C70" t="s">
        <v>70</v>
      </c>
      <c r="D70" t="s">
        <v>247</v>
      </c>
      <c r="E70">
        <v>32</v>
      </c>
      <c r="F70">
        <v>24</v>
      </c>
      <c r="G70">
        <v>94.4</v>
      </c>
    </row>
    <row r="71" spans="1:9" x14ac:dyDescent="0.25">
      <c r="A71">
        <v>70</v>
      </c>
      <c r="B71">
        <v>21102060104</v>
      </c>
      <c r="C71" t="s">
        <v>71</v>
      </c>
      <c r="D71" t="s">
        <v>247</v>
      </c>
      <c r="E71">
        <v>11</v>
      </c>
      <c r="F71">
        <v>33</v>
      </c>
      <c r="G71">
        <v>74.3</v>
      </c>
    </row>
    <row r="72" spans="1:9" x14ac:dyDescent="0.25">
      <c r="A72">
        <v>71</v>
      </c>
      <c r="B72">
        <v>21102060107</v>
      </c>
      <c r="C72" t="s">
        <v>72</v>
      </c>
      <c r="D72" t="s">
        <v>247</v>
      </c>
      <c r="E72">
        <v>33</v>
      </c>
      <c r="F72">
        <v>27</v>
      </c>
      <c r="G72">
        <v>95.7</v>
      </c>
    </row>
    <row r="73" spans="1:9" x14ac:dyDescent="0.25">
      <c r="A73">
        <v>72</v>
      </c>
      <c r="B73">
        <v>21102060109</v>
      </c>
      <c r="C73" t="s">
        <v>73</v>
      </c>
      <c r="D73" t="s">
        <v>247</v>
      </c>
      <c r="E73">
        <v>32.6</v>
      </c>
      <c r="F73">
        <v>30</v>
      </c>
      <c r="G73">
        <v>95.6</v>
      </c>
    </row>
    <row r="74" spans="1:9" x14ac:dyDescent="0.25">
      <c r="A74">
        <v>73</v>
      </c>
      <c r="B74">
        <v>21102060113</v>
      </c>
      <c r="C74" t="s">
        <v>248</v>
      </c>
      <c r="D74" t="s">
        <v>247</v>
      </c>
      <c r="E74">
        <v>33</v>
      </c>
      <c r="F74">
        <v>73</v>
      </c>
      <c r="G74">
        <v>100</v>
      </c>
    </row>
    <row r="75" spans="1:9" x14ac:dyDescent="0.25">
      <c r="A75">
        <v>74</v>
      </c>
      <c r="B75">
        <v>21102060115</v>
      </c>
      <c r="C75" t="s">
        <v>75</v>
      </c>
      <c r="D75" t="s">
        <v>247</v>
      </c>
      <c r="E75">
        <v>31.6</v>
      </c>
      <c r="F75">
        <v>830</v>
      </c>
      <c r="G75">
        <v>100</v>
      </c>
    </row>
    <row r="76" spans="1:9" x14ac:dyDescent="0.25">
      <c r="A76">
        <v>75</v>
      </c>
      <c r="B76">
        <v>21102060120</v>
      </c>
      <c r="C76" t="s">
        <v>76</v>
      </c>
      <c r="D76" t="s">
        <v>247</v>
      </c>
      <c r="E76">
        <v>32.799999999999997</v>
      </c>
      <c r="F76">
        <v>630</v>
      </c>
      <c r="G76">
        <v>100</v>
      </c>
    </row>
    <row r="77" spans="1:9" x14ac:dyDescent="0.25">
      <c r="A77">
        <v>76</v>
      </c>
      <c r="B77">
        <v>21102060121</v>
      </c>
      <c r="C77" t="s">
        <v>90</v>
      </c>
      <c r="D77" t="s">
        <v>247</v>
      </c>
      <c r="E77">
        <v>28.8</v>
      </c>
      <c r="F77">
        <v>47</v>
      </c>
      <c r="G77">
        <v>93.5</v>
      </c>
      <c r="H77" t="s">
        <v>286</v>
      </c>
      <c r="I77">
        <v>21102061108</v>
      </c>
    </row>
    <row r="78" spans="1:9" x14ac:dyDescent="0.25">
      <c r="A78">
        <v>77</v>
      </c>
      <c r="B78">
        <v>21102060122</v>
      </c>
      <c r="C78" t="s">
        <v>77</v>
      </c>
      <c r="D78" t="s">
        <v>247</v>
      </c>
      <c r="E78">
        <v>33</v>
      </c>
      <c r="F78">
        <v>85</v>
      </c>
      <c r="G78">
        <v>100</v>
      </c>
    </row>
    <row r="79" spans="1:9" x14ac:dyDescent="0.25">
      <c r="A79">
        <v>78</v>
      </c>
      <c r="B79">
        <v>21102060125</v>
      </c>
      <c r="C79" t="s">
        <v>78</v>
      </c>
      <c r="D79" t="s">
        <v>247</v>
      </c>
      <c r="E79">
        <v>32.6</v>
      </c>
      <c r="F79">
        <v>30</v>
      </c>
      <c r="G79">
        <v>95.6</v>
      </c>
    </row>
    <row r="80" spans="1:9" x14ac:dyDescent="0.25">
      <c r="A80">
        <v>79</v>
      </c>
      <c r="B80">
        <v>21102060203</v>
      </c>
      <c r="C80" t="s">
        <v>79</v>
      </c>
      <c r="D80" t="s">
        <v>249</v>
      </c>
      <c r="E80">
        <v>32</v>
      </c>
      <c r="F80">
        <v>9</v>
      </c>
      <c r="G80">
        <v>92.9</v>
      </c>
    </row>
    <row r="81" spans="1:7" x14ac:dyDescent="0.25">
      <c r="A81">
        <v>80</v>
      </c>
      <c r="B81">
        <v>21102060205</v>
      </c>
      <c r="C81" t="s">
        <v>250</v>
      </c>
      <c r="D81" t="s">
        <v>249</v>
      </c>
      <c r="E81">
        <v>32.6</v>
      </c>
      <c r="F81">
        <v>28</v>
      </c>
      <c r="G81">
        <v>95.4</v>
      </c>
    </row>
    <row r="82" spans="1:7" x14ac:dyDescent="0.25">
      <c r="A82">
        <v>81</v>
      </c>
      <c r="B82">
        <v>21102060207</v>
      </c>
      <c r="C82" t="s">
        <v>80</v>
      </c>
      <c r="D82" t="s">
        <v>249</v>
      </c>
      <c r="E82">
        <v>33</v>
      </c>
      <c r="F82">
        <v>36</v>
      </c>
      <c r="G82">
        <v>96.6</v>
      </c>
    </row>
    <row r="83" spans="1:7" x14ac:dyDescent="0.25">
      <c r="A83">
        <v>82</v>
      </c>
      <c r="B83">
        <v>21102060210</v>
      </c>
      <c r="C83" t="s">
        <v>81</v>
      </c>
      <c r="D83" t="s">
        <v>249</v>
      </c>
      <c r="E83">
        <v>33</v>
      </c>
      <c r="F83">
        <v>30</v>
      </c>
      <c r="G83">
        <v>96</v>
      </c>
    </row>
    <row r="84" spans="1:7" x14ac:dyDescent="0.25">
      <c r="A84">
        <v>83</v>
      </c>
      <c r="B84">
        <v>21102060211</v>
      </c>
      <c r="C84" t="s">
        <v>82</v>
      </c>
      <c r="D84" t="s">
        <v>249</v>
      </c>
      <c r="E84">
        <v>33</v>
      </c>
      <c r="F84">
        <v>35</v>
      </c>
      <c r="G84">
        <v>96.5</v>
      </c>
    </row>
    <row r="85" spans="1:7" x14ac:dyDescent="0.25">
      <c r="A85">
        <v>84</v>
      </c>
      <c r="B85">
        <v>21102060212</v>
      </c>
      <c r="C85" t="s">
        <v>83</v>
      </c>
      <c r="D85" t="s">
        <v>249</v>
      </c>
      <c r="E85">
        <v>33</v>
      </c>
      <c r="F85">
        <v>53</v>
      </c>
      <c r="G85">
        <v>98.3</v>
      </c>
    </row>
    <row r="86" spans="1:7" x14ac:dyDescent="0.25">
      <c r="A86">
        <v>85</v>
      </c>
      <c r="B86">
        <v>21102060213</v>
      </c>
      <c r="C86" t="s">
        <v>84</v>
      </c>
      <c r="D86" t="s">
        <v>249</v>
      </c>
      <c r="E86">
        <v>29.6</v>
      </c>
      <c r="F86">
        <v>79</v>
      </c>
      <c r="G86">
        <v>97.5</v>
      </c>
    </row>
    <row r="87" spans="1:7" x14ac:dyDescent="0.25">
      <c r="A87">
        <v>86</v>
      </c>
      <c r="B87">
        <v>21102060214</v>
      </c>
      <c r="C87" t="s">
        <v>85</v>
      </c>
      <c r="D87" t="s">
        <v>249</v>
      </c>
      <c r="E87">
        <v>33</v>
      </c>
      <c r="F87">
        <v>59</v>
      </c>
      <c r="G87">
        <v>98.9</v>
      </c>
    </row>
    <row r="88" spans="1:7" x14ac:dyDescent="0.25">
      <c r="A88">
        <v>87</v>
      </c>
      <c r="B88">
        <v>21102060216</v>
      </c>
      <c r="C88" t="s">
        <v>86</v>
      </c>
      <c r="D88" t="s">
        <v>249</v>
      </c>
      <c r="E88">
        <v>33</v>
      </c>
      <c r="F88">
        <v>76</v>
      </c>
      <c r="G88">
        <v>100</v>
      </c>
    </row>
    <row r="89" spans="1:7" x14ac:dyDescent="0.25">
      <c r="A89">
        <v>88</v>
      </c>
      <c r="B89">
        <v>21102060218</v>
      </c>
      <c r="C89" t="s">
        <v>87</v>
      </c>
      <c r="D89" t="s">
        <v>249</v>
      </c>
      <c r="E89">
        <v>33</v>
      </c>
      <c r="F89">
        <v>6</v>
      </c>
      <c r="G89">
        <v>93.6</v>
      </c>
    </row>
    <row r="90" spans="1:7" x14ac:dyDescent="0.25">
      <c r="A90">
        <v>89</v>
      </c>
      <c r="B90">
        <v>21102060219</v>
      </c>
      <c r="C90" t="s">
        <v>88</v>
      </c>
      <c r="D90" t="s">
        <v>249</v>
      </c>
      <c r="E90">
        <v>33</v>
      </c>
      <c r="F90">
        <v>46</v>
      </c>
      <c r="G90">
        <v>97.6</v>
      </c>
    </row>
    <row r="91" spans="1:7" x14ac:dyDescent="0.25">
      <c r="A91">
        <v>90</v>
      </c>
      <c r="B91">
        <v>21102060222</v>
      </c>
      <c r="C91" t="s">
        <v>89</v>
      </c>
      <c r="D91" t="s">
        <v>249</v>
      </c>
      <c r="E91">
        <v>33</v>
      </c>
      <c r="F91">
        <v>42</v>
      </c>
      <c r="G91">
        <v>97.2</v>
      </c>
    </row>
    <row r="92" spans="1:7" x14ac:dyDescent="0.25">
      <c r="A92">
        <v>91</v>
      </c>
      <c r="B92">
        <v>21103020101</v>
      </c>
      <c r="C92" t="s">
        <v>91</v>
      </c>
      <c r="D92" t="s">
        <v>251</v>
      </c>
      <c r="E92">
        <v>22.8</v>
      </c>
      <c r="F92">
        <v>23</v>
      </c>
      <c r="G92">
        <v>85.1</v>
      </c>
    </row>
    <row r="93" spans="1:7" x14ac:dyDescent="0.25">
      <c r="A93">
        <v>92</v>
      </c>
      <c r="B93">
        <v>21103020102</v>
      </c>
      <c r="C93" t="s">
        <v>92</v>
      </c>
      <c r="D93" t="s">
        <v>251</v>
      </c>
      <c r="E93">
        <v>22.6</v>
      </c>
      <c r="F93">
        <v>330</v>
      </c>
      <c r="G93">
        <v>100</v>
      </c>
    </row>
    <row r="94" spans="1:7" x14ac:dyDescent="0.25">
      <c r="A94">
        <v>93</v>
      </c>
      <c r="B94">
        <v>21103020107</v>
      </c>
      <c r="C94" t="s">
        <v>93</v>
      </c>
      <c r="D94" t="s">
        <v>251</v>
      </c>
      <c r="E94">
        <v>32.400000000000006</v>
      </c>
      <c r="F94">
        <v>55</v>
      </c>
      <c r="G94">
        <v>97.9</v>
      </c>
    </row>
    <row r="95" spans="1:7" x14ac:dyDescent="0.25">
      <c r="A95">
        <v>94</v>
      </c>
      <c r="B95">
        <v>21103020109</v>
      </c>
      <c r="C95" t="s">
        <v>252</v>
      </c>
      <c r="D95" t="s">
        <v>251</v>
      </c>
      <c r="E95">
        <v>31.6</v>
      </c>
      <c r="F95">
        <v>26</v>
      </c>
      <c r="G95">
        <v>94.2</v>
      </c>
    </row>
    <row r="96" spans="1:7" x14ac:dyDescent="0.25">
      <c r="A96">
        <v>95</v>
      </c>
      <c r="B96">
        <v>21103020111</v>
      </c>
      <c r="C96" t="s">
        <v>95</v>
      </c>
      <c r="D96" t="s">
        <v>251</v>
      </c>
      <c r="E96">
        <v>33</v>
      </c>
      <c r="F96">
        <v>25</v>
      </c>
      <c r="G96">
        <v>95.5</v>
      </c>
    </row>
    <row r="97" spans="1:7" x14ac:dyDescent="0.25">
      <c r="A97">
        <v>96</v>
      </c>
      <c r="B97">
        <v>21103020115</v>
      </c>
      <c r="C97" t="s">
        <v>96</v>
      </c>
      <c r="D97" t="s">
        <v>251</v>
      </c>
      <c r="E97">
        <v>31.8</v>
      </c>
      <c r="F97">
        <v>51</v>
      </c>
      <c r="G97">
        <v>96.9</v>
      </c>
    </row>
    <row r="98" spans="1:7" x14ac:dyDescent="0.25">
      <c r="A98">
        <v>97</v>
      </c>
      <c r="B98">
        <v>21103020116</v>
      </c>
      <c r="C98" t="s">
        <v>3</v>
      </c>
      <c r="D98" t="s">
        <v>251</v>
      </c>
      <c r="E98">
        <v>31.600000000000005</v>
      </c>
      <c r="F98">
        <v>46</v>
      </c>
      <c r="G98">
        <v>96.2</v>
      </c>
    </row>
    <row r="99" spans="1:7" x14ac:dyDescent="0.25">
      <c r="A99">
        <v>98</v>
      </c>
      <c r="B99">
        <v>21103020119</v>
      </c>
      <c r="C99" t="s">
        <v>97</v>
      </c>
      <c r="D99" t="s">
        <v>251</v>
      </c>
      <c r="E99">
        <v>32.6</v>
      </c>
      <c r="F99">
        <v>67</v>
      </c>
      <c r="G99">
        <v>99.300000000000011</v>
      </c>
    </row>
    <row r="100" spans="1:7" x14ac:dyDescent="0.25">
      <c r="A100">
        <v>99</v>
      </c>
      <c r="B100">
        <v>21103020120</v>
      </c>
      <c r="C100" t="s">
        <v>98</v>
      </c>
      <c r="D100" t="s">
        <v>251</v>
      </c>
      <c r="E100">
        <v>33</v>
      </c>
      <c r="F100">
        <v>79</v>
      </c>
      <c r="G100">
        <v>100</v>
      </c>
    </row>
    <row r="101" spans="1:7" x14ac:dyDescent="0.25">
      <c r="A101">
        <v>100</v>
      </c>
      <c r="B101">
        <v>21103020122</v>
      </c>
      <c r="C101" t="s">
        <v>99</v>
      </c>
      <c r="D101" t="s">
        <v>251</v>
      </c>
      <c r="E101">
        <v>33</v>
      </c>
      <c r="F101">
        <v>75</v>
      </c>
      <c r="G101">
        <v>100</v>
      </c>
    </row>
    <row r="102" spans="1:7" x14ac:dyDescent="0.25">
      <c r="A102">
        <v>101</v>
      </c>
      <c r="B102">
        <v>21103020123</v>
      </c>
      <c r="C102" t="s">
        <v>100</v>
      </c>
      <c r="D102" t="s">
        <v>251</v>
      </c>
      <c r="E102">
        <v>30.800000000000004</v>
      </c>
      <c r="F102">
        <v>530</v>
      </c>
      <c r="G102">
        <v>100</v>
      </c>
    </row>
    <row r="103" spans="1:7" x14ac:dyDescent="0.25">
      <c r="A103">
        <v>102</v>
      </c>
      <c r="B103">
        <v>21103020125</v>
      </c>
      <c r="C103" t="s">
        <v>101</v>
      </c>
      <c r="D103" t="s">
        <v>251</v>
      </c>
      <c r="E103">
        <v>31.400000000000002</v>
      </c>
      <c r="F103">
        <v>58</v>
      </c>
      <c r="G103">
        <v>97.2</v>
      </c>
    </row>
    <row r="104" spans="1:7" x14ac:dyDescent="0.25">
      <c r="A104">
        <v>103</v>
      </c>
      <c r="B104">
        <v>21103020128</v>
      </c>
      <c r="C104" t="s">
        <v>253</v>
      </c>
      <c r="D104" t="s">
        <v>251</v>
      </c>
      <c r="E104">
        <v>31.000000000000004</v>
      </c>
      <c r="F104">
        <v>48</v>
      </c>
      <c r="G104">
        <v>95.800000000000011</v>
      </c>
    </row>
    <row r="105" spans="1:7" x14ac:dyDescent="0.25">
      <c r="A105">
        <v>104</v>
      </c>
      <c r="B105">
        <v>21103020129</v>
      </c>
      <c r="C105" t="s">
        <v>103</v>
      </c>
      <c r="D105" t="s">
        <v>251</v>
      </c>
      <c r="E105">
        <v>30.800000000000004</v>
      </c>
      <c r="F105">
        <v>19</v>
      </c>
      <c r="G105">
        <v>92.7</v>
      </c>
    </row>
    <row r="106" spans="1:7" x14ac:dyDescent="0.25">
      <c r="A106">
        <v>105</v>
      </c>
      <c r="B106">
        <v>21103020201</v>
      </c>
      <c r="C106" t="s">
        <v>104</v>
      </c>
      <c r="D106" t="s">
        <v>254</v>
      </c>
      <c r="E106">
        <v>33</v>
      </c>
      <c r="F106">
        <v>12</v>
      </c>
      <c r="G106">
        <v>94.2</v>
      </c>
    </row>
    <row r="107" spans="1:7" x14ac:dyDescent="0.25">
      <c r="A107">
        <v>106</v>
      </c>
      <c r="B107">
        <v>21103020202</v>
      </c>
      <c r="C107" t="s">
        <v>105</v>
      </c>
      <c r="D107" t="s">
        <v>254</v>
      </c>
      <c r="E107">
        <v>32</v>
      </c>
      <c r="F107">
        <v>43</v>
      </c>
      <c r="G107">
        <v>96.3</v>
      </c>
    </row>
    <row r="108" spans="1:7" x14ac:dyDescent="0.25">
      <c r="A108">
        <v>107</v>
      </c>
      <c r="B108">
        <v>21103020205</v>
      </c>
      <c r="C108" t="s">
        <v>106</v>
      </c>
      <c r="D108" t="s">
        <v>254</v>
      </c>
      <c r="E108">
        <v>24</v>
      </c>
      <c r="F108">
        <v>23</v>
      </c>
      <c r="G108">
        <v>86.3</v>
      </c>
    </row>
    <row r="109" spans="1:7" x14ac:dyDescent="0.25">
      <c r="A109">
        <v>108</v>
      </c>
      <c r="B109">
        <v>21103020212</v>
      </c>
      <c r="C109" t="s">
        <v>108</v>
      </c>
      <c r="D109" t="s">
        <v>254</v>
      </c>
      <c r="E109">
        <v>31.000000000000004</v>
      </c>
      <c r="F109">
        <v>55</v>
      </c>
      <c r="G109">
        <v>96.5</v>
      </c>
    </row>
    <row r="110" spans="1:7" x14ac:dyDescent="0.25">
      <c r="A110">
        <v>109</v>
      </c>
      <c r="B110">
        <v>21103020215</v>
      </c>
      <c r="C110" t="s">
        <v>109</v>
      </c>
      <c r="D110" t="s">
        <v>254</v>
      </c>
      <c r="E110">
        <v>31.200000000000003</v>
      </c>
      <c r="F110">
        <v>13</v>
      </c>
      <c r="G110">
        <v>92.5</v>
      </c>
    </row>
    <row r="111" spans="1:7" x14ac:dyDescent="0.25">
      <c r="A111">
        <v>110</v>
      </c>
      <c r="B111">
        <v>21103020216</v>
      </c>
      <c r="C111" t="s">
        <v>111</v>
      </c>
      <c r="D111" t="s">
        <v>254</v>
      </c>
      <c r="E111">
        <v>30</v>
      </c>
      <c r="F111">
        <v>23</v>
      </c>
      <c r="G111">
        <v>92.3</v>
      </c>
    </row>
    <row r="112" spans="1:7" x14ac:dyDescent="0.25">
      <c r="A112">
        <v>111</v>
      </c>
      <c r="B112">
        <v>21103020222</v>
      </c>
      <c r="C112" t="s">
        <v>113</v>
      </c>
      <c r="D112" t="s">
        <v>254</v>
      </c>
      <c r="E112">
        <v>33</v>
      </c>
      <c r="F112">
        <v>79</v>
      </c>
      <c r="G112">
        <v>100</v>
      </c>
    </row>
    <row r="113" spans="1:7" x14ac:dyDescent="0.25">
      <c r="A113">
        <v>112</v>
      </c>
      <c r="B113">
        <v>21103020223</v>
      </c>
      <c r="C113" t="s">
        <v>114</v>
      </c>
      <c r="D113" t="s">
        <v>254</v>
      </c>
      <c r="E113">
        <v>33</v>
      </c>
      <c r="F113">
        <v>53</v>
      </c>
      <c r="G113">
        <v>98.3</v>
      </c>
    </row>
    <row r="114" spans="1:7" x14ac:dyDescent="0.25">
      <c r="A114">
        <v>113</v>
      </c>
      <c r="B114">
        <v>21103020225</v>
      </c>
      <c r="C114" t="s">
        <v>115</v>
      </c>
      <c r="D114" t="s">
        <v>254</v>
      </c>
      <c r="E114">
        <v>33</v>
      </c>
      <c r="F114">
        <v>75</v>
      </c>
      <c r="G114">
        <v>100</v>
      </c>
    </row>
    <row r="115" spans="1:7" x14ac:dyDescent="0.25">
      <c r="A115">
        <v>114</v>
      </c>
      <c r="B115">
        <v>21103020229</v>
      </c>
      <c r="C115" t="s">
        <v>116</v>
      </c>
      <c r="D115" t="s">
        <v>254</v>
      </c>
      <c r="E115">
        <v>33</v>
      </c>
      <c r="F115">
        <v>18</v>
      </c>
      <c r="G115">
        <v>94.8</v>
      </c>
    </row>
    <row r="116" spans="1:7" x14ac:dyDescent="0.25">
      <c r="A116">
        <v>115</v>
      </c>
      <c r="B116">
        <v>21103050104</v>
      </c>
      <c r="C116" t="s">
        <v>117</v>
      </c>
      <c r="D116" t="s">
        <v>255</v>
      </c>
      <c r="E116">
        <v>28.200000000000003</v>
      </c>
      <c r="F116">
        <v>65</v>
      </c>
      <c r="G116">
        <v>94.7</v>
      </c>
    </row>
    <row r="117" spans="1:7" x14ac:dyDescent="0.25">
      <c r="A117">
        <v>116</v>
      </c>
      <c r="B117">
        <v>21103050105</v>
      </c>
      <c r="C117" t="s">
        <v>118</v>
      </c>
      <c r="D117" t="s">
        <v>255</v>
      </c>
      <c r="E117">
        <v>32.6</v>
      </c>
      <c r="F117">
        <v>30</v>
      </c>
      <c r="G117">
        <v>95.6</v>
      </c>
    </row>
    <row r="118" spans="1:7" x14ac:dyDescent="0.25">
      <c r="A118">
        <v>117</v>
      </c>
      <c r="B118">
        <v>21103050106</v>
      </c>
      <c r="C118" t="s">
        <v>119</v>
      </c>
      <c r="D118" t="s">
        <v>255</v>
      </c>
      <c r="E118">
        <v>32</v>
      </c>
      <c r="F118">
        <v>31</v>
      </c>
      <c r="G118">
        <v>95.1</v>
      </c>
    </row>
    <row r="119" spans="1:7" x14ac:dyDescent="0.25">
      <c r="A119">
        <v>118</v>
      </c>
      <c r="B119">
        <v>21103050107</v>
      </c>
      <c r="C119" t="s">
        <v>120</v>
      </c>
      <c r="D119" t="s">
        <v>255</v>
      </c>
      <c r="E119">
        <v>33</v>
      </c>
      <c r="F119">
        <v>27</v>
      </c>
      <c r="G119">
        <v>95.7</v>
      </c>
    </row>
    <row r="120" spans="1:7" x14ac:dyDescent="0.25">
      <c r="A120">
        <v>119</v>
      </c>
      <c r="B120">
        <v>21103050108</v>
      </c>
      <c r="C120" t="s">
        <v>121</v>
      </c>
      <c r="D120" t="s">
        <v>255</v>
      </c>
      <c r="E120">
        <v>33</v>
      </c>
      <c r="F120">
        <v>51</v>
      </c>
      <c r="G120">
        <v>98.1</v>
      </c>
    </row>
    <row r="121" spans="1:7" x14ac:dyDescent="0.25">
      <c r="A121">
        <v>120</v>
      </c>
      <c r="B121">
        <v>21103050109</v>
      </c>
      <c r="C121" t="s">
        <v>122</v>
      </c>
      <c r="D121" t="s">
        <v>255</v>
      </c>
      <c r="E121">
        <v>32.400000000000006</v>
      </c>
      <c r="F121">
        <v>54</v>
      </c>
      <c r="G121">
        <v>97.800000000000011</v>
      </c>
    </row>
    <row r="122" spans="1:7" x14ac:dyDescent="0.25">
      <c r="A122">
        <v>121</v>
      </c>
      <c r="B122">
        <v>21103050110</v>
      </c>
      <c r="C122" t="s">
        <v>123</v>
      </c>
      <c r="D122" t="s">
        <v>255</v>
      </c>
      <c r="E122">
        <v>33</v>
      </c>
      <c r="F122">
        <v>36</v>
      </c>
      <c r="G122">
        <v>96.6</v>
      </c>
    </row>
    <row r="123" spans="1:7" x14ac:dyDescent="0.25">
      <c r="A123">
        <v>122</v>
      </c>
      <c r="B123">
        <v>21103050115</v>
      </c>
      <c r="C123" t="s">
        <v>124</v>
      </c>
      <c r="D123" t="s">
        <v>255</v>
      </c>
      <c r="E123">
        <v>14.8</v>
      </c>
      <c r="F123">
        <v>17</v>
      </c>
      <c r="G123">
        <v>76.5</v>
      </c>
    </row>
    <row r="124" spans="1:7" x14ac:dyDescent="0.25">
      <c r="A124">
        <v>123</v>
      </c>
      <c r="B124">
        <v>21103050116</v>
      </c>
      <c r="C124" t="s">
        <v>125</v>
      </c>
      <c r="D124" t="s">
        <v>255</v>
      </c>
      <c r="E124">
        <v>31.6</v>
      </c>
      <c r="F124">
        <v>26</v>
      </c>
      <c r="G124">
        <v>94.2</v>
      </c>
    </row>
    <row r="125" spans="1:7" x14ac:dyDescent="0.25">
      <c r="A125">
        <v>124</v>
      </c>
      <c r="B125">
        <v>21103050119</v>
      </c>
      <c r="C125" t="s">
        <v>126</v>
      </c>
      <c r="D125" t="s">
        <v>255</v>
      </c>
      <c r="E125">
        <v>33</v>
      </c>
      <c r="F125">
        <v>930</v>
      </c>
      <c r="G125">
        <v>100</v>
      </c>
    </row>
    <row r="126" spans="1:7" x14ac:dyDescent="0.25">
      <c r="A126">
        <v>125</v>
      </c>
      <c r="B126">
        <v>21103050121</v>
      </c>
      <c r="C126" t="s">
        <v>127</v>
      </c>
      <c r="D126" t="s">
        <v>255</v>
      </c>
      <c r="E126">
        <v>33</v>
      </c>
      <c r="F126">
        <v>78</v>
      </c>
      <c r="G126">
        <v>100</v>
      </c>
    </row>
    <row r="127" spans="1:7" x14ac:dyDescent="0.25">
      <c r="A127">
        <v>126</v>
      </c>
      <c r="B127">
        <v>21103050126</v>
      </c>
      <c r="C127" t="s">
        <v>256</v>
      </c>
      <c r="D127" t="s">
        <v>255</v>
      </c>
      <c r="E127">
        <v>29.8</v>
      </c>
      <c r="F127">
        <v>830</v>
      </c>
      <c r="G127">
        <v>100</v>
      </c>
    </row>
    <row r="128" spans="1:7" x14ac:dyDescent="0.25">
      <c r="A128">
        <v>127</v>
      </c>
      <c r="B128">
        <v>21103050129</v>
      </c>
      <c r="C128" t="s">
        <v>129</v>
      </c>
      <c r="D128" t="s">
        <v>255</v>
      </c>
      <c r="E128">
        <v>28.400000000000002</v>
      </c>
      <c r="F128">
        <v>42</v>
      </c>
      <c r="G128">
        <v>92.6</v>
      </c>
    </row>
    <row r="129" spans="1:7" x14ac:dyDescent="0.25">
      <c r="A129">
        <v>128</v>
      </c>
      <c r="B129">
        <v>21103050134</v>
      </c>
      <c r="C129" t="s">
        <v>257</v>
      </c>
      <c r="D129" t="s">
        <v>255</v>
      </c>
      <c r="E129">
        <v>31.200000000000003</v>
      </c>
      <c r="F129">
        <v>16</v>
      </c>
      <c r="G129">
        <v>92.800000000000011</v>
      </c>
    </row>
    <row r="130" spans="1:7" x14ac:dyDescent="0.25">
      <c r="A130">
        <v>129</v>
      </c>
      <c r="B130">
        <v>21103050135</v>
      </c>
      <c r="C130" t="s">
        <v>258</v>
      </c>
      <c r="D130" t="s">
        <v>255</v>
      </c>
      <c r="E130">
        <v>28.000000000000004</v>
      </c>
      <c r="F130">
        <v>7</v>
      </c>
      <c r="G130">
        <v>88.7</v>
      </c>
    </row>
    <row r="131" spans="1:7" x14ac:dyDescent="0.25">
      <c r="A131">
        <v>130</v>
      </c>
      <c r="B131">
        <v>21103100107</v>
      </c>
      <c r="C131" t="s">
        <v>132</v>
      </c>
      <c r="D131" t="s">
        <v>259</v>
      </c>
      <c r="E131">
        <v>30.800000000000004</v>
      </c>
      <c r="F131">
        <v>24</v>
      </c>
      <c r="G131">
        <v>93.2</v>
      </c>
    </row>
    <row r="132" spans="1:7" x14ac:dyDescent="0.25">
      <c r="A132">
        <v>131</v>
      </c>
      <c r="B132">
        <v>21103100108</v>
      </c>
      <c r="C132" t="s">
        <v>133</v>
      </c>
      <c r="D132" t="s">
        <v>259</v>
      </c>
      <c r="E132">
        <v>25.200000000000003</v>
      </c>
      <c r="F132">
        <v>18</v>
      </c>
      <c r="G132">
        <v>87</v>
      </c>
    </row>
    <row r="133" spans="1:7" x14ac:dyDescent="0.25">
      <c r="A133">
        <v>132</v>
      </c>
      <c r="B133">
        <v>21103100110</v>
      </c>
      <c r="C133" t="s">
        <v>134</v>
      </c>
      <c r="D133" t="s">
        <v>259</v>
      </c>
      <c r="E133">
        <v>31.200000000000003</v>
      </c>
      <c r="F133">
        <v>16</v>
      </c>
      <c r="G133">
        <v>92.800000000000011</v>
      </c>
    </row>
    <row r="134" spans="1:7" x14ac:dyDescent="0.25">
      <c r="A134">
        <v>133</v>
      </c>
      <c r="B134">
        <v>21103100111</v>
      </c>
      <c r="C134" t="s">
        <v>135</v>
      </c>
      <c r="D134" t="s">
        <v>259</v>
      </c>
      <c r="E134">
        <v>31.8</v>
      </c>
      <c r="F134">
        <v>18</v>
      </c>
      <c r="G134">
        <v>93.6</v>
      </c>
    </row>
    <row r="135" spans="1:7" x14ac:dyDescent="0.25">
      <c r="A135">
        <v>134</v>
      </c>
      <c r="B135">
        <v>21103100117</v>
      </c>
      <c r="C135" t="s">
        <v>136</v>
      </c>
      <c r="D135" t="s">
        <v>259</v>
      </c>
      <c r="E135">
        <v>32</v>
      </c>
      <c r="F135">
        <v>72</v>
      </c>
      <c r="G135">
        <v>99.2</v>
      </c>
    </row>
    <row r="136" spans="1:7" x14ac:dyDescent="0.25">
      <c r="A136">
        <v>135</v>
      </c>
      <c r="B136">
        <v>21103100202</v>
      </c>
      <c r="C136" t="s">
        <v>137</v>
      </c>
      <c r="D136" t="s">
        <v>260</v>
      </c>
      <c r="E136">
        <v>33</v>
      </c>
      <c r="F136">
        <v>30</v>
      </c>
      <c r="G136">
        <v>96</v>
      </c>
    </row>
    <row r="137" spans="1:7" x14ac:dyDescent="0.25">
      <c r="A137">
        <v>136</v>
      </c>
      <c r="B137">
        <v>21103100209</v>
      </c>
      <c r="C137" t="s">
        <v>138</v>
      </c>
      <c r="D137" t="s">
        <v>260</v>
      </c>
      <c r="E137">
        <v>33</v>
      </c>
      <c r="F137">
        <v>18</v>
      </c>
      <c r="G137">
        <v>94.8</v>
      </c>
    </row>
    <row r="138" spans="1:7" x14ac:dyDescent="0.25">
      <c r="A138">
        <v>137</v>
      </c>
      <c r="B138">
        <v>21103100211</v>
      </c>
      <c r="C138" t="s">
        <v>4</v>
      </c>
      <c r="D138" t="s">
        <v>260</v>
      </c>
      <c r="E138">
        <v>31.000000000000004</v>
      </c>
      <c r="F138">
        <v>12</v>
      </c>
      <c r="G138">
        <v>92.2</v>
      </c>
    </row>
    <row r="139" spans="1:7" x14ac:dyDescent="0.25">
      <c r="A139">
        <v>138</v>
      </c>
      <c r="B139">
        <v>21103100216</v>
      </c>
      <c r="C139" t="s">
        <v>1</v>
      </c>
      <c r="D139" t="s">
        <v>260</v>
      </c>
      <c r="E139">
        <v>31.400000000000002</v>
      </c>
      <c r="F139">
        <v>89</v>
      </c>
      <c r="G139">
        <v>100</v>
      </c>
    </row>
    <row r="140" spans="1:7" x14ac:dyDescent="0.25">
      <c r="A140">
        <v>139</v>
      </c>
      <c r="B140">
        <v>21103100221</v>
      </c>
      <c r="C140" t="s">
        <v>139</v>
      </c>
      <c r="D140" t="s">
        <v>260</v>
      </c>
      <c r="E140">
        <v>33</v>
      </c>
      <c r="F140">
        <v>430</v>
      </c>
      <c r="G140">
        <v>100</v>
      </c>
    </row>
    <row r="141" spans="1:7" x14ac:dyDescent="0.25">
      <c r="A141">
        <v>140</v>
      </c>
      <c r="B141">
        <v>21103100223</v>
      </c>
      <c r="C141" t="s">
        <v>140</v>
      </c>
      <c r="D141" t="s">
        <v>260</v>
      </c>
      <c r="E141">
        <v>33</v>
      </c>
      <c r="F141">
        <v>59</v>
      </c>
      <c r="G141">
        <v>98.9</v>
      </c>
    </row>
    <row r="142" spans="1:7" x14ac:dyDescent="0.25">
      <c r="A142">
        <v>141</v>
      </c>
      <c r="B142">
        <v>21108020103</v>
      </c>
      <c r="C142" t="s">
        <v>141</v>
      </c>
      <c r="D142" t="s">
        <v>261</v>
      </c>
      <c r="E142">
        <v>28.400000000000002</v>
      </c>
      <c r="F142">
        <v>27</v>
      </c>
      <c r="G142">
        <v>91.1</v>
      </c>
    </row>
    <row r="143" spans="1:7" x14ac:dyDescent="0.25">
      <c r="A143">
        <v>142</v>
      </c>
      <c r="B143">
        <v>21108020105</v>
      </c>
      <c r="C143" t="s">
        <v>142</v>
      </c>
      <c r="D143" t="s">
        <v>261</v>
      </c>
      <c r="E143">
        <v>33</v>
      </c>
      <c r="F143">
        <v>25</v>
      </c>
      <c r="G143">
        <v>95.5</v>
      </c>
    </row>
    <row r="144" spans="1:7" x14ac:dyDescent="0.25">
      <c r="A144">
        <v>143</v>
      </c>
      <c r="B144">
        <v>21108020106</v>
      </c>
      <c r="C144" t="s">
        <v>143</v>
      </c>
      <c r="D144" t="s">
        <v>261</v>
      </c>
      <c r="E144">
        <v>33</v>
      </c>
      <c r="F144">
        <v>41</v>
      </c>
      <c r="G144">
        <v>97.1</v>
      </c>
    </row>
    <row r="145" spans="1:7" x14ac:dyDescent="0.25">
      <c r="A145">
        <v>144</v>
      </c>
      <c r="B145">
        <v>21108020107</v>
      </c>
      <c r="C145" t="s">
        <v>144</v>
      </c>
      <c r="D145" t="s">
        <v>261</v>
      </c>
      <c r="E145">
        <v>31.6</v>
      </c>
      <c r="F145">
        <v>19</v>
      </c>
      <c r="G145">
        <v>93.5</v>
      </c>
    </row>
    <row r="146" spans="1:7" x14ac:dyDescent="0.25">
      <c r="A146">
        <v>145</v>
      </c>
      <c r="B146">
        <v>21108020109</v>
      </c>
      <c r="C146" t="s">
        <v>145</v>
      </c>
      <c r="D146" t="s">
        <v>261</v>
      </c>
      <c r="E146">
        <v>33</v>
      </c>
      <c r="F146">
        <v>26</v>
      </c>
      <c r="G146">
        <v>95.6</v>
      </c>
    </row>
    <row r="147" spans="1:7" x14ac:dyDescent="0.25">
      <c r="A147">
        <v>146</v>
      </c>
      <c r="B147">
        <v>21108020112</v>
      </c>
      <c r="C147" t="s">
        <v>146</v>
      </c>
      <c r="D147" t="s">
        <v>261</v>
      </c>
      <c r="E147">
        <v>33</v>
      </c>
      <c r="F147">
        <v>12</v>
      </c>
      <c r="G147">
        <v>94.2</v>
      </c>
    </row>
    <row r="148" spans="1:7" x14ac:dyDescent="0.25">
      <c r="A148">
        <v>147</v>
      </c>
      <c r="B148">
        <v>21108020114</v>
      </c>
      <c r="C148" t="s">
        <v>147</v>
      </c>
      <c r="D148" t="s">
        <v>261</v>
      </c>
      <c r="E148">
        <v>33</v>
      </c>
      <c r="F148">
        <v>74</v>
      </c>
      <c r="G148">
        <v>100</v>
      </c>
    </row>
    <row r="149" spans="1:7" x14ac:dyDescent="0.25">
      <c r="A149">
        <v>148</v>
      </c>
      <c r="B149">
        <v>21108020120</v>
      </c>
      <c r="C149" t="s">
        <v>148</v>
      </c>
      <c r="D149" t="s">
        <v>261</v>
      </c>
      <c r="E149">
        <v>33</v>
      </c>
      <c r="F149">
        <v>77</v>
      </c>
      <c r="G149">
        <v>100</v>
      </c>
    </row>
    <row r="150" spans="1:7" x14ac:dyDescent="0.25">
      <c r="A150">
        <v>149</v>
      </c>
      <c r="B150">
        <v>21108020121</v>
      </c>
      <c r="C150" t="s">
        <v>149</v>
      </c>
      <c r="D150" t="s">
        <v>261</v>
      </c>
      <c r="E150">
        <v>29.400000000000002</v>
      </c>
      <c r="F150">
        <v>62</v>
      </c>
      <c r="G150">
        <v>95.6</v>
      </c>
    </row>
    <row r="151" spans="1:7" x14ac:dyDescent="0.25">
      <c r="A151">
        <v>150</v>
      </c>
      <c r="B151">
        <v>21108020214</v>
      </c>
      <c r="C151" t="s">
        <v>150</v>
      </c>
      <c r="D151" t="s">
        <v>262</v>
      </c>
      <c r="E151">
        <v>33</v>
      </c>
      <c r="F151">
        <v>95</v>
      </c>
      <c r="G151">
        <v>100</v>
      </c>
    </row>
    <row r="152" spans="1:7" x14ac:dyDescent="0.25">
      <c r="A152">
        <v>151</v>
      </c>
      <c r="B152">
        <v>21108030102</v>
      </c>
      <c r="C152" t="s">
        <v>151</v>
      </c>
      <c r="D152" t="s">
        <v>263</v>
      </c>
      <c r="E152">
        <v>32.199999999999996</v>
      </c>
      <c r="F152">
        <v>830</v>
      </c>
      <c r="G152">
        <v>100</v>
      </c>
    </row>
    <row r="153" spans="1:7" x14ac:dyDescent="0.25">
      <c r="A153">
        <v>152</v>
      </c>
      <c r="B153">
        <v>21108030105</v>
      </c>
      <c r="C153" t="s">
        <v>152</v>
      </c>
      <c r="D153" t="s">
        <v>263</v>
      </c>
      <c r="E153">
        <v>30.600000000000005</v>
      </c>
      <c r="F153">
        <v>12</v>
      </c>
      <c r="G153">
        <v>91.800000000000011</v>
      </c>
    </row>
    <row r="154" spans="1:7" x14ac:dyDescent="0.25">
      <c r="A154">
        <v>153</v>
      </c>
      <c r="B154">
        <v>21108030110</v>
      </c>
      <c r="C154" t="s">
        <v>153</v>
      </c>
      <c r="D154" t="s">
        <v>263</v>
      </c>
      <c r="E154">
        <v>33</v>
      </c>
      <c r="F154">
        <v>30</v>
      </c>
      <c r="G154">
        <v>96</v>
      </c>
    </row>
    <row r="155" spans="1:7" x14ac:dyDescent="0.25">
      <c r="A155">
        <v>154</v>
      </c>
      <c r="B155">
        <v>21108030111</v>
      </c>
      <c r="C155" t="s">
        <v>154</v>
      </c>
      <c r="D155" t="s">
        <v>263</v>
      </c>
      <c r="E155">
        <v>32.400000000000006</v>
      </c>
      <c r="F155">
        <v>29</v>
      </c>
      <c r="G155">
        <v>95.300000000000011</v>
      </c>
    </row>
    <row r="156" spans="1:7" x14ac:dyDescent="0.25">
      <c r="A156">
        <v>155</v>
      </c>
      <c r="B156">
        <v>21108030115</v>
      </c>
      <c r="C156" t="s">
        <v>155</v>
      </c>
      <c r="D156" t="s">
        <v>263</v>
      </c>
      <c r="E156">
        <v>33</v>
      </c>
      <c r="F156">
        <v>58</v>
      </c>
      <c r="G156">
        <v>98.8</v>
      </c>
    </row>
    <row r="157" spans="1:7" x14ac:dyDescent="0.25">
      <c r="A157">
        <v>156</v>
      </c>
      <c r="B157">
        <v>21108030117</v>
      </c>
      <c r="C157" t="s">
        <v>156</v>
      </c>
      <c r="D157" t="s">
        <v>263</v>
      </c>
      <c r="E157">
        <v>29.6</v>
      </c>
      <c r="F157">
        <v>63</v>
      </c>
      <c r="G157">
        <v>95.9</v>
      </c>
    </row>
    <row r="158" spans="1:7" x14ac:dyDescent="0.25">
      <c r="A158">
        <v>157</v>
      </c>
      <c r="B158">
        <v>21108030119</v>
      </c>
      <c r="C158" t="s">
        <v>157</v>
      </c>
      <c r="D158" t="s">
        <v>263</v>
      </c>
      <c r="E158">
        <v>32.6</v>
      </c>
      <c r="F158">
        <v>92</v>
      </c>
      <c r="G158">
        <v>100</v>
      </c>
    </row>
    <row r="159" spans="1:7" x14ac:dyDescent="0.25">
      <c r="A159">
        <v>158</v>
      </c>
      <c r="B159">
        <v>21108030126</v>
      </c>
      <c r="C159" t="s">
        <v>158</v>
      </c>
      <c r="D159" t="s">
        <v>263</v>
      </c>
      <c r="E159">
        <v>33</v>
      </c>
      <c r="F159">
        <v>73</v>
      </c>
      <c r="G159">
        <v>100</v>
      </c>
    </row>
    <row r="160" spans="1:7" x14ac:dyDescent="0.25">
      <c r="A160">
        <v>159</v>
      </c>
      <c r="B160">
        <v>21108030215</v>
      </c>
      <c r="C160" t="s">
        <v>159</v>
      </c>
      <c r="D160" t="s">
        <v>264</v>
      </c>
      <c r="E160">
        <v>30.800000000000004</v>
      </c>
      <c r="F160">
        <v>6</v>
      </c>
      <c r="G160">
        <v>91.4</v>
      </c>
    </row>
    <row r="161" spans="1:7" x14ac:dyDescent="0.25">
      <c r="A161">
        <v>160</v>
      </c>
      <c r="B161">
        <v>21108030220</v>
      </c>
      <c r="C161" t="s">
        <v>160</v>
      </c>
      <c r="D161" t="s">
        <v>264</v>
      </c>
      <c r="E161">
        <v>33</v>
      </c>
      <c r="F161">
        <v>61</v>
      </c>
      <c r="G161">
        <v>99.1</v>
      </c>
    </row>
    <row r="162" spans="1:7" x14ac:dyDescent="0.25">
      <c r="A162">
        <v>161</v>
      </c>
      <c r="B162">
        <v>21108030221</v>
      </c>
      <c r="C162" t="s">
        <v>161</v>
      </c>
      <c r="D162" t="s">
        <v>264</v>
      </c>
      <c r="E162">
        <v>31.000000000000004</v>
      </c>
      <c r="F162">
        <v>53</v>
      </c>
      <c r="G162">
        <v>96.300000000000011</v>
      </c>
    </row>
    <row r="163" spans="1:7" x14ac:dyDescent="0.25">
      <c r="A163">
        <v>162</v>
      </c>
      <c r="B163">
        <v>21108030226</v>
      </c>
      <c r="C163" t="s">
        <v>162</v>
      </c>
      <c r="D163" t="s">
        <v>264</v>
      </c>
      <c r="E163">
        <v>33</v>
      </c>
      <c r="F163">
        <v>58</v>
      </c>
      <c r="G163">
        <v>98.8</v>
      </c>
    </row>
    <row r="164" spans="1:7" x14ac:dyDescent="0.25">
      <c r="A164">
        <v>163</v>
      </c>
      <c r="B164">
        <v>21156050101</v>
      </c>
      <c r="C164" t="s">
        <v>163</v>
      </c>
      <c r="D164" t="s">
        <v>265</v>
      </c>
      <c r="E164">
        <v>29.8</v>
      </c>
      <c r="F164">
        <v>15</v>
      </c>
      <c r="G164">
        <v>91.3</v>
      </c>
    </row>
    <row r="165" spans="1:7" x14ac:dyDescent="0.25">
      <c r="A165">
        <v>164</v>
      </c>
      <c r="B165">
        <v>21156050102</v>
      </c>
      <c r="C165" t="s">
        <v>164</v>
      </c>
      <c r="D165" t="s">
        <v>265</v>
      </c>
      <c r="E165">
        <v>33</v>
      </c>
      <c r="F165">
        <v>16</v>
      </c>
      <c r="G165">
        <v>94.6</v>
      </c>
    </row>
    <row r="166" spans="1:7" x14ac:dyDescent="0.25">
      <c r="A166">
        <v>165</v>
      </c>
      <c r="B166">
        <v>21156050103</v>
      </c>
      <c r="C166" t="s">
        <v>165</v>
      </c>
      <c r="D166" t="s">
        <v>265</v>
      </c>
      <c r="E166">
        <v>32.400000000000006</v>
      </c>
      <c r="F166">
        <v>29</v>
      </c>
      <c r="G166">
        <v>95.300000000000011</v>
      </c>
    </row>
    <row r="167" spans="1:7" x14ac:dyDescent="0.25">
      <c r="A167">
        <v>166</v>
      </c>
      <c r="B167">
        <v>21156050104</v>
      </c>
      <c r="C167" t="s">
        <v>166</v>
      </c>
      <c r="D167" t="s">
        <v>265</v>
      </c>
      <c r="E167">
        <v>32.4</v>
      </c>
      <c r="F167">
        <v>27</v>
      </c>
      <c r="G167">
        <v>95.1</v>
      </c>
    </row>
    <row r="168" spans="1:7" x14ac:dyDescent="0.25">
      <c r="A168">
        <v>167</v>
      </c>
      <c r="B168">
        <v>21156050105</v>
      </c>
      <c r="C168" t="s">
        <v>167</v>
      </c>
      <c r="D168" t="s">
        <v>265</v>
      </c>
      <c r="E168">
        <v>31.000000000000004</v>
      </c>
      <c r="F168">
        <v>46</v>
      </c>
      <c r="G168">
        <v>95.6</v>
      </c>
    </row>
    <row r="169" spans="1:7" x14ac:dyDescent="0.25">
      <c r="A169">
        <v>168</v>
      </c>
      <c r="B169">
        <v>21156050106</v>
      </c>
      <c r="C169" t="s">
        <v>168</v>
      </c>
      <c r="D169" t="s">
        <v>265</v>
      </c>
      <c r="E169">
        <v>31.200000000000003</v>
      </c>
      <c r="F169">
        <v>25</v>
      </c>
      <c r="G169">
        <v>93.7</v>
      </c>
    </row>
    <row r="170" spans="1:7" x14ac:dyDescent="0.25">
      <c r="A170">
        <v>169</v>
      </c>
      <c r="B170">
        <v>21156050109</v>
      </c>
      <c r="C170" t="s">
        <v>169</v>
      </c>
      <c r="D170" t="s">
        <v>265</v>
      </c>
      <c r="E170">
        <v>27.400000000000002</v>
      </c>
      <c r="F170">
        <v>30</v>
      </c>
      <c r="G170">
        <v>90.4</v>
      </c>
    </row>
    <row r="171" spans="1:7" x14ac:dyDescent="0.25">
      <c r="A171">
        <v>170</v>
      </c>
      <c r="B171">
        <v>21156050110</v>
      </c>
      <c r="C171" t="s">
        <v>170</v>
      </c>
      <c r="D171" t="s">
        <v>265</v>
      </c>
      <c r="E171">
        <v>23.4</v>
      </c>
      <c r="F171">
        <v>6</v>
      </c>
      <c r="G171">
        <v>84</v>
      </c>
    </row>
    <row r="172" spans="1:7" x14ac:dyDescent="0.25">
      <c r="A172">
        <v>171</v>
      </c>
      <c r="B172">
        <v>21156050112</v>
      </c>
      <c r="C172" t="s">
        <v>171</v>
      </c>
      <c r="D172" t="s">
        <v>265</v>
      </c>
      <c r="E172">
        <v>32.799999999999997</v>
      </c>
      <c r="F172">
        <v>47</v>
      </c>
      <c r="G172">
        <v>97.5</v>
      </c>
    </row>
    <row r="173" spans="1:7" x14ac:dyDescent="0.25">
      <c r="A173">
        <v>172</v>
      </c>
      <c r="B173">
        <v>21156050115</v>
      </c>
      <c r="C173" t="s">
        <v>172</v>
      </c>
      <c r="D173" t="s">
        <v>265</v>
      </c>
      <c r="E173">
        <v>32.6</v>
      </c>
      <c r="F173">
        <v>32</v>
      </c>
      <c r="G173">
        <v>95.800000000000011</v>
      </c>
    </row>
    <row r="174" spans="1:7" x14ac:dyDescent="0.25">
      <c r="A174">
        <v>173</v>
      </c>
      <c r="B174">
        <v>21156050116</v>
      </c>
      <c r="C174" t="s">
        <v>173</v>
      </c>
      <c r="D174" t="s">
        <v>265</v>
      </c>
      <c r="E174">
        <v>29.6</v>
      </c>
      <c r="F174">
        <v>37</v>
      </c>
      <c r="G174">
        <v>93.300000000000011</v>
      </c>
    </row>
    <row r="175" spans="1:7" x14ac:dyDescent="0.25">
      <c r="A175">
        <v>174</v>
      </c>
      <c r="B175">
        <v>21156050120</v>
      </c>
      <c r="C175" t="s">
        <v>174</v>
      </c>
      <c r="D175" t="s">
        <v>265</v>
      </c>
      <c r="E175">
        <v>33</v>
      </c>
      <c r="F175">
        <v>92</v>
      </c>
      <c r="G175">
        <v>100</v>
      </c>
    </row>
    <row r="176" spans="1:7" x14ac:dyDescent="0.25">
      <c r="A176">
        <v>175</v>
      </c>
      <c r="B176">
        <v>21156050122</v>
      </c>
      <c r="C176" t="s">
        <v>175</v>
      </c>
      <c r="D176" t="s">
        <v>265</v>
      </c>
      <c r="E176">
        <v>33</v>
      </c>
      <c r="F176">
        <v>39</v>
      </c>
      <c r="G176">
        <v>96.9</v>
      </c>
    </row>
    <row r="177" spans="1:7" x14ac:dyDescent="0.25">
      <c r="A177">
        <v>176</v>
      </c>
      <c r="B177">
        <v>21156050124</v>
      </c>
      <c r="C177" t="s">
        <v>176</v>
      </c>
      <c r="D177" t="s">
        <v>265</v>
      </c>
      <c r="E177">
        <v>32.6</v>
      </c>
      <c r="F177">
        <v>29</v>
      </c>
      <c r="G177">
        <v>95.5</v>
      </c>
    </row>
    <row r="178" spans="1:7" x14ac:dyDescent="0.25">
      <c r="A178">
        <v>177</v>
      </c>
      <c r="B178">
        <v>21156050126</v>
      </c>
      <c r="C178" t="s">
        <v>177</v>
      </c>
      <c r="D178" t="s">
        <v>265</v>
      </c>
      <c r="E178">
        <v>33</v>
      </c>
      <c r="F178">
        <v>77</v>
      </c>
      <c r="G178">
        <v>100</v>
      </c>
    </row>
    <row r="179" spans="1:7" x14ac:dyDescent="0.25">
      <c r="A179">
        <v>178</v>
      </c>
      <c r="B179">
        <v>21156050201</v>
      </c>
      <c r="C179" t="s">
        <v>178</v>
      </c>
      <c r="D179" t="s">
        <v>266</v>
      </c>
      <c r="E179">
        <v>33</v>
      </c>
      <c r="F179">
        <v>37</v>
      </c>
      <c r="G179">
        <v>96.7</v>
      </c>
    </row>
    <row r="180" spans="1:7" x14ac:dyDescent="0.25">
      <c r="A180">
        <v>179</v>
      </c>
      <c r="B180">
        <v>21156050204</v>
      </c>
      <c r="C180" t="s">
        <v>187</v>
      </c>
      <c r="D180" t="s">
        <v>266</v>
      </c>
      <c r="E180">
        <v>33</v>
      </c>
      <c r="F180">
        <v>9</v>
      </c>
      <c r="G180">
        <v>93.9</v>
      </c>
    </row>
    <row r="181" spans="1:7" x14ac:dyDescent="0.25">
      <c r="A181">
        <v>180</v>
      </c>
      <c r="B181">
        <v>21156050208</v>
      </c>
      <c r="C181" t="s">
        <v>179</v>
      </c>
      <c r="D181" t="s">
        <v>266</v>
      </c>
      <c r="E181">
        <v>31.000000000000004</v>
      </c>
      <c r="F181">
        <v>17</v>
      </c>
      <c r="G181">
        <v>92.7</v>
      </c>
    </row>
    <row r="182" spans="1:7" x14ac:dyDescent="0.25">
      <c r="A182">
        <v>181</v>
      </c>
      <c r="B182">
        <v>21156050211</v>
      </c>
      <c r="C182" t="s">
        <v>180</v>
      </c>
      <c r="D182" t="s">
        <v>266</v>
      </c>
      <c r="E182">
        <v>28.400000000000002</v>
      </c>
      <c r="F182">
        <v>48</v>
      </c>
      <c r="G182">
        <v>93.2</v>
      </c>
    </row>
    <row r="183" spans="1:7" x14ac:dyDescent="0.25">
      <c r="A183">
        <v>182</v>
      </c>
      <c r="B183">
        <v>21156050212</v>
      </c>
      <c r="C183" t="s">
        <v>181</v>
      </c>
      <c r="D183" t="s">
        <v>266</v>
      </c>
      <c r="E183">
        <v>33</v>
      </c>
      <c r="F183">
        <v>92</v>
      </c>
      <c r="G183">
        <v>100</v>
      </c>
    </row>
    <row r="184" spans="1:7" x14ac:dyDescent="0.25">
      <c r="A184">
        <v>183</v>
      </c>
      <c r="B184">
        <v>21156050213</v>
      </c>
      <c r="C184" t="s">
        <v>182</v>
      </c>
      <c r="D184" t="s">
        <v>266</v>
      </c>
      <c r="E184">
        <v>33</v>
      </c>
      <c r="F184">
        <v>87</v>
      </c>
      <c r="G184">
        <v>100</v>
      </c>
    </row>
    <row r="185" spans="1:7" x14ac:dyDescent="0.25">
      <c r="A185">
        <v>184</v>
      </c>
      <c r="B185">
        <v>21156050215</v>
      </c>
      <c r="C185" t="s">
        <v>183</v>
      </c>
      <c r="D185" t="s">
        <v>266</v>
      </c>
      <c r="E185">
        <v>31.200000000000003</v>
      </c>
      <c r="F185">
        <v>39</v>
      </c>
      <c r="G185">
        <v>95.1</v>
      </c>
    </row>
    <row r="186" spans="1:7" x14ac:dyDescent="0.25">
      <c r="A186">
        <v>185</v>
      </c>
      <c r="B186">
        <v>21156050216</v>
      </c>
      <c r="C186" t="s">
        <v>184</v>
      </c>
      <c r="D186" t="s">
        <v>266</v>
      </c>
      <c r="E186">
        <v>33</v>
      </c>
      <c r="F186">
        <v>77</v>
      </c>
      <c r="G186">
        <v>100</v>
      </c>
    </row>
    <row r="187" spans="1:7" x14ac:dyDescent="0.25">
      <c r="A187">
        <v>186</v>
      </c>
      <c r="B187">
        <v>21156050221</v>
      </c>
      <c r="C187" t="s">
        <v>185</v>
      </c>
      <c r="D187" t="s">
        <v>266</v>
      </c>
      <c r="E187">
        <v>30.800000000000004</v>
      </c>
      <c r="F187">
        <v>17</v>
      </c>
      <c r="G187">
        <v>92.5</v>
      </c>
    </row>
    <row r="188" spans="1:7" x14ac:dyDescent="0.25">
      <c r="A188">
        <v>187</v>
      </c>
      <c r="B188">
        <v>21156050222</v>
      </c>
      <c r="C188" t="s">
        <v>186</v>
      </c>
      <c r="D188" t="s">
        <v>266</v>
      </c>
      <c r="E188">
        <v>29</v>
      </c>
      <c r="F188">
        <v>50</v>
      </c>
      <c r="G188">
        <v>94</v>
      </c>
    </row>
  </sheetData>
  <mergeCells count="2">
    <mergeCell ref="J6:M11"/>
    <mergeCell ref="J5:K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8"/>
  <sheetViews>
    <sheetView topLeftCell="B1" workbookViewId="0">
      <selection activeCell="H11" sqref="H11"/>
    </sheetView>
  </sheetViews>
  <sheetFormatPr defaultRowHeight="14" x14ac:dyDescent="0.25"/>
  <cols>
    <col min="2" max="2" width="15.36328125" style="12" bestFit="1" customWidth="1"/>
    <col min="3" max="3" width="29.6328125" style="4" customWidth="1"/>
    <col min="4" max="4" width="15.36328125" bestFit="1" customWidth="1"/>
    <col min="5" max="8" width="15.36328125" customWidth="1"/>
    <col min="9" max="9" width="16.54296875" customWidth="1"/>
    <col min="10" max="10" width="14.453125" customWidth="1"/>
    <col min="12" max="12" width="29.90625" customWidth="1"/>
    <col min="16" max="17" width="10.54296875" style="12" customWidth="1"/>
  </cols>
  <sheetData>
    <row r="1" spans="1:17" ht="15" x14ac:dyDescent="0.25">
      <c r="A1" s="9" t="s">
        <v>223</v>
      </c>
      <c r="B1" s="10" t="s">
        <v>224</v>
      </c>
      <c r="C1" s="13" t="s">
        <v>225</v>
      </c>
      <c r="D1" s="9" t="s">
        <v>226</v>
      </c>
      <c r="E1" s="9" t="s">
        <v>277</v>
      </c>
      <c r="F1" s="9" t="s">
        <v>273</v>
      </c>
      <c r="G1" s="20" t="s">
        <v>211</v>
      </c>
      <c r="H1" s="20" t="s">
        <v>297</v>
      </c>
      <c r="P1" s="10" t="s">
        <v>278</v>
      </c>
      <c r="Q1" s="10" t="s">
        <v>274</v>
      </c>
    </row>
    <row r="2" spans="1:17" ht="15" x14ac:dyDescent="0.25">
      <c r="A2" s="7">
        <v>1</v>
      </c>
      <c r="B2" s="11">
        <v>18151010307</v>
      </c>
      <c r="C2" s="14" t="s">
        <v>9</v>
      </c>
      <c r="D2" s="7" t="s">
        <v>230</v>
      </c>
      <c r="E2" s="7">
        <v>33</v>
      </c>
      <c r="F2" s="7">
        <v>30</v>
      </c>
      <c r="G2" s="21">
        <f>IF(H2&gt;100,100,H2)</f>
        <v>96</v>
      </c>
      <c r="H2" s="21">
        <f>E2+F2*0.1+60</f>
        <v>96</v>
      </c>
      <c r="P2" s="11">
        <f>VLOOKUP(B2,作业成绩!$AC$3:$AD$190,2,0)</f>
        <v>33</v>
      </c>
      <c r="Q2" s="11">
        <v>0</v>
      </c>
    </row>
    <row r="3" spans="1:17" ht="15" x14ac:dyDescent="0.25">
      <c r="A3" s="7">
        <v>2</v>
      </c>
      <c r="B3" s="11">
        <v>18151010309</v>
      </c>
      <c r="C3" s="14" t="s">
        <v>10</v>
      </c>
      <c r="D3" s="7" t="s">
        <v>230</v>
      </c>
      <c r="E3" s="7">
        <v>8.1999999999999993</v>
      </c>
      <c r="F3" s="7">
        <v>30</v>
      </c>
      <c r="G3" s="21">
        <f t="shared" ref="G3:G66" si="0">IF(H3&gt;100,100,H3)</f>
        <v>71.2</v>
      </c>
      <c r="H3" s="21">
        <f t="shared" ref="H3:H66" si="1">E3+F3*0.1+60</f>
        <v>71.2</v>
      </c>
      <c r="J3" t="s">
        <v>296</v>
      </c>
      <c r="P3" s="11">
        <f>VLOOKUP(B3,作业成绩!$AC$3:$AD$190,2,0)</f>
        <v>8.1999999999999993</v>
      </c>
      <c r="Q3" s="11">
        <v>0</v>
      </c>
    </row>
    <row r="4" spans="1:17" ht="15" x14ac:dyDescent="0.25">
      <c r="A4" s="7">
        <v>3</v>
      </c>
      <c r="B4" s="11">
        <v>18151010316</v>
      </c>
      <c r="C4" s="14" t="s">
        <v>12</v>
      </c>
      <c r="D4" s="7" t="s">
        <v>230</v>
      </c>
      <c r="E4" s="7">
        <v>33</v>
      </c>
      <c r="F4" s="7">
        <v>30</v>
      </c>
      <c r="G4" s="21">
        <f t="shared" si="0"/>
        <v>96</v>
      </c>
      <c r="H4" s="21">
        <f t="shared" si="1"/>
        <v>96</v>
      </c>
      <c r="P4" s="11">
        <f>VLOOKUP(B4,作业成绩!$AC$3:$AD$190,2,0)</f>
        <v>33</v>
      </c>
      <c r="Q4" s="11">
        <v>0</v>
      </c>
    </row>
    <row r="5" spans="1:17" ht="15" x14ac:dyDescent="0.25">
      <c r="A5" s="7">
        <v>4</v>
      </c>
      <c r="B5" s="11">
        <v>18151010507</v>
      </c>
      <c r="C5" s="14" t="s">
        <v>13</v>
      </c>
      <c r="D5" s="7" t="s">
        <v>230</v>
      </c>
      <c r="E5" s="7">
        <v>25.8</v>
      </c>
      <c r="F5" s="7">
        <v>30</v>
      </c>
      <c r="G5" s="21">
        <f t="shared" si="0"/>
        <v>88.8</v>
      </c>
      <c r="H5" s="21">
        <f t="shared" si="1"/>
        <v>88.8</v>
      </c>
      <c r="P5" s="11">
        <f>VLOOKUP(B5,作业成绩!$AC$3:$AD$190,2,0)</f>
        <v>25.8</v>
      </c>
      <c r="Q5" s="11">
        <v>0</v>
      </c>
    </row>
    <row r="6" spans="1:17" ht="15" x14ac:dyDescent="0.25">
      <c r="A6" s="7">
        <v>5</v>
      </c>
      <c r="B6" s="11">
        <v>18152010318</v>
      </c>
      <c r="C6" s="14" t="s">
        <v>15</v>
      </c>
      <c r="D6" s="7" t="s">
        <v>232</v>
      </c>
      <c r="E6" s="7">
        <v>11</v>
      </c>
      <c r="F6" s="7">
        <v>43</v>
      </c>
      <c r="G6" s="21">
        <f t="shared" si="0"/>
        <v>75.3</v>
      </c>
      <c r="H6" s="21">
        <f t="shared" si="1"/>
        <v>75.3</v>
      </c>
      <c r="P6" s="11">
        <f>VLOOKUP(B6,作业成绩!$AC$3:$AD$190,2,0)</f>
        <v>11</v>
      </c>
      <c r="Q6" s="11">
        <v>43</v>
      </c>
    </row>
    <row r="7" spans="1:17" ht="15" x14ac:dyDescent="0.25">
      <c r="A7" s="7">
        <v>6</v>
      </c>
      <c r="B7" s="11">
        <v>17152020104</v>
      </c>
      <c r="C7" s="14" t="s">
        <v>282</v>
      </c>
      <c r="D7" s="7" t="s">
        <v>227</v>
      </c>
      <c r="E7" s="7">
        <v>0</v>
      </c>
      <c r="F7" s="7">
        <v>30</v>
      </c>
      <c r="G7" s="21">
        <f t="shared" si="0"/>
        <v>63</v>
      </c>
      <c r="H7" s="21">
        <f t="shared" si="1"/>
        <v>63</v>
      </c>
      <c r="P7" s="11">
        <f>VLOOKUP(B7,作业成绩!$AC$3:$AD$190,2,0)</f>
        <v>0</v>
      </c>
      <c r="Q7" s="11">
        <v>0</v>
      </c>
    </row>
    <row r="8" spans="1:17" ht="15" x14ac:dyDescent="0.25">
      <c r="A8" s="7">
        <v>7</v>
      </c>
      <c r="B8" s="11">
        <v>18151010313</v>
      </c>
      <c r="C8" s="14" t="s">
        <v>11</v>
      </c>
      <c r="D8" s="7" t="s">
        <v>231</v>
      </c>
      <c r="E8" s="7">
        <v>32.200000000000003</v>
      </c>
      <c r="F8" s="7">
        <v>30</v>
      </c>
      <c r="G8" s="21">
        <f t="shared" si="0"/>
        <v>95.2</v>
      </c>
      <c r="H8" s="21">
        <f t="shared" si="1"/>
        <v>95.2</v>
      </c>
      <c r="P8" s="11">
        <f>VLOOKUP(B8,作业成绩!$AC$3:$AD$190,2,0)</f>
        <v>32.200000000000003</v>
      </c>
      <c r="Q8" s="11">
        <v>0</v>
      </c>
    </row>
    <row r="9" spans="1:17" ht="15" x14ac:dyDescent="0.25">
      <c r="A9" s="7">
        <v>8</v>
      </c>
      <c r="B9" s="11">
        <v>18151010726</v>
      </c>
      <c r="C9" s="14" t="s">
        <v>14</v>
      </c>
      <c r="D9" s="7" t="s">
        <v>231</v>
      </c>
      <c r="E9" s="7">
        <v>32.799999999999997</v>
      </c>
      <c r="F9" s="7">
        <v>30</v>
      </c>
      <c r="G9" s="21">
        <f t="shared" si="0"/>
        <v>95.8</v>
      </c>
      <c r="H9" s="21">
        <f t="shared" si="1"/>
        <v>95.8</v>
      </c>
      <c r="P9" s="11">
        <f>VLOOKUP(B9,作业成绩!$AC$3:$AD$190,2,0)</f>
        <v>32.799999999999997</v>
      </c>
      <c r="Q9" s="11">
        <v>0</v>
      </c>
    </row>
    <row r="10" spans="1:17" ht="15" x14ac:dyDescent="0.25">
      <c r="A10" s="7">
        <v>9</v>
      </c>
      <c r="B10" s="11">
        <v>18103020213</v>
      </c>
      <c r="C10" s="14" t="s">
        <v>7</v>
      </c>
      <c r="D10" s="7" t="s">
        <v>228</v>
      </c>
      <c r="E10" s="7">
        <v>31.200000000000003</v>
      </c>
      <c r="F10" s="7">
        <v>30</v>
      </c>
      <c r="G10" s="21">
        <f t="shared" si="0"/>
        <v>94.2</v>
      </c>
      <c r="H10" s="21">
        <f t="shared" si="1"/>
        <v>94.2</v>
      </c>
      <c r="P10" s="11">
        <f>VLOOKUP(B10,作业成绩!$AC$3:$AD$190,2,0)</f>
        <v>31.200000000000003</v>
      </c>
      <c r="Q10" s="11">
        <v>0</v>
      </c>
    </row>
    <row r="11" spans="1:17" ht="15" x14ac:dyDescent="0.25">
      <c r="A11" s="7">
        <v>10</v>
      </c>
      <c r="B11" s="11">
        <v>18108040206</v>
      </c>
      <c r="C11" s="14" t="s">
        <v>8</v>
      </c>
      <c r="D11" s="7" t="s">
        <v>229</v>
      </c>
      <c r="E11" s="7">
        <v>28.6</v>
      </c>
      <c r="F11" s="7">
        <v>57</v>
      </c>
      <c r="G11" s="21">
        <f t="shared" si="0"/>
        <v>94.300000000000011</v>
      </c>
      <c r="H11" s="21">
        <f t="shared" si="1"/>
        <v>94.300000000000011</v>
      </c>
      <c r="P11" s="11">
        <f>VLOOKUP(B11,作业成绩!$AC$3:$AD$190,2,0)</f>
        <v>0</v>
      </c>
      <c r="Q11" s="11">
        <v>57</v>
      </c>
    </row>
    <row r="12" spans="1:17" ht="15" x14ac:dyDescent="0.25">
      <c r="A12" s="7">
        <v>11</v>
      </c>
      <c r="B12" s="11">
        <v>18156020107</v>
      </c>
      <c r="C12" s="14" t="s">
        <v>17</v>
      </c>
      <c r="D12" s="7" t="s">
        <v>236</v>
      </c>
      <c r="E12" s="7">
        <v>5.1999999999999993</v>
      </c>
      <c r="F12" s="7">
        <v>30</v>
      </c>
      <c r="G12" s="21">
        <f t="shared" si="0"/>
        <v>68.2</v>
      </c>
      <c r="H12" s="21">
        <f t="shared" si="1"/>
        <v>68.2</v>
      </c>
      <c r="P12" s="11">
        <f>VLOOKUP(B12,作业成绩!$AC$3:$AD$190,2,0)</f>
        <v>5.1999999999999993</v>
      </c>
      <c r="Q12" s="11">
        <v>0</v>
      </c>
    </row>
    <row r="13" spans="1:17" ht="15" x14ac:dyDescent="0.25">
      <c r="A13" s="7">
        <v>12</v>
      </c>
      <c r="B13" s="11">
        <v>18156020108</v>
      </c>
      <c r="C13" s="14" t="s">
        <v>275</v>
      </c>
      <c r="D13" s="7" t="s">
        <v>236</v>
      </c>
      <c r="E13" s="7">
        <v>0</v>
      </c>
      <c r="F13" s="7">
        <v>30</v>
      </c>
      <c r="G13" s="21">
        <f t="shared" si="0"/>
        <v>63</v>
      </c>
      <c r="H13" s="21">
        <f t="shared" si="1"/>
        <v>63</v>
      </c>
      <c r="P13" s="11">
        <f>VLOOKUP(B13,作业成绩!$AC$3:$AD$190,2,0)</f>
        <v>0</v>
      </c>
      <c r="Q13" s="11">
        <v>0</v>
      </c>
    </row>
    <row r="14" spans="1:17" ht="15" x14ac:dyDescent="0.25">
      <c r="A14" s="7">
        <v>13</v>
      </c>
      <c r="B14" s="11">
        <v>18154010618</v>
      </c>
      <c r="C14" s="18" t="s">
        <v>276</v>
      </c>
      <c r="D14" s="7" t="s">
        <v>235</v>
      </c>
      <c r="E14" s="7">
        <v>0</v>
      </c>
      <c r="F14" s="7">
        <v>30</v>
      </c>
      <c r="G14" s="21">
        <f t="shared" si="0"/>
        <v>63</v>
      </c>
      <c r="H14" s="21">
        <f t="shared" si="1"/>
        <v>63</v>
      </c>
      <c r="I14" t="s">
        <v>291</v>
      </c>
      <c r="P14" s="11" t="e">
        <f>VLOOKUP(B14,作业成绩!$AC$3:$AD$190,2,0)</f>
        <v>#N/A</v>
      </c>
      <c r="Q14" s="11">
        <v>0</v>
      </c>
    </row>
    <row r="15" spans="1:17" ht="15" x14ac:dyDescent="0.25">
      <c r="A15" s="7">
        <v>14</v>
      </c>
      <c r="B15" s="11">
        <v>18154010524</v>
      </c>
      <c r="C15" s="14" t="s">
        <v>16</v>
      </c>
      <c r="D15" s="7" t="s">
        <v>233</v>
      </c>
      <c r="E15" s="7">
        <v>32.6</v>
      </c>
      <c r="F15" s="7">
        <v>30</v>
      </c>
      <c r="G15" s="21">
        <f t="shared" si="0"/>
        <v>95.6</v>
      </c>
      <c r="H15" s="21">
        <f t="shared" si="1"/>
        <v>95.6</v>
      </c>
      <c r="P15" s="11">
        <f>VLOOKUP(B15,作业成绩!$AC$3:$AD$190,2,0)</f>
        <v>32.6</v>
      </c>
      <c r="Q15" s="11">
        <v>0</v>
      </c>
    </row>
    <row r="16" spans="1:17" ht="15" x14ac:dyDescent="0.25">
      <c r="A16" s="7">
        <v>15</v>
      </c>
      <c r="B16" s="11">
        <v>19101050127</v>
      </c>
      <c r="C16" s="14" t="s">
        <v>18</v>
      </c>
      <c r="D16" s="7" t="s">
        <v>237</v>
      </c>
      <c r="E16" s="7">
        <v>32.200000000000003</v>
      </c>
      <c r="F16" s="7">
        <v>30</v>
      </c>
      <c r="G16" s="21">
        <f t="shared" si="0"/>
        <v>95.2</v>
      </c>
      <c r="H16" s="21">
        <f t="shared" si="1"/>
        <v>95.2</v>
      </c>
      <c r="P16" s="11">
        <f>VLOOKUP(B16,作业成绩!$AC$3:$AD$190,2,0)</f>
        <v>32.200000000000003</v>
      </c>
      <c r="Q16" s="11">
        <v>0</v>
      </c>
    </row>
    <row r="17" spans="1:17" ht="15" x14ac:dyDescent="0.25">
      <c r="A17" s="7">
        <v>16</v>
      </c>
      <c r="B17" s="11">
        <v>21101010101</v>
      </c>
      <c r="C17" s="14" t="s">
        <v>20</v>
      </c>
      <c r="D17" s="7" t="s">
        <v>239</v>
      </c>
      <c r="E17" s="7">
        <v>29.2</v>
      </c>
      <c r="F17" s="7">
        <v>59</v>
      </c>
      <c r="G17" s="21">
        <f t="shared" si="0"/>
        <v>95.1</v>
      </c>
      <c r="H17" s="21">
        <f t="shared" si="1"/>
        <v>95.1</v>
      </c>
      <c r="P17" s="11">
        <f>VLOOKUP(B17,作业成绩!$AC$3:$AD$190,2,0)</f>
        <v>29.2</v>
      </c>
      <c r="Q17" s="11">
        <v>59</v>
      </c>
    </row>
    <row r="18" spans="1:17" ht="15" x14ac:dyDescent="0.25">
      <c r="A18" s="7">
        <v>17</v>
      </c>
      <c r="B18" s="11">
        <v>21101010104</v>
      </c>
      <c r="C18" s="14" t="s">
        <v>21</v>
      </c>
      <c r="D18" s="7" t="s">
        <v>239</v>
      </c>
      <c r="E18" s="7">
        <v>32.799999999999997</v>
      </c>
      <c r="F18" s="7">
        <v>30</v>
      </c>
      <c r="G18" s="21">
        <f t="shared" si="0"/>
        <v>95.8</v>
      </c>
      <c r="H18" s="21">
        <f t="shared" si="1"/>
        <v>95.8</v>
      </c>
      <c r="P18" s="11">
        <f>VLOOKUP(B18,作业成绩!$AC$3:$AD$190,2,0)</f>
        <v>32.799999999999997</v>
      </c>
      <c r="Q18" s="11">
        <v>0</v>
      </c>
    </row>
    <row r="19" spans="1:17" ht="15" x14ac:dyDescent="0.25">
      <c r="A19" s="7">
        <v>18</v>
      </c>
      <c r="B19" s="11">
        <v>21101010108</v>
      </c>
      <c r="C19" s="14" t="s">
        <v>22</v>
      </c>
      <c r="D19" s="7" t="s">
        <v>239</v>
      </c>
      <c r="E19" s="7">
        <v>13.4</v>
      </c>
      <c r="F19" s="7">
        <v>41</v>
      </c>
      <c r="G19" s="21">
        <f t="shared" si="0"/>
        <v>77.5</v>
      </c>
      <c r="H19" s="21">
        <f t="shared" si="1"/>
        <v>77.5</v>
      </c>
      <c r="P19" s="11">
        <f>VLOOKUP(B19,作业成绩!$AC$3:$AD$190,2,0)</f>
        <v>13.4</v>
      </c>
      <c r="Q19" s="11">
        <v>41</v>
      </c>
    </row>
    <row r="20" spans="1:17" ht="15" x14ac:dyDescent="0.25">
      <c r="A20" s="7">
        <v>19</v>
      </c>
      <c r="B20" s="11">
        <v>21101010110</v>
      </c>
      <c r="C20" s="14" t="s">
        <v>23</v>
      </c>
      <c r="D20" s="7" t="s">
        <v>239</v>
      </c>
      <c r="E20" s="7">
        <v>22.6</v>
      </c>
      <c r="F20" s="7">
        <v>24</v>
      </c>
      <c r="G20" s="21">
        <f t="shared" si="0"/>
        <v>85</v>
      </c>
      <c r="H20" s="21">
        <f t="shared" si="1"/>
        <v>85</v>
      </c>
      <c r="P20" s="11">
        <f>VLOOKUP(B20,作业成绩!$AC$3:$AD$190,2,0)</f>
        <v>22.6</v>
      </c>
      <c r="Q20" s="11">
        <v>24</v>
      </c>
    </row>
    <row r="21" spans="1:17" ht="15" x14ac:dyDescent="0.25">
      <c r="A21" s="7">
        <v>20</v>
      </c>
      <c r="B21" s="11">
        <v>21101010111</v>
      </c>
      <c r="C21" s="14" t="s">
        <v>24</v>
      </c>
      <c r="D21" s="7" t="s">
        <v>239</v>
      </c>
      <c r="E21" s="7">
        <v>28.8</v>
      </c>
      <c r="F21" s="7">
        <v>30</v>
      </c>
      <c r="G21" s="21">
        <f t="shared" si="0"/>
        <v>91.8</v>
      </c>
      <c r="H21" s="21">
        <f t="shared" si="1"/>
        <v>91.8</v>
      </c>
      <c r="P21" s="11">
        <f>VLOOKUP(B21,作业成绩!$AC$3:$AD$190,2,0)</f>
        <v>28.8</v>
      </c>
      <c r="Q21" s="11">
        <v>0</v>
      </c>
    </row>
    <row r="22" spans="1:17" ht="15" x14ac:dyDescent="0.25">
      <c r="A22" s="7">
        <v>21</v>
      </c>
      <c r="B22" s="11">
        <v>21101010113</v>
      </c>
      <c r="C22" s="14" t="s">
        <v>25</v>
      </c>
      <c r="D22" s="7" t="s">
        <v>239</v>
      </c>
      <c r="E22" s="7">
        <v>33</v>
      </c>
      <c r="F22" s="7">
        <v>37</v>
      </c>
      <c r="G22" s="21">
        <f t="shared" si="0"/>
        <v>96.7</v>
      </c>
      <c r="H22" s="21">
        <f t="shared" si="1"/>
        <v>96.7</v>
      </c>
      <c r="P22" s="11">
        <f>VLOOKUP(B22,作业成绩!$AC$3:$AD$190,2,0)</f>
        <v>33</v>
      </c>
      <c r="Q22" s="11">
        <v>37</v>
      </c>
    </row>
    <row r="23" spans="1:17" ht="15" x14ac:dyDescent="0.25">
      <c r="A23" s="7">
        <v>22</v>
      </c>
      <c r="B23" s="11">
        <v>21101010115</v>
      </c>
      <c r="C23" s="14" t="s">
        <v>26</v>
      </c>
      <c r="D23" s="7" t="s">
        <v>239</v>
      </c>
      <c r="E23" s="7">
        <v>28.200000000000003</v>
      </c>
      <c r="F23" s="7">
        <v>57</v>
      </c>
      <c r="G23" s="21">
        <f t="shared" si="0"/>
        <v>93.9</v>
      </c>
      <c r="H23" s="21">
        <f t="shared" si="1"/>
        <v>93.9</v>
      </c>
      <c r="P23" s="11">
        <f>VLOOKUP(B23,作业成绩!$AC$3:$AD$190,2,0)</f>
        <v>28.200000000000003</v>
      </c>
      <c r="Q23" s="11">
        <v>57</v>
      </c>
    </row>
    <row r="24" spans="1:17" ht="15" x14ac:dyDescent="0.25">
      <c r="A24" s="7">
        <v>23</v>
      </c>
      <c r="B24" s="11">
        <v>21101010116</v>
      </c>
      <c r="C24" s="14" t="s">
        <v>27</v>
      </c>
      <c r="D24" s="7" t="s">
        <v>239</v>
      </c>
      <c r="E24" s="7">
        <v>32</v>
      </c>
      <c r="F24" s="7">
        <v>29</v>
      </c>
      <c r="G24" s="21">
        <f t="shared" si="0"/>
        <v>94.9</v>
      </c>
      <c r="H24" s="21">
        <f t="shared" si="1"/>
        <v>94.9</v>
      </c>
      <c r="P24" s="11">
        <f>VLOOKUP(B24,作业成绩!$AC$3:$AD$190,2,0)</f>
        <v>32</v>
      </c>
      <c r="Q24" s="11">
        <v>29</v>
      </c>
    </row>
    <row r="25" spans="1:17" ht="15" x14ac:dyDescent="0.25">
      <c r="A25" s="7">
        <v>24</v>
      </c>
      <c r="B25" s="11">
        <v>21101010117</v>
      </c>
      <c r="C25" s="14" t="s">
        <v>28</v>
      </c>
      <c r="D25" s="7" t="s">
        <v>239</v>
      </c>
      <c r="E25" s="7">
        <v>33</v>
      </c>
      <c r="F25" s="7">
        <v>29</v>
      </c>
      <c r="G25" s="21">
        <f t="shared" si="0"/>
        <v>95.9</v>
      </c>
      <c r="H25" s="21">
        <f t="shared" si="1"/>
        <v>95.9</v>
      </c>
      <c r="P25" s="11">
        <f>VLOOKUP(B25,作业成绩!$AC$3:$AD$190,2,0)</f>
        <v>33</v>
      </c>
      <c r="Q25" s="11">
        <v>29</v>
      </c>
    </row>
    <row r="26" spans="1:17" ht="15" x14ac:dyDescent="0.25">
      <c r="A26" s="7">
        <v>25</v>
      </c>
      <c r="B26" s="11">
        <v>21101010118</v>
      </c>
      <c r="C26" s="14" t="s">
        <v>29</v>
      </c>
      <c r="D26" s="7" t="s">
        <v>239</v>
      </c>
      <c r="E26" s="7">
        <v>32.799999999999997</v>
      </c>
      <c r="F26" s="7">
        <v>430</v>
      </c>
      <c r="G26" s="21">
        <f t="shared" si="0"/>
        <v>100</v>
      </c>
      <c r="H26" s="21">
        <f t="shared" si="1"/>
        <v>135.80000000000001</v>
      </c>
      <c r="P26" s="11">
        <f>VLOOKUP(B26,作业成绩!$AC$3:$AD$190,2,0)</f>
        <v>32.799999999999997</v>
      </c>
      <c r="Q26" s="11">
        <v>40</v>
      </c>
    </row>
    <row r="27" spans="1:17" ht="15" x14ac:dyDescent="0.25">
      <c r="A27" s="7">
        <v>26</v>
      </c>
      <c r="B27" s="11">
        <v>21101010121</v>
      </c>
      <c r="C27" s="14" t="s">
        <v>30</v>
      </c>
      <c r="D27" s="7" t="s">
        <v>239</v>
      </c>
      <c r="E27" s="7">
        <v>32.6</v>
      </c>
      <c r="F27" s="7">
        <v>34</v>
      </c>
      <c r="G27" s="21">
        <f t="shared" si="0"/>
        <v>96</v>
      </c>
      <c r="H27" s="21">
        <f t="shared" si="1"/>
        <v>96</v>
      </c>
      <c r="P27" s="11">
        <f>VLOOKUP(B27,作业成绩!$AC$3:$AD$190,2,0)</f>
        <v>32.6</v>
      </c>
      <c r="Q27" s="11">
        <v>34</v>
      </c>
    </row>
    <row r="28" spans="1:17" ht="15" x14ac:dyDescent="0.25">
      <c r="A28" s="7">
        <v>27</v>
      </c>
      <c r="B28" s="11">
        <v>21101010124</v>
      </c>
      <c r="C28" s="14" t="s">
        <v>31</v>
      </c>
      <c r="D28" s="7" t="s">
        <v>239</v>
      </c>
      <c r="E28" s="7">
        <v>33</v>
      </c>
      <c r="F28" s="7">
        <v>47</v>
      </c>
      <c r="G28" s="21">
        <f t="shared" si="0"/>
        <v>97.7</v>
      </c>
      <c r="H28" s="21">
        <f t="shared" si="1"/>
        <v>97.7</v>
      </c>
      <c r="P28" s="11">
        <f>VLOOKUP(B28,作业成绩!$AC$3:$AD$190,2,0)</f>
        <v>33</v>
      </c>
      <c r="Q28" s="11">
        <v>47</v>
      </c>
    </row>
    <row r="29" spans="1:17" ht="15" x14ac:dyDescent="0.25">
      <c r="A29" s="7">
        <v>28</v>
      </c>
      <c r="B29" s="11">
        <v>21101010125</v>
      </c>
      <c r="C29" s="14" t="s">
        <v>32</v>
      </c>
      <c r="D29" s="7" t="s">
        <v>239</v>
      </c>
      <c r="E29" s="7">
        <v>33</v>
      </c>
      <c r="F29" s="7">
        <v>57</v>
      </c>
      <c r="G29" s="21">
        <f t="shared" si="0"/>
        <v>98.7</v>
      </c>
      <c r="H29" s="21">
        <f t="shared" si="1"/>
        <v>98.7</v>
      </c>
      <c r="P29" s="11">
        <f>VLOOKUP(B29,作业成绩!$AC$3:$AD$190,2,0)</f>
        <v>33</v>
      </c>
      <c r="Q29" s="11">
        <v>57</v>
      </c>
    </row>
    <row r="30" spans="1:17" ht="15" x14ac:dyDescent="0.25">
      <c r="A30" s="7">
        <v>29</v>
      </c>
      <c r="B30" s="11">
        <v>21101010134</v>
      </c>
      <c r="C30" s="14" t="s">
        <v>33</v>
      </c>
      <c r="D30" s="7" t="s">
        <v>239</v>
      </c>
      <c r="E30" s="7">
        <v>33</v>
      </c>
      <c r="F30" s="7">
        <v>71</v>
      </c>
      <c r="G30" s="21">
        <f t="shared" si="0"/>
        <v>100</v>
      </c>
      <c r="H30" s="21">
        <f t="shared" si="1"/>
        <v>100.1</v>
      </c>
      <c r="P30" s="11">
        <f>VLOOKUP(B30,作业成绩!$AC$3:$AD$190,2,0)</f>
        <v>33</v>
      </c>
      <c r="Q30" s="11">
        <v>71</v>
      </c>
    </row>
    <row r="31" spans="1:17" ht="15" x14ac:dyDescent="0.25">
      <c r="A31" s="7">
        <v>30</v>
      </c>
      <c r="B31" s="11">
        <v>21101010140</v>
      </c>
      <c r="C31" s="18" t="s">
        <v>279</v>
      </c>
      <c r="D31" s="7" t="s">
        <v>239</v>
      </c>
      <c r="E31" s="7">
        <v>0</v>
      </c>
      <c r="F31" s="7">
        <v>30</v>
      </c>
      <c r="G31" s="21">
        <f t="shared" si="0"/>
        <v>63</v>
      </c>
      <c r="H31" s="21">
        <f t="shared" si="1"/>
        <v>63</v>
      </c>
      <c r="I31" t="s">
        <v>291</v>
      </c>
      <c r="P31" s="11" t="e">
        <f>VLOOKUP(B31,作业成绩!$AC$3:$AD$190,2,0)</f>
        <v>#N/A</v>
      </c>
      <c r="Q31" s="11">
        <v>0</v>
      </c>
    </row>
    <row r="32" spans="1:17" ht="15" x14ac:dyDescent="0.25">
      <c r="A32" s="7">
        <v>31</v>
      </c>
      <c r="B32" s="11">
        <v>21101010203</v>
      </c>
      <c r="C32" s="14" t="s">
        <v>34</v>
      </c>
      <c r="D32" s="7" t="s">
        <v>241</v>
      </c>
      <c r="E32" s="7">
        <v>32</v>
      </c>
      <c r="F32" s="7">
        <v>63</v>
      </c>
      <c r="G32" s="21">
        <f t="shared" si="0"/>
        <v>98.3</v>
      </c>
      <c r="H32" s="21">
        <f t="shared" si="1"/>
        <v>98.3</v>
      </c>
      <c r="P32" s="11">
        <f>VLOOKUP(B32,作业成绩!$AC$3:$AD$190,2,0)</f>
        <v>32</v>
      </c>
      <c r="Q32" s="11">
        <v>63</v>
      </c>
    </row>
    <row r="33" spans="1:17" ht="15" x14ac:dyDescent="0.25">
      <c r="A33" s="7">
        <v>32</v>
      </c>
      <c r="B33" s="11">
        <v>21101010211</v>
      </c>
      <c r="C33" s="14" t="s">
        <v>35</v>
      </c>
      <c r="D33" s="7" t="s">
        <v>241</v>
      </c>
      <c r="E33" s="7">
        <v>31.800000000000004</v>
      </c>
      <c r="F33" s="7">
        <v>30</v>
      </c>
      <c r="G33" s="21">
        <f t="shared" si="0"/>
        <v>94.800000000000011</v>
      </c>
      <c r="H33" s="21">
        <f t="shared" si="1"/>
        <v>94.800000000000011</v>
      </c>
      <c r="P33" s="11">
        <f>VLOOKUP(B33,作业成绩!$AC$3:$AD$190,2,0)</f>
        <v>31.800000000000004</v>
      </c>
      <c r="Q33" s="11">
        <v>0</v>
      </c>
    </row>
    <row r="34" spans="1:17" ht="15" x14ac:dyDescent="0.25">
      <c r="A34" s="7">
        <v>33</v>
      </c>
      <c r="B34" s="11">
        <v>21101010213</v>
      </c>
      <c r="C34" s="14" t="s">
        <v>36</v>
      </c>
      <c r="D34" s="7" t="s">
        <v>241</v>
      </c>
      <c r="E34" s="7">
        <v>32.6</v>
      </c>
      <c r="F34" s="7">
        <v>18</v>
      </c>
      <c r="G34" s="21">
        <f t="shared" si="0"/>
        <v>94.4</v>
      </c>
      <c r="H34" s="21">
        <f t="shared" si="1"/>
        <v>94.4</v>
      </c>
      <c r="P34" s="11">
        <f>VLOOKUP(B34,作业成绩!$AC$3:$AD$190,2,0)</f>
        <v>32.6</v>
      </c>
      <c r="Q34" s="11">
        <v>18</v>
      </c>
    </row>
    <row r="35" spans="1:17" ht="15" x14ac:dyDescent="0.25">
      <c r="A35" s="7">
        <v>34</v>
      </c>
      <c r="B35" s="11">
        <v>21101010214</v>
      </c>
      <c r="C35" s="14" t="s">
        <v>37</v>
      </c>
      <c r="D35" s="7" t="s">
        <v>241</v>
      </c>
      <c r="E35" s="7">
        <v>33</v>
      </c>
      <c r="F35" s="7">
        <v>64</v>
      </c>
      <c r="G35" s="21">
        <f t="shared" si="0"/>
        <v>99.4</v>
      </c>
      <c r="H35" s="21">
        <f t="shared" si="1"/>
        <v>99.4</v>
      </c>
      <c r="P35" s="11">
        <f>VLOOKUP(B35,作业成绩!$AC$3:$AD$190,2,0)</f>
        <v>33</v>
      </c>
      <c r="Q35" s="11">
        <v>64</v>
      </c>
    </row>
    <row r="36" spans="1:17" ht="15" x14ac:dyDescent="0.25">
      <c r="A36" s="7">
        <v>35</v>
      </c>
      <c r="B36" s="11">
        <v>21101010218</v>
      </c>
      <c r="C36" s="14" t="s">
        <v>38</v>
      </c>
      <c r="D36" s="7" t="s">
        <v>241</v>
      </c>
      <c r="E36" s="7">
        <v>33</v>
      </c>
      <c r="F36" s="7">
        <v>61</v>
      </c>
      <c r="G36" s="21">
        <f t="shared" si="0"/>
        <v>99.1</v>
      </c>
      <c r="H36" s="21">
        <f t="shared" si="1"/>
        <v>99.1</v>
      </c>
      <c r="P36" s="11">
        <f>VLOOKUP(B36,作业成绩!$AC$3:$AD$190,2,0)</f>
        <v>33</v>
      </c>
      <c r="Q36" s="11">
        <v>61</v>
      </c>
    </row>
    <row r="37" spans="1:17" ht="15" x14ac:dyDescent="0.25">
      <c r="A37" s="7">
        <v>36</v>
      </c>
      <c r="B37" s="11">
        <v>21101010221</v>
      </c>
      <c r="C37" s="14" t="s">
        <v>39</v>
      </c>
      <c r="D37" s="7" t="s">
        <v>241</v>
      </c>
      <c r="E37" s="7">
        <v>33</v>
      </c>
      <c r="F37" s="7">
        <v>74</v>
      </c>
      <c r="G37" s="21">
        <f t="shared" si="0"/>
        <v>100</v>
      </c>
      <c r="H37" s="21">
        <f t="shared" si="1"/>
        <v>100.4</v>
      </c>
      <c r="P37" s="11">
        <f>VLOOKUP(B37,作业成绩!$AC$3:$AD$190,2,0)</f>
        <v>33</v>
      </c>
      <c r="Q37" s="11">
        <v>74</v>
      </c>
    </row>
    <row r="38" spans="1:17" ht="15" x14ac:dyDescent="0.25">
      <c r="A38" s="7">
        <v>37</v>
      </c>
      <c r="B38" s="11">
        <v>21101010226</v>
      </c>
      <c r="C38" s="14" t="s">
        <v>40</v>
      </c>
      <c r="D38" s="7" t="s">
        <v>241</v>
      </c>
      <c r="E38" s="7">
        <v>33</v>
      </c>
      <c r="F38" s="7">
        <v>65</v>
      </c>
      <c r="G38" s="21">
        <f t="shared" si="0"/>
        <v>99.5</v>
      </c>
      <c r="H38" s="21">
        <f t="shared" si="1"/>
        <v>99.5</v>
      </c>
      <c r="P38" s="11">
        <f>VLOOKUP(B38,作业成绩!$AC$3:$AD$190,2,0)</f>
        <v>33</v>
      </c>
      <c r="Q38" s="11">
        <v>65</v>
      </c>
    </row>
    <row r="39" spans="1:17" ht="15" x14ac:dyDescent="0.25">
      <c r="A39" s="7">
        <v>38</v>
      </c>
      <c r="B39" s="11">
        <v>21101010234</v>
      </c>
      <c r="C39" s="14" t="s">
        <v>41</v>
      </c>
      <c r="D39" s="7" t="s">
        <v>241</v>
      </c>
      <c r="E39" s="7">
        <v>33</v>
      </c>
      <c r="F39" s="7">
        <v>830</v>
      </c>
      <c r="G39" s="21">
        <f t="shared" si="0"/>
        <v>100</v>
      </c>
      <c r="H39" s="21">
        <f t="shared" si="1"/>
        <v>176</v>
      </c>
      <c r="P39" s="11">
        <f>VLOOKUP(B39,作业成绩!$AC$3:$AD$190,2,0)</f>
        <v>33</v>
      </c>
      <c r="Q39" s="11">
        <v>80</v>
      </c>
    </row>
    <row r="40" spans="1:17" ht="15" x14ac:dyDescent="0.25">
      <c r="A40" s="7">
        <v>39</v>
      </c>
      <c r="B40" s="11">
        <v>20101020302</v>
      </c>
      <c r="C40" s="14" t="s">
        <v>19</v>
      </c>
      <c r="D40" s="7" t="s">
        <v>238</v>
      </c>
      <c r="E40" s="7">
        <v>28.000000000000007</v>
      </c>
      <c r="F40" s="7">
        <v>78</v>
      </c>
      <c r="G40" s="21">
        <f t="shared" si="0"/>
        <v>95.800000000000011</v>
      </c>
      <c r="H40" s="21">
        <f t="shared" si="1"/>
        <v>95.800000000000011</v>
      </c>
      <c r="P40" s="11">
        <f>VLOOKUP(B40,作业成绩!$AC$3:$AD$190,2,0)</f>
        <v>28.000000000000007</v>
      </c>
      <c r="Q40" s="11">
        <v>78</v>
      </c>
    </row>
    <row r="41" spans="1:17" ht="15" x14ac:dyDescent="0.25">
      <c r="A41" s="7">
        <v>40</v>
      </c>
      <c r="B41" s="11">
        <v>21101080101</v>
      </c>
      <c r="C41" s="14" t="s">
        <v>42</v>
      </c>
      <c r="D41" s="7" t="s">
        <v>242</v>
      </c>
      <c r="E41" s="7">
        <v>5.2</v>
      </c>
      <c r="F41" s="7">
        <v>30</v>
      </c>
      <c r="G41" s="21">
        <f t="shared" si="0"/>
        <v>68.2</v>
      </c>
      <c r="H41" s="21">
        <f t="shared" si="1"/>
        <v>68.2</v>
      </c>
      <c r="P41" s="11">
        <f>VLOOKUP(B41,作业成绩!$AC$3:$AD$190,2,0)</f>
        <v>5.2</v>
      </c>
      <c r="Q41" s="11">
        <v>0</v>
      </c>
    </row>
    <row r="42" spans="1:17" ht="15" x14ac:dyDescent="0.25">
      <c r="A42" s="7">
        <v>41</v>
      </c>
      <c r="B42" s="11">
        <v>21101080108</v>
      </c>
      <c r="C42" s="14" t="s">
        <v>43</v>
      </c>
      <c r="D42" s="7" t="s">
        <v>242</v>
      </c>
      <c r="E42" s="7">
        <v>33</v>
      </c>
      <c r="F42" s="7">
        <v>72</v>
      </c>
      <c r="G42" s="21">
        <f t="shared" si="0"/>
        <v>100</v>
      </c>
      <c r="H42" s="21">
        <f t="shared" si="1"/>
        <v>100.2</v>
      </c>
      <c r="P42" s="11">
        <f>VLOOKUP(B42,作业成绩!$AC$3:$AD$190,2,0)</f>
        <v>33</v>
      </c>
      <c r="Q42" s="11">
        <v>72</v>
      </c>
    </row>
    <row r="43" spans="1:17" ht="15" x14ac:dyDescent="0.25">
      <c r="A43" s="7">
        <v>42</v>
      </c>
      <c r="B43" s="11">
        <v>21101080109</v>
      </c>
      <c r="C43" s="14" t="s">
        <v>44</v>
      </c>
      <c r="D43" s="7" t="s">
        <v>242</v>
      </c>
      <c r="E43" s="7">
        <v>33</v>
      </c>
      <c r="F43" s="7">
        <v>83</v>
      </c>
      <c r="G43" s="21">
        <f t="shared" si="0"/>
        <v>100</v>
      </c>
      <c r="H43" s="21">
        <f t="shared" si="1"/>
        <v>101.3</v>
      </c>
      <c r="P43" s="11">
        <f>VLOOKUP(B43,作业成绩!$AC$3:$AD$190,2,0)</f>
        <v>33</v>
      </c>
      <c r="Q43" s="11">
        <v>83</v>
      </c>
    </row>
    <row r="44" spans="1:17" ht="15" x14ac:dyDescent="0.25">
      <c r="A44" s="7">
        <v>43</v>
      </c>
      <c r="B44" s="11">
        <v>21101080111</v>
      </c>
      <c r="C44" s="14" t="s">
        <v>45</v>
      </c>
      <c r="D44" s="7" t="s">
        <v>242</v>
      </c>
      <c r="E44" s="7">
        <v>1.7999999999999998</v>
      </c>
      <c r="F44" s="7">
        <v>11</v>
      </c>
      <c r="G44" s="21">
        <f t="shared" si="0"/>
        <v>62.9</v>
      </c>
      <c r="H44" s="21">
        <f t="shared" si="1"/>
        <v>62.9</v>
      </c>
      <c r="P44" s="11">
        <f>VLOOKUP(B44,作业成绩!$AC$3:$AD$190,2,0)</f>
        <v>1.7999999999999998</v>
      </c>
      <c r="Q44" s="11">
        <v>11</v>
      </c>
    </row>
    <row r="45" spans="1:17" ht="15" x14ac:dyDescent="0.25">
      <c r="A45" s="7">
        <v>44</v>
      </c>
      <c r="B45" s="11">
        <v>21101080123</v>
      </c>
      <c r="C45" s="14" t="s">
        <v>46</v>
      </c>
      <c r="D45" s="7" t="s">
        <v>242</v>
      </c>
      <c r="E45" s="7">
        <v>33</v>
      </c>
      <c r="F45" s="7">
        <v>67</v>
      </c>
      <c r="G45" s="21">
        <f t="shared" si="0"/>
        <v>99.7</v>
      </c>
      <c r="H45" s="21">
        <f t="shared" si="1"/>
        <v>99.7</v>
      </c>
      <c r="P45" s="11">
        <f>VLOOKUP(B45,作业成绩!$AC$3:$AD$190,2,0)</f>
        <v>33</v>
      </c>
      <c r="Q45" s="11">
        <v>67</v>
      </c>
    </row>
    <row r="46" spans="1:17" ht="15" x14ac:dyDescent="0.25">
      <c r="A46" s="7">
        <v>45</v>
      </c>
      <c r="B46" s="11">
        <v>21101080204</v>
      </c>
      <c r="C46" s="14" t="s">
        <v>47</v>
      </c>
      <c r="D46" s="7" t="s">
        <v>243</v>
      </c>
      <c r="E46" s="7">
        <v>32.6</v>
      </c>
      <c r="F46" s="7">
        <v>71</v>
      </c>
      <c r="G46" s="21">
        <f t="shared" si="0"/>
        <v>99.7</v>
      </c>
      <c r="H46" s="21">
        <f t="shared" si="1"/>
        <v>99.7</v>
      </c>
      <c r="P46" s="11">
        <f>VLOOKUP(B46,作业成绩!$AC$3:$AD$190,2,0)</f>
        <v>32.6</v>
      </c>
      <c r="Q46" s="11">
        <v>71</v>
      </c>
    </row>
    <row r="47" spans="1:17" ht="15" x14ac:dyDescent="0.25">
      <c r="A47" s="7">
        <v>46</v>
      </c>
      <c r="B47" s="11">
        <v>21101080206</v>
      </c>
      <c r="C47" s="14" t="s">
        <v>48</v>
      </c>
      <c r="D47" s="7" t="s">
        <v>243</v>
      </c>
      <c r="E47" s="7">
        <v>33</v>
      </c>
      <c r="F47" s="7">
        <v>24</v>
      </c>
      <c r="G47" s="21">
        <f t="shared" si="0"/>
        <v>95.4</v>
      </c>
      <c r="H47" s="21">
        <f t="shared" si="1"/>
        <v>95.4</v>
      </c>
      <c r="P47" s="11">
        <f>VLOOKUP(B47,作业成绩!$AC$3:$AD$190,2,0)</f>
        <v>33</v>
      </c>
      <c r="Q47" s="11">
        <v>24</v>
      </c>
    </row>
    <row r="48" spans="1:17" ht="15" x14ac:dyDescent="0.25">
      <c r="A48" s="7">
        <v>47</v>
      </c>
      <c r="B48" s="11">
        <v>21101080210</v>
      </c>
      <c r="C48" s="14" t="s">
        <v>216</v>
      </c>
      <c r="D48" s="7" t="s">
        <v>243</v>
      </c>
      <c r="E48" s="7">
        <v>31.000000000000004</v>
      </c>
      <c r="F48" s="7">
        <v>29</v>
      </c>
      <c r="G48" s="21">
        <f t="shared" si="0"/>
        <v>93.9</v>
      </c>
      <c r="H48" s="21">
        <f t="shared" si="1"/>
        <v>93.9</v>
      </c>
      <c r="P48" s="11">
        <f>VLOOKUP(B48,作业成绩!$AC$3:$AD$190,2,0)</f>
        <v>31.000000000000004</v>
      </c>
      <c r="Q48" s="11">
        <v>29</v>
      </c>
    </row>
    <row r="49" spans="1:17" ht="15" x14ac:dyDescent="0.25">
      <c r="A49" s="7">
        <v>48</v>
      </c>
      <c r="B49" s="11">
        <v>21101080211</v>
      </c>
      <c r="C49" s="14" t="s">
        <v>49</v>
      </c>
      <c r="D49" s="7" t="s">
        <v>243</v>
      </c>
      <c r="E49" s="7">
        <v>31.6</v>
      </c>
      <c r="F49" s="7">
        <v>130</v>
      </c>
      <c r="G49" s="21">
        <f t="shared" si="0"/>
        <v>100</v>
      </c>
      <c r="H49" s="21">
        <f t="shared" si="1"/>
        <v>104.6</v>
      </c>
      <c r="P49" s="11">
        <f>VLOOKUP(B49,作业成绩!$AC$3:$AD$190,2,0)</f>
        <v>31.6</v>
      </c>
      <c r="Q49" s="11">
        <v>10</v>
      </c>
    </row>
    <row r="50" spans="1:17" ht="15" x14ac:dyDescent="0.25">
      <c r="A50" s="7">
        <v>49</v>
      </c>
      <c r="B50" s="11">
        <v>21101080217</v>
      </c>
      <c r="C50" s="14" t="s">
        <v>50</v>
      </c>
      <c r="D50" s="7" t="s">
        <v>243</v>
      </c>
      <c r="E50" s="7">
        <v>33</v>
      </c>
      <c r="F50" s="7">
        <v>86</v>
      </c>
      <c r="G50" s="21">
        <f t="shared" si="0"/>
        <v>100</v>
      </c>
      <c r="H50" s="21">
        <f t="shared" si="1"/>
        <v>101.6</v>
      </c>
      <c r="P50" s="11">
        <f>VLOOKUP(B50,作业成绩!$AC$3:$AD$190,2,0)</f>
        <v>33</v>
      </c>
      <c r="Q50" s="11">
        <v>86</v>
      </c>
    </row>
    <row r="51" spans="1:17" ht="15" x14ac:dyDescent="0.25">
      <c r="A51" s="7">
        <v>50</v>
      </c>
      <c r="B51" s="11">
        <v>21101080221</v>
      </c>
      <c r="C51" s="14" t="s">
        <v>51</v>
      </c>
      <c r="D51" s="7" t="s">
        <v>243</v>
      </c>
      <c r="E51" s="7">
        <v>33</v>
      </c>
      <c r="F51" s="7">
        <v>69</v>
      </c>
      <c r="G51" s="21">
        <f t="shared" si="0"/>
        <v>99.9</v>
      </c>
      <c r="H51" s="21">
        <f t="shared" si="1"/>
        <v>99.9</v>
      </c>
      <c r="P51" s="11">
        <f>VLOOKUP(B51,作业成绩!$AC$3:$AD$190,2,0)</f>
        <v>33</v>
      </c>
      <c r="Q51" s="11">
        <v>69</v>
      </c>
    </row>
    <row r="52" spans="1:17" ht="15" x14ac:dyDescent="0.25">
      <c r="A52" s="7">
        <v>51</v>
      </c>
      <c r="B52" s="11">
        <v>21101080223</v>
      </c>
      <c r="C52" s="14" t="s">
        <v>52</v>
      </c>
      <c r="D52" s="7" t="s">
        <v>243</v>
      </c>
      <c r="E52" s="7">
        <v>25.400000000000002</v>
      </c>
      <c r="F52" s="7">
        <v>69</v>
      </c>
      <c r="G52" s="21">
        <f t="shared" si="0"/>
        <v>92.300000000000011</v>
      </c>
      <c r="H52" s="21">
        <f t="shared" si="1"/>
        <v>92.300000000000011</v>
      </c>
      <c r="P52" s="11">
        <f>VLOOKUP(B52,作业成绩!$AC$3:$AD$190,2,0)</f>
        <v>25.400000000000002</v>
      </c>
      <c r="Q52" s="11">
        <v>69</v>
      </c>
    </row>
    <row r="53" spans="1:17" ht="15" x14ac:dyDescent="0.25">
      <c r="A53" s="7">
        <v>52</v>
      </c>
      <c r="B53" s="11">
        <v>21101080302</v>
      </c>
      <c r="C53" s="14" t="s">
        <v>53</v>
      </c>
      <c r="D53" s="7" t="s">
        <v>244</v>
      </c>
      <c r="E53" s="7">
        <v>33</v>
      </c>
      <c r="F53" s="7">
        <v>72</v>
      </c>
      <c r="G53" s="21">
        <f t="shared" si="0"/>
        <v>100</v>
      </c>
      <c r="H53" s="21">
        <f t="shared" si="1"/>
        <v>100.2</v>
      </c>
      <c r="P53" s="11">
        <f>VLOOKUP(B53,作业成绩!$AC$3:$AD$190,2,0)</f>
        <v>33</v>
      </c>
      <c r="Q53" s="11">
        <v>72</v>
      </c>
    </row>
    <row r="54" spans="1:17" ht="15" x14ac:dyDescent="0.25">
      <c r="A54" s="7">
        <v>53</v>
      </c>
      <c r="B54" s="11">
        <v>21101080310</v>
      </c>
      <c r="C54" s="14" t="s">
        <v>54</v>
      </c>
      <c r="D54" s="7" t="s">
        <v>244</v>
      </c>
      <c r="E54" s="7">
        <v>32.200000000000003</v>
      </c>
      <c r="F54" s="7">
        <v>430</v>
      </c>
      <c r="G54" s="21">
        <f t="shared" si="0"/>
        <v>100</v>
      </c>
      <c r="H54" s="21">
        <f t="shared" si="1"/>
        <v>135.19999999999999</v>
      </c>
      <c r="P54" s="11">
        <f>VLOOKUP(B54,作业成绩!$AC$3:$AD$190,2,0)</f>
        <v>32.200000000000003</v>
      </c>
      <c r="Q54" s="11">
        <v>40</v>
      </c>
    </row>
    <row r="55" spans="1:17" ht="15" x14ac:dyDescent="0.25">
      <c r="A55" s="7">
        <v>54</v>
      </c>
      <c r="B55" s="11">
        <v>21101080313</v>
      </c>
      <c r="C55" s="14" t="s">
        <v>56</v>
      </c>
      <c r="D55" s="7" t="s">
        <v>244</v>
      </c>
      <c r="E55" s="7">
        <v>10.599999999999998</v>
      </c>
      <c r="F55" s="7">
        <v>34</v>
      </c>
      <c r="G55" s="21">
        <f t="shared" si="0"/>
        <v>74</v>
      </c>
      <c r="H55" s="21">
        <f t="shared" si="1"/>
        <v>74</v>
      </c>
      <c r="P55" s="11">
        <f>VLOOKUP(B55,作业成绩!$AC$3:$AD$190,2,0)</f>
        <v>10.599999999999998</v>
      </c>
      <c r="Q55" s="11">
        <v>34</v>
      </c>
    </row>
    <row r="56" spans="1:17" ht="15" x14ac:dyDescent="0.25">
      <c r="A56" s="7">
        <v>55</v>
      </c>
      <c r="B56" s="11">
        <v>21101080314</v>
      </c>
      <c r="C56" s="18" t="s">
        <v>283</v>
      </c>
      <c r="D56" s="7" t="s">
        <v>244</v>
      </c>
      <c r="E56" s="7">
        <v>32.400000000000006</v>
      </c>
      <c r="F56" s="7">
        <v>85</v>
      </c>
      <c r="G56" s="21">
        <f t="shared" si="0"/>
        <v>100</v>
      </c>
      <c r="H56" s="21">
        <f t="shared" si="1"/>
        <v>100.9</v>
      </c>
      <c r="I56" t="s">
        <v>287</v>
      </c>
      <c r="J56">
        <v>21101080313</v>
      </c>
      <c r="P56" s="11">
        <f>VLOOKUP(B56,作业成绩!$AC$3:$AD$190,2,0)</f>
        <v>32.400000000000006</v>
      </c>
      <c r="Q56" s="11">
        <v>85</v>
      </c>
    </row>
    <row r="57" spans="1:17" ht="15" x14ac:dyDescent="0.25">
      <c r="A57" s="7">
        <v>56</v>
      </c>
      <c r="B57" s="11">
        <v>21101080317</v>
      </c>
      <c r="C57" s="14" t="s">
        <v>57</v>
      </c>
      <c r="D57" s="7" t="s">
        <v>244</v>
      </c>
      <c r="E57" s="7">
        <v>27</v>
      </c>
      <c r="F57" s="7">
        <v>91</v>
      </c>
      <c r="G57" s="21">
        <f t="shared" si="0"/>
        <v>96.1</v>
      </c>
      <c r="H57" s="21">
        <f t="shared" si="1"/>
        <v>96.1</v>
      </c>
      <c r="P57" s="11">
        <f>VLOOKUP(B57,作业成绩!$AC$3:$AD$190,2,0)</f>
        <v>27</v>
      </c>
      <c r="Q57" s="11">
        <v>91</v>
      </c>
    </row>
    <row r="58" spans="1:17" ht="15" x14ac:dyDescent="0.25">
      <c r="A58" s="7">
        <v>57</v>
      </c>
      <c r="B58" s="11">
        <v>21101080318</v>
      </c>
      <c r="C58" s="14" t="s">
        <v>58</v>
      </c>
      <c r="D58" s="7" t="s">
        <v>244</v>
      </c>
      <c r="E58" s="7">
        <v>31.400000000000002</v>
      </c>
      <c r="F58" s="7">
        <v>59</v>
      </c>
      <c r="G58" s="21">
        <f t="shared" si="0"/>
        <v>97.300000000000011</v>
      </c>
      <c r="H58" s="21">
        <f t="shared" si="1"/>
        <v>97.300000000000011</v>
      </c>
      <c r="P58" s="11">
        <f>VLOOKUP(B58,作业成绩!$AC$3:$AD$190,2,0)</f>
        <v>31.400000000000002</v>
      </c>
      <c r="Q58" s="11">
        <v>59</v>
      </c>
    </row>
    <row r="59" spans="1:17" ht="15" x14ac:dyDescent="0.25">
      <c r="A59" s="7">
        <v>58</v>
      </c>
      <c r="B59" s="11">
        <v>21101080323</v>
      </c>
      <c r="C59" s="14" t="s">
        <v>59</v>
      </c>
      <c r="D59" s="7" t="s">
        <v>244</v>
      </c>
      <c r="E59" s="7">
        <v>33</v>
      </c>
      <c r="F59" s="7">
        <v>26</v>
      </c>
      <c r="G59" s="21">
        <f t="shared" si="0"/>
        <v>95.6</v>
      </c>
      <c r="H59" s="21">
        <f t="shared" si="1"/>
        <v>95.6</v>
      </c>
      <c r="P59" s="11">
        <f>VLOOKUP(B59,作业成绩!$AC$3:$AD$190,2,0)</f>
        <v>33</v>
      </c>
      <c r="Q59" s="11">
        <v>26</v>
      </c>
    </row>
    <row r="60" spans="1:17" ht="15" x14ac:dyDescent="0.25">
      <c r="A60" s="7">
        <v>59</v>
      </c>
      <c r="B60" s="11">
        <v>21101080405</v>
      </c>
      <c r="C60" s="14" t="s">
        <v>60</v>
      </c>
      <c r="D60" s="7" t="s">
        <v>245</v>
      </c>
      <c r="E60" s="7">
        <v>31.6</v>
      </c>
      <c r="F60" s="7">
        <v>630</v>
      </c>
      <c r="G60" s="21">
        <f t="shared" si="0"/>
        <v>100</v>
      </c>
      <c r="H60" s="21">
        <f t="shared" si="1"/>
        <v>154.6</v>
      </c>
      <c r="P60" s="11">
        <f>VLOOKUP(B60,作业成绩!$AC$3:$AD$190,2,0)</f>
        <v>31.6</v>
      </c>
      <c r="Q60" s="11">
        <v>60</v>
      </c>
    </row>
    <row r="61" spans="1:17" ht="15" x14ac:dyDescent="0.25">
      <c r="A61" s="7">
        <v>60</v>
      </c>
      <c r="B61" s="11">
        <v>21101080408</v>
      </c>
      <c r="C61" s="14" t="s">
        <v>61</v>
      </c>
      <c r="D61" s="7" t="s">
        <v>245</v>
      </c>
      <c r="E61" s="7">
        <v>33</v>
      </c>
      <c r="F61" s="7">
        <v>22</v>
      </c>
      <c r="G61" s="21">
        <f t="shared" si="0"/>
        <v>95.2</v>
      </c>
      <c r="H61" s="21">
        <f t="shared" si="1"/>
        <v>95.2</v>
      </c>
      <c r="P61" s="11">
        <f>VLOOKUP(B61,作业成绩!$AC$3:$AD$190,2,0)</f>
        <v>33</v>
      </c>
      <c r="Q61" s="11">
        <v>22</v>
      </c>
    </row>
    <row r="62" spans="1:17" ht="15" x14ac:dyDescent="0.25">
      <c r="A62" s="7">
        <v>61</v>
      </c>
      <c r="B62" s="11">
        <v>21101080409</v>
      </c>
      <c r="C62" s="14" t="s">
        <v>62</v>
      </c>
      <c r="D62" s="7" t="s">
        <v>245</v>
      </c>
      <c r="E62" s="7">
        <v>33</v>
      </c>
      <c r="F62" s="7">
        <v>69</v>
      </c>
      <c r="G62" s="21">
        <f t="shared" si="0"/>
        <v>99.9</v>
      </c>
      <c r="H62" s="21">
        <f t="shared" si="1"/>
        <v>99.9</v>
      </c>
      <c r="P62" s="11">
        <f>VLOOKUP(B62,作业成绩!$AC$3:$AD$190,2,0)</f>
        <v>33</v>
      </c>
      <c r="Q62" s="11">
        <v>69</v>
      </c>
    </row>
    <row r="63" spans="1:17" ht="15" x14ac:dyDescent="0.25">
      <c r="A63" s="7">
        <v>62</v>
      </c>
      <c r="B63" s="11">
        <v>21101080410</v>
      </c>
      <c r="C63" s="14" t="s">
        <v>63</v>
      </c>
      <c r="D63" s="7" t="s">
        <v>245</v>
      </c>
      <c r="E63" s="7">
        <v>30</v>
      </c>
      <c r="F63" s="7">
        <v>31</v>
      </c>
      <c r="G63" s="21">
        <f t="shared" si="0"/>
        <v>93.1</v>
      </c>
      <c r="H63" s="21">
        <f t="shared" si="1"/>
        <v>93.1</v>
      </c>
      <c r="P63" s="11">
        <f>VLOOKUP(B63,作业成绩!$AC$3:$AD$190,2,0)</f>
        <v>30</v>
      </c>
      <c r="Q63" s="11">
        <v>31</v>
      </c>
    </row>
    <row r="64" spans="1:17" ht="15" x14ac:dyDescent="0.25">
      <c r="A64" s="7">
        <v>63</v>
      </c>
      <c r="B64" s="11">
        <v>21101080411</v>
      </c>
      <c r="C64" s="14" t="s">
        <v>64</v>
      </c>
      <c r="D64" s="7" t="s">
        <v>245</v>
      </c>
      <c r="E64" s="7">
        <v>33</v>
      </c>
      <c r="F64" s="7">
        <v>54</v>
      </c>
      <c r="G64" s="21">
        <f t="shared" si="0"/>
        <v>98.4</v>
      </c>
      <c r="H64" s="21">
        <f t="shared" si="1"/>
        <v>98.4</v>
      </c>
      <c r="P64" s="11">
        <f>VLOOKUP(B64,作业成绩!$AC$3:$AD$190,2,0)</f>
        <v>33</v>
      </c>
      <c r="Q64" s="11">
        <v>54</v>
      </c>
    </row>
    <row r="65" spans="1:17" ht="15" x14ac:dyDescent="0.25">
      <c r="A65" s="7">
        <v>64</v>
      </c>
      <c r="B65" s="11">
        <v>21101080420</v>
      </c>
      <c r="C65" s="14" t="s">
        <v>65</v>
      </c>
      <c r="D65" s="7" t="s">
        <v>245</v>
      </c>
      <c r="E65" s="7">
        <v>33</v>
      </c>
      <c r="F65" s="7">
        <v>76</v>
      </c>
      <c r="G65" s="21">
        <f t="shared" si="0"/>
        <v>100</v>
      </c>
      <c r="H65" s="21">
        <f t="shared" si="1"/>
        <v>100.6</v>
      </c>
      <c r="P65" s="11">
        <f>VLOOKUP(B65,作业成绩!$AC$3:$AD$190,2,0)</f>
        <v>33</v>
      </c>
      <c r="Q65" s="11">
        <v>76</v>
      </c>
    </row>
    <row r="66" spans="1:17" ht="15" x14ac:dyDescent="0.25">
      <c r="A66" s="7">
        <v>65</v>
      </c>
      <c r="B66" s="11">
        <v>21101080421</v>
      </c>
      <c r="C66" s="14" t="s">
        <v>66</v>
      </c>
      <c r="D66" s="7" t="s">
        <v>245</v>
      </c>
      <c r="E66" s="7">
        <v>32.799999999999997</v>
      </c>
      <c r="F66" s="7">
        <v>29</v>
      </c>
      <c r="G66" s="21">
        <f t="shared" si="0"/>
        <v>95.699999999999989</v>
      </c>
      <c r="H66" s="21">
        <f t="shared" si="1"/>
        <v>95.699999999999989</v>
      </c>
      <c r="P66" s="11">
        <f>VLOOKUP(B66,作业成绩!$AC$3:$AD$190,2,0)</f>
        <v>32.799999999999997</v>
      </c>
      <c r="Q66" s="11">
        <v>29</v>
      </c>
    </row>
    <row r="67" spans="1:17" ht="15" x14ac:dyDescent="0.25">
      <c r="A67" s="7">
        <v>66</v>
      </c>
      <c r="B67" s="11">
        <v>21101080422</v>
      </c>
      <c r="C67" s="14" t="s">
        <v>67</v>
      </c>
      <c r="D67" s="7" t="s">
        <v>245</v>
      </c>
      <c r="E67" s="7">
        <v>0</v>
      </c>
      <c r="F67" s="7">
        <v>9</v>
      </c>
      <c r="G67" s="21">
        <f t="shared" ref="G67:G130" si="2">IF(H67&gt;100,100,H67)</f>
        <v>60.9</v>
      </c>
      <c r="H67" s="21">
        <f t="shared" ref="H67:H130" si="3">E67+F67*0.1+60</f>
        <v>60.9</v>
      </c>
      <c r="P67" s="11">
        <f>VLOOKUP(B67,作业成绩!$AC$3:$AD$190,2,0)</f>
        <v>0</v>
      </c>
      <c r="Q67" s="11">
        <v>9</v>
      </c>
    </row>
    <row r="68" spans="1:17" ht="15" x14ac:dyDescent="0.25">
      <c r="A68" s="7">
        <v>67</v>
      </c>
      <c r="B68" s="11">
        <v>21101080423</v>
      </c>
      <c r="C68" s="14" t="s">
        <v>280</v>
      </c>
      <c r="D68" s="7" t="s">
        <v>245</v>
      </c>
      <c r="E68" s="7">
        <v>32.400000000000006</v>
      </c>
      <c r="F68" s="7">
        <v>43</v>
      </c>
      <c r="G68" s="21">
        <f t="shared" si="2"/>
        <v>96.7</v>
      </c>
      <c r="H68" s="21">
        <f t="shared" si="3"/>
        <v>96.7</v>
      </c>
      <c r="P68" s="11">
        <f>VLOOKUP(B68,作业成绩!$AC$3:$AD$190,2,0)</f>
        <v>32.400000000000006</v>
      </c>
      <c r="Q68" s="11">
        <v>43</v>
      </c>
    </row>
    <row r="69" spans="1:17" ht="15" x14ac:dyDescent="0.25">
      <c r="A69" s="7">
        <v>68</v>
      </c>
      <c r="B69" s="11">
        <v>21102060101</v>
      </c>
      <c r="C69" s="14" t="s">
        <v>69</v>
      </c>
      <c r="D69" s="7" t="s">
        <v>247</v>
      </c>
      <c r="E69" s="7">
        <v>32.4</v>
      </c>
      <c r="F69" s="7">
        <v>71</v>
      </c>
      <c r="G69" s="21">
        <f t="shared" si="2"/>
        <v>99.5</v>
      </c>
      <c r="H69" s="21">
        <f t="shared" si="3"/>
        <v>99.5</v>
      </c>
      <c r="P69" s="11">
        <f>VLOOKUP(B69,作业成绩!$AC$3:$AD$190,2,0)</f>
        <v>32.4</v>
      </c>
      <c r="Q69" s="11">
        <v>71</v>
      </c>
    </row>
    <row r="70" spans="1:17" ht="15" x14ac:dyDescent="0.25">
      <c r="A70" s="7">
        <v>69</v>
      </c>
      <c r="B70" s="11">
        <v>21102060102</v>
      </c>
      <c r="C70" s="14" t="s">
        <v>70</v>
      </c>
      <c r="D70" s="7" t="s">
        <v>247</v>
      </c>
      <c r="E70" s="7">
        <v>32</v>
      </c>
      <c r="F70" s="7">
        <v>24</v>
      </c>
      <c r="G70" s="21">
        <f t="shared" si="2"/>
        <v>94.4</v>
      </c>
      <c r="H70" s="21">
        <f t="shared" si="3"/>
        <v>94.4</v>
      </c>
      <c r="P70" s="11">
        <f>VLOOKUP(B70,作业成绩!$AC$3:$AD$190,2,0)</f>
        <v>32</v>
      </c>
      <c r="Q70" s="11">
        <v>24</v>
      </c>
    </row>
    <row r="71" spans="1:17" ht="15" x14ac:dyDescent="0.25">
      <c r="A71" s="7">
        <v>70</v>
      </c>
      <c r="B71" s="11">
        <v>21102060104</v>
      </c>
      <c r="C71" s="14" t="s">
        <v>71</v>
      </c>
      <c r="D71" s="7" t="s">
        <v>247</v>
      </c>
      <c r="E71" s="7">
        <v>11</v>
      </c>
      <c r="F71" s="7">
        <v>33</v>
      </c>
      <c r="G71" s="21">
        <f t="shared" si="2"/>
        <v>74.3</v>
      </c>
      <c r="H71" s="21">
        <f t="shared" si="3"/>
        <v>74.3</v>
      </c>
      <c r="P71" s="11">
        <f>VLOOKUP(B71,作业成绩!$AC$3:$AD$190,2,0)</f>
        <v>11</v>
      </c>
      <c r="Q71" s="11">
        <v>33</v>
      </c>
    </row>
    <row r="72" spans="1:17" ht="15" x14ac:dyDescent="0.25">
      <c r="A72" s="7">
        <v>71</v>
      </c>
      <c r="B72" s="11">
        <v>21102060107</v>
      </c>
      <c r="C72" s="14" t="s">
        <v>72</v>
      </c>
      <c r="D72" s="7" t="s">
        <v>247</v>
      </c>
      <c r="E72" s="7">
        <v>33</v>
      </c>
      <c r="F72" s="7">
        <v>27</v>
      </c>
      <c r="G72" s="21">
        <f t="shared" si="2"/>
        <v>95.7</v>
      </c>
      <c r="H72" s="21">
        <f t="shared" si="3"/>
        <v>95.7</v>
      </c>
      <c r="P72" s="11">
        <f>VLOOKUP(B72,作业成绩!$AC$3:$AD$190,2,0)</f>
        <v>33</v>
      </c>
      <c r="Q72" s="11">
        <v>27</v>
      </c>
    </row>
    <row r="73" spans="1:17" ht="15" x14ac:dyDescent="0.25">
      <c r="A73" s="7">
        <v>72</v>
      </c>
      <c r="B73" s="11">
        <v>21102060109</v>
      </c>
      <c r="C73" s="14" t="s">
        <v>73</v>
      </c>
      <c r="D73" s="7" t="s">
        <v>247</v>
      </c>
      <c r="E73" s="7">
        <v>32.6</v>
      </c>
      <c r="F73" s="7">
        <v>30</v>
      </c>
      <c r="G73" s="21">
        <f t="shared" si="2"/>
        <v>95.6</v>
      </c>
      <c r="H73" s="21">
        <f t="shared" si="3"/>
        <v>95.6</v>
      </c>
      <c r="P73" s="11">
        <f>VLOOKUP(B73,作业成绩!$AC$3:$AD$190,2,0)</f>
        <v>32.6</v>
      </c>
      <c r="Q73" s="11">
        <v>0</v>
      </c>
    </row>
    <row r="74" spans="1:17" ht="15" x14ac:dyDescent="0.25">
      <c r="A74" s="7">
        <v>73</v>
      </c>
      <c r="B74" s="11">
        <v>21102060113</v>
      </c>
      <c r="C74" s="14" t="s">
        <v>281</v>
      </c>
      <c r="D74" s="7" t="s">
        <v>247</v>
      </c>
      <c r="E74" s="7">
        <v>33</v>
      </c>
      <c r="F74" s="7">
        <v>73</v>
      </c>
      <c r="G74" s="21">
        <f t="shared" si="2"/>
        <v>100</v>
      </c>
      <c r="H74" s="21">
        <f t="shared" si="3"/>
        <v>100.3</v>
      </c>
      <c r="P74" s="11">
        <f>VLOOKUP(B74,作业成绩!$AC$3:$AD$190,2,0)</f>
        <v>33</v>
      </c>
      <c r="Q74" s="11">
        <v>73</v>
      </c>
    </row>
    <row r="75" spans="1:17" ht="15" x14ac:dyDescent="0.25">
      <c r="A75" s="7">
        <v>74</v>
      </c>
      <c r="B75" s="11">
        <v>21102060115</v>
      </c>
      <c r="C75" s="14" t="s">
        <v>75</v>
      </c>
      <c r="D75" s="7" t="s">
        <v>247</v>
      </c>
      <c r="E75" s="7">
        <v>31.6</v>
      </c>
      <c r="F75" s="7">
        <v>830</v>
      </c>
      <c r="G75" s="21">
        <f t="shared" si="2"/>
        <v>100</v>
      </c>
      <c r="H75" s="21">
        <f t="shared" si="3"/>
        <v>174.6</v>
      </c>
      <c r="P75" s="11">
        <f>VLOOKUP(B75,作业成绩!$AC$3:$AD$190,2,0)</f>
        <v>31.6</v>
      </c>
      <c r="Q75" s="11">
        <v>80</v>
      </c>
    </row>
    <row r="76" spans="1:17" ht="15" x14ac:dyDescent="0.25">
      <c r="A76" s="7">
        <v>75</v>
      </c>
      <c r="B76" s="11">
        <v>21102060120</v>
      </c>
      <c r="C76" s="14" t="s">
        <v>76</v>
      </c>
      <c r="D76" s="7" t="s">
        <v>247</v>
      </c>
      <c r="E76" s="7">
        <v>32.799999999999997</v>
      </c>
      <c r="F76" s="7">
        <v>630</v>
      </c>
      <c r="G76" s="21">
        <f t="shared" si="2"/>
        <v>100</v>
      </c>
      <c r="H76" s="21">
        <f t="shared" si="3"/>
        <v>155.80000000000001</v>
      </c>
      <c r="P76" s="11">
        <f>VLOOKUP(B76,作业成绩!$AC$3:$AD$190,2,0)</f>
        <v>32.799999999999997</v>
      </c>
      <c r="Q76" s="11">
        <v>60</v>
      </c>
    </row>
    <row r="77" spans="1:17" ht="15" x14ac:dyDescent="0.25">
      <c r="A77" s="7">
        <v>76</v>
      </c>
      <c r="B77" s="11">
        <v>21102060121</v>
      </c>
      <c r="C77" s="18" t="s">
        <v>288</v>
      </c>
      <c r="D77" s="7" t="s">
        <v>247</v>
      </c>
      <c r="E77" s="7">
        <v>28.8</v>
      </c>
      <c r="F77" s="7">
        <v>47</v>
      </c>
      <c r="G77" s="21">
        <f t="shared" si="2"/>
        <v>93.5</v>
      </c>
      <c r="H77" s="21">
        <f t="shared" si="3"/>
        <v>93.5</v>
      </c>
      <c r="I77" t="s">
        <v>287</v>
      </c>
      <c r="J77">
        <v>21102061108</v>
      </c>
      <c r="P77" s="11" t="e">
        <f>VLOOKUP(B77,作业成绩!$AC$3:$AD$190,2,0)</f>
        <v>#N/A</v>
      </c>
      <c r="Q77" s="11">
        <v>47</v>
      </c>
    </row>
    <row r="78" spans="1:17" ht="15" x14ac:dyDescent="0.25">
      <c r="A78" s="7">
        <v>77</v>
      </c>
      <c r="B78" s="11">
        <v>21102060122</v>
      </c>
      <c r="C78" s="14" t="s">
        <v>77</v>
      </c>
      <c r="D78" s="7" t="s">
        <v>247</v>
      </c>
      <c r="E78" s="7">
        <v>33</v>
      </c>
      <c r="F78" s="7">
        <v>85</v>
      </c>
      <c r="G78" s="21">
        <f t="shared" si="2"/>
        <v>100</v>
      </c>
      <c r="H78" s="21">
        <f t="shared" si="3"/>
        <v>101.5</v>
      </c>
      <c r="P78" s="11">
        <f>VLOOKUP(B78,作业成绩!$AC$3:$AD$190,2,0)</f>
        <v>33</v>
      </c>
      <c r="Q78" s="11">
        <v>85</v>
      </c>
    </row>
    <row r="79" spans="1:17" ht="15" x14ac:dyDescent="0.25">
      <c r="A79" s="7">
        <v>78</v>
      </c>
      <c r="B79" s="11">
        <v>21102060125</v>
      </c>
      <c r="C79" s="14" t="s">
        <v>78</v>
      </c>
      <c r="D79" s="7" t="s">
        <v>247</v>
      </c>
      <c r="E79" s="7">
        <v>32.6</v>
      </c>
      <c r="F79" s="7">
        <v>30</v>
      </c>
      <c r="G79" s="21">
        <f t="shared" si="2"/>
        <v>95.6</v>
      </c>
      <c r="H79" s="21">
        <f t="shared" si="3"/>
        <v>95.6</v>
      </c>
      <c r="P79" s="11">
        <f>VLOOKUP(B79,作业成绩!$AC$3:$AD$190,2,0)</f>
        <v>32.6</v>
      </c>
      <c r="Q79" s="11">
        <v>0</v>
      </c>
    </row>
    <row r="80" spans="1:17" ht="15" x14ac:dyDescent="0.25">
      <c r="A80" s="7">
        <v>79</v>
      </c>
      <c r="B80" s="11">
        <v>21102060203</v>
      </c>
      <c r="C80" s="14" t="s">
        <v>79</v>
      </c>
      <c r="D80" s="7" t="s">
        <v>249</v>
      </c>
      <c r="E80" s="7">
        <v>32</v>
      </c>
      <c r="F80" s="7">
        <v>9</v>
      </c>
      <c r="G80" s="21">
        <f t="shared" si="2"/>
        <v>92.9</v>
      </c>
      <c r="H80" s="21">
        <f t="shared" si="3"/>
        <v>92.9</v>
      </c>
      <c r="P80" s="11">
        <f>VLOOKUP(B80,作业成绩!$AC$3:$AD$190,2,0)</f>
        <v>32</v>
      </c>
      <c r="Q80" s="11">
        <v>9</v>
      </c>
    </row>
    <row r="81" spans="1:17" ht="15" x14ac:dyDescent="0.25">
      <c r="A81" s="7">
        <v>80</v>
      </c>
      <c r="B81" s="11">
        <v>21102060205</v>
      </c>
      <c r="C81" s="14" t="s">
        <v>250</v>
      </c>
      <c r="D81" s="7" t="s">
        <v>249</v>
      </c>
      <c r="E81" s="7">
        <v>32.6</v>
      </c>
      <c r="F81" s="7">
        <v>28</v>
      </c>
      <c r="G81" s="21">
        <f t="shared" si="2"/>
        <v>95.4</v>
      </c>
      <c r="H81" s="21">
        <f t="shared" si="3"/>
        <v>95.4</v>
      </c>
      <c r="P81" s="11">
        <f>VLOOKUP(B81,作业成绩!$AC$3:$AD$190,2,0)</f>
        <v>32.6</v>
      </c>
      <c r="Q81" s="11">
        <v>28</v>
      </c>
    </row>
    <row r="82" spans="1:17" ht="15" x14ac:dyDescent="0.25">
      <c r="A82" s="7">
        <v>81</v>
      </c>
      <c r="B82" s="11">
        <v>21102060207</v>
      </c>
      <c r="C82" s="14" t="s">
        <v>80</v>
      </c>
      <c r="D82" s="7" t="s">
        <v>249</v>
      </c>
      <c r="E82" s="7">
        <v>33</v>
      </c>
      <c r="F82" s="7">
        <v>36</v>
      </c>
      <c r="G82" s="21">
        <f t="shared" si="2"/>
        <v>96.6</v>
      </c>
      <c r="H82" s="21">
        <f t="shared" si="3"/>
        <v>96.6</v>
      </c>
      <c r="P82" s="11">
        <f>VLOOKUP(B82,作业成绩!$AC$3:$AD$190,2,0)</f>
        <v>33</v>
      </c>
      <c r="Q82" s="11">
        <v>36</v>
      </c>
    </row>
    <row r="83" spans="1:17" ht="15" x14ac:dyDescent="0.25">
      <c r="A83" s="7">
        <v>82</v>
      </c>
      <c r="B83" s="11">
        <v>21102060210</v>
      </c>
      <c r="C83" s="14" t="s">
        <v>81</v>
      </c>
      <c r="D83" s="7" t="s">
        <v>249</v>
      </c>
      <c r="E83" s="7">
        <v>33</v>
      </c>
      <c r="F83" s="7">
        <v>30</v>
      </c>
      <c r="G83" s="21">
        <f t="shared" si="2"/>
        <v>96</v>
      </c>
      <c r="H83" s="21">
        <f t="shared" si="3"/>
        <v>96</v>
      </c>
      <c r="P83" s="11">
        <f>VLOOKUP(B83,作业成绩!$AC$3:$AD$190,2,0)</f>
        <v>33</v>
      </c>
      <c r="Q83" s="11">
        <v>0</v>
      </c>
    </row>
    <row r="84" spans="1:17" ht="15" x14ac:dyDescent="0.25">
      <c r="A84" s="7">
        <v>83</v>
      </c>
      <c r="B84" s="11">
        <v>21102060211</v>
      </c>
      <c r="C84" s="14" t="s">
        <v>82</v>
      </c>
      <c r="D84" s="7" t="s">
        <v>249</v>
      </c>
      <c r="E84" s="7">
        <v>33</v>
      </c>
      <c r="F84" s="7">
        <v>35</v>
      </c>
      <c r="G84" s="21">
        <f t="shared" si="2"/>
        <v>96.5</v>
      </c>
      <c r="H84" s="21">
        <f t="shared" si="3"/>
        <v>96.5</v>
      </c>
      <c r="P84" s="11">
        <f>VLOOKUP(B84,作业成绩!$AC$3:$AD$190,2,0)</f>
        <v>33</v>
      </c>
      <c r="Q84" s="11">
        <v>35</v>
      </c>
    </row>
    <row r="85" spans="1:17" ht="15" x14ac:dyDescent="0.25">
      <c r="A85" s="7">
        <v>84</v>
      </c>
      <c r="B85" s="11">
        <v>21102060212</v>
      </c>
      <c r="C85" s="14" t="s">
        <v>83</v>
      </c>
      <c r="D85" s="7" t="s">
        <v>249</v>
      </c>
      <c r="E85" s="7">
        <v>33</v>
      </c>
      <c r="F85" s="7">
        <v>53</v>
      </c>
      <c r="G85" s="21">
        <f t="shared" si="2"/>
        <v>98.3</v>
      </c>
      <c r="H85" s="21">
        <f t="shared" si="3"/>
        <v>98.3</v>
      </c>
      <c r="P85" s="11">
        <f>VLOOKUP(B85,作业成绩!$AC$3:$AD$190,2,0)</f>
        <v>33</v>
      </c>
      <c r="Q85" s="11">
        <v>53</v>
      </c>
    </row>
    <row r="86" spans="1:17" ht="15" x14ac:dyDescent="0.25">
      <c r="A86" s="7">
        <v>85</v>
      </c>
      <c r="B86" s="11">
        <v>21102060213</v>
      </c>
      <c r="C86" s="14" t="s">
        <v>84</v>
      </c>
      <c r="D86" s="7" t="s">
        <v>249</v>
      </c>
      <c r="E86" s="7">
        <v>29.6</v>
      </c>
      <c r="F86" s="7">
        <v>79</v>
      </c>
      <c r="G86" s="21">
        <f t="shared" si="2"/>
        <v>97.5</v>
      </c>
      <c r="H86" s="21">
        <f t="shared" si="3"/>
        <v>97.5</v>
      </c>
      <c r="P86" s="11">
        <f>VLOOKUP(B86,作业成绩!$AC$3:$AD$190,2,0)</f>
        <v>29.6</v>
      </c>
      <c r="Q86" s="11">
        <v>79</v>
      </c>
    </row>
    <row r="87" spans="1:17" ht="15" x14ac:dyDescent="0.25">
      <c r="A87" s="7">
        <v>86</v>
      </c>
      <c r="B87" s="11">
        <v>21102060214</v>
      </c>
      <c r="C87" s="14" t="s">
        <v>85</v>
      </c>
      <c r="D87" s="7" t="s">
        <v>249</v>
      </c>
      <c r="E87" s="7">
        <v>33</v>
      </c>
      <c r="F87" s="7">
        <v>59</v>
      </c>
      <c r="G87" s="21">
        <f t="shared" si="2"/>
        <v>98.9</v>
      </c>
      <c r="H87" s="21">
        <f t="shared" si="3"/>
        <v>98.9</v>
      </c>
      <c r="P87" s="11">
        <f>VLOOKUP(B87,作业成绩!$AC$3:$AD$190,2,0)</f>
        <v>33</v>
      </c>
      <c r="Q87" s="11">
        <v>59</v>
      </c>
    </row>
    <row r="88" spans="1:17" ht="15" x14ac:dyDescent="0.25">
      <c r="A88" s="7">
        <v>87</v>
      </c>
      <c r="B88" s="11">
        <v>21102060216</v>
      </c>
      <c r="C88" s="14" t="s">
        <v>86</v>
      </c>
      <c r="D88" s="7" t="s">
        <v>249</v>
      </c>
      <c r="E88" s="7">
        <v>33</v>
      </c>
      <c r="F88" s="7">
        <v>76</v>
      </c>
      <c r="G88" s="21">
        <f t="shared" si="2"/>
        <v>100</v>
      </c>
      <c r="H88" s="21">
        <f t="shared" si="3"/>
        <v>100.6</v>
      </c>
      <c r="P88" s="11">
        <f>VLOOKUP(B88,作业成绩!$AC$3:$AD$190,2,0)</f>
        <v>33</v>
      </c>
      <c r="Q88" s="11">
        <v>76</v>
      </c>
    </row>
    <row r="89" spans="1:17" ht="15" x14ac:dyDescent="0.25">
      <c r="A89" s="7">
        <v>88</v>
      </c>
      <c r="B89" s="11">
        <v>21102060218</v>
      </c>
      <c r="C89" s="14" t="s">
        <v>87</v>
      </c>
      <c r="D89" s="7" t="s">
        <v>249</v>
      </c>
      <c r="E89" s="7">
        <v>33</v>
      </c>
      <c r="F89" s="7">
        <v>6</v>
      </c>
      <c r="G89" s="21">
        <f t="shared" si="2"/>
        <v>93.6</v>
      </c>
      <c r="H89" s="21">
        <f t="shared" si="3"/>
        <v>93.6</v>
      </c>
      <c r="P89" s="11">
        <f>VLOOKUP(B89,作业成绩!$AC$3:$AD$190,2,0)</f>
        <v>33</v>
      </c>
      <c r="Q89" s="11">
        <v>6</v>
      </c>
    </row>
    <row r="90" spans="1:17" ht="15" x14ac:dyDescent="0.25">
      <c r="A90" s="7">
        <v>89</v>
      </c>
      <c r="B90" s="11">
        <v>21102060219</v>
      </c>
      <c r="C90" s="14" t="s">
        <v>88</v>
      </c>
      <c r="D90" s="7" t="s">
        <v>249</v>
      </c>
      <c r="E90" s="7">
        <v>33</v>
      </c>
      <c r="F90" s="7">
        <v>46</v>
      </c>
      <c r="G90" s="21">
        <f t="shared" si="2"/>
        <v>97.6</v>
      </c>
      <c r="H90" s="21">
        <f t="shared" si="3"/>
        <v>97.6</v>
      </c>
      <c r="P90" s="11">
        <f>VLOOKUP(B90,作业成绩!$AC$3:$AD$190,2,0)</f>
        <v>33</v>
      </c>
      <c r="Q90" s="11">
        <v>46</v>
      </c>
    </row>
    <row r="91" spans="1:17" ht="15" x14ac:dyDescent="0.25">
      <c r="A91" s="7">
        <v>90</v>
      </c>
      <c r="B91" s="11">
        <v>21102060222</v>
      </c>
      <c r="C91" s="14" t="s">
        <v>89</v>
      </c>
      <c r="D91" s="7" t="s">
        <v>249</v>
      </c>
      <c r="E91" s="7">
        <v>33</v>
      </c>
      <c r="F91" s="7">
        <v>42</v>
      </c>
      <c r="G91" s="21">
        <f t="shared" si="2"/>
        <v>97.2</v>
      </c>
      <c r="H91" s="21">
        <f t="shared" si="3"/>
        <v>97.2</v>
      </c>
      <c r="P91" s="11">
        <f>VLOOKUP(B91,作业成绩!$AC$3:$AD$190,2,0)</f>
        <v>33</v>
      </c>
      <c r="Q91" s="11">
        <v>42</v>
      </c>
    </row>
    <row r="92" spans="1:17" ht="15" x14ac:dyDescent="0.25">
      <c r="A92" s="7">
        <v>91</v>
      </c>
      <c r="B92" s="11">
        <v>21103020101</v>
      </c>
      <c r="C92" s="14" t="s">
        <v>91</v>
      </c>
      <c r="D92" s="7" t="s">
        <v>251</v>
      </c>
      <c r="E92" s="7">
        <v>22.8</v>
      </c>
      <c r="F92" s="7">
        <v>23</v>
      </c>
      <c r="G92" s="21">
        <f t="shared" si="2"/>
        <v>85.1</v>
      </c>
      <c r="H92" s="21">
        <f t="shared" si="3"/>
        <v>85.1</v>
      </c>
      <c r="P92" s="11">
        <f>VLOOKUP(B92,作业成绩!$AC$3:$AD$190,2,0)</f>
        <v>22.8</v>
      </c>
      <c r="Q92" s="11">
        <v>23</v>
      </c>
    </row>
    <row r="93" spans="1:17" ht="15" x14ac:dyDescent="0.25">
      <c r="A93" s="7">
        <v>92</v>
      </c>
      <c r="B93" s="11">
        <v>21103020102</v>
      </c>
      <c r="C93" s="14" t="s">
        <v>92</v>
      </c>
      <c r="D93" s="7" t="s">
        <v>251</v>
      </c>
      <c r="E93" s="7">
        <v>22.6</v>
      </c>
      <c r="F93" s="7">
        <v>330</v>
      </c>
      <c r="G93" s="21">
        <f t="shared" si="2"/>
        <v>100</v>
      </c>
      <c r="H93" s="21">
        <f t="shared" si="3"/>
        <v>115.6</v>
      </c>
      <c r="P93" s="11">
        <f>VLOOKUP(B93,作业成绩!$AC$3:$AD$190,2,0)</f>
        <v>22.6</v>
      </c>
      <c r="Q93" s="11">
        <v>30</v>
      </c>
    </row>
    <row r="94" spans="1:17" ht="15" x14ac:dyDescent="0.25">
      <c r="A94" s="7">
        <v>93</v>
      </c>
      <c r="B94" s="11">
        <v>21103020107</v>
      </c>
      <c r="C94" s="14" t="s">
        <v>93</v>
      </c>
      <c r="D94" s="7" t="s">
        <v>251</v>
      </c>
      <c r="E94" s="7">
        <v>32.400000000000006</v>
      </c>
      <c r="F94" s="7">
        <v>55</v>
      </c>
      <c r="G94" s="21">
        <f t="shared" si="2"/>
        <v>97.9</v>
      </c>
      <c r="H94" s="21">
        <f t="shared" si="3"/>
        <v>97.9</v>
      </c>
      <c r="P94" s="11">
        <f>VLOOKUP(B94,作业成绩!$AC$3:$AD$190,2,0)</f>
        <v>32.400000000000006</v>
      </c>
      <c r="Q94" s="11">
        <v>55</v>
      </c>
    </row>
    <row r="95" spans="1:17" ht="15" x14ac:dyDescent="0.25">
      <c r="A95" s="7">
        <v>94</v>
      </c>
      <c r="B95" s="11">
        <v>21103020109</v>
      </c>
      <c r="C95" s="14" t="s">
        <v>252</v>
      </c>
      <c r="D95" s="7" t="s">
        <v>251</v>
      </c>
      <c r="E95" s="7">
        <v>31.6</v>
      </c>
      <c r="F95" s="7">
        <v>26</v>
      </c>
      <c r="G95" s="21">
        <f t="shared" si="2"/>
        <v>94.2</v>
      </c>
      <c r="H95" s="21">
        <f t="shared" si="3"/>
        <v>94.2</v>
      </c>
      <c r="P95" s="11">
        <f>VLOOKUP(B95,作业成绩!$AC$3:$AD$190,2,0)</f>
        <v>31.6</v>
      </c>
      <c r="Q95" s="11">
        <v>26</v>
      </c>
    </row>
    <row r="96" spans="1:17" ht="15" x14ac:dyDescent="0.25">
      <c r="A96" s="7">
        <v>95</v>
      </c>
      <c r="B96" s="11">
        <v>21103020111</v>
      </c>
      <c r="C96" s="14" t="s">
        <v>95</v>
      </c>
      <c r="D96" s="7" t="s">
        <v>251</v>
      </c>
      <c r="E96" s="7">
        <v>33</v>
      </c>
      <c r="F96" s="7">
        <v>25</v>
      </c>
      <c r="G96" s="21">
        <f t="shared" si="2"/>
        <v>95.5</v>
      </c>
      <c r="H96" s="21">
        <f t="shared" si="3"/>
        <v>95.5</v>
      </c>
      <c r="P96" s="11">
        <f>VLOOKUP(B96,作业成绩!$AC$3:$AD$190,2,0)</f>
        <v>33</v>
      </c>
      <c r="Q96" s="11">
        <v>25</v>
      </c>
    </row>
    <row r="97" spans="1:17" ht="15" x14ac:dyDescent="0.25">
      <c r="A97" s="7">
        <v>96</v>
      </c>
      <c r="B97" s="11">
        <v>21103020115</v>
      </c>
      <c r="C97" s="14" t="s">
        <v>96</v>
      </c>
      <c r="D97" s="7" t="s">
        <v>251</v>
      </c>
      <c r="E97" s="7">
        <v>31.8</v>
      </c>
      <c r="F97" s="7">
        <v>51</v>
      </c>
      <c r="G97" s="21">
        <f t="shared" si="2"/>
        <v>96.9</v>
      </c>
      <c r="H97" s="21">
        <f t="shared" si="3"/>
        <v>96.9</v>
      </c>
      <c r="P97" s="11">
        <f>VLOOKUP(B97,作业成绩!$AC$3:$AD$190,2,0)</f>
        <v>31.8</v>
      </c>
      <c r="Q97" s="11">
        <v>51</v>
      </c>
    </row>
    <row r="98" spans="1:17" ht="15" x14ac:dyDescent="0.25">
      <c r="A98" s="7">
        <v>97</v>
      </c>
      <c r="B98" s="11">
        <v>21103020116</v>
      </c>
      <c r="C98" s="14" t="s">
        <v>3</v>
      </c>
      <c r="D98" s="7" t="s">
        <v>251</v>
      </c>
      <c r="E98" s="7">
        <v>31.600000000000005</v>
      </c>
      <c r="F98" s="7">
        <v>46</v>
      </c>
      <c r="G98" s="21">
        <f t="shared" si="2"/>
        <v>96.2</v>
      </c>
      <c r="H98" s="21">
        <f t="shared" si="3"/>
        <v>96.2</v>
      </c>
      <c r="P98" s="11">
        <f>VLOOKUP(B98,作业成绩!$AC$3:$AD$190,2,0)</f>
        <v>31.600000000000005</v>
      </c>
      <c r="Q98" s="11">
        <v>46</v>
      </c>
    </row>
    <row r="99" spans="1:17" ht="15" x14ac:dyDescent="0.25">
      <c r="A99" s="7">
        <v>98</v>
      </c>
      <c r="B99" s="11">
        <v>21103020119</v>
      </c>
      <c r="C99" s="14" t="s">
        <v>97</v>
      </c>
      <c r="D99" s="7" t="s">
        <v>251</v>
      </c>
      <c r="E99" s="7">
        <v>32.6</v>
      </c>
      <c r="F99" s="7">
        <v>67</v>
      </c>
      <c r="G99" s="21">
        <f t="shared" si="2"/>
        <v>99.300000000000011</v>
      </c>
      <c r="H99" s="21">
        <f t="shared" si="3"/>
        <v>99.300000000000011</v>
      </c>
      <c r="P99" s="11">
        <f>VLOOKUP(B99,作业成绩!$AC$3:$AD$190,2,0)</f>
        <v>32.6</v>
      </c>
      <c r="Q99" s="11">
        <v>67</v>
      </c>
    </row>
    <row r="100" spans="1:17" ht="15" x14ac:dyDescent="0.25">
      <c r="A100" s="7">
        <v>99</v>
      </c>
      <c r="B100" s="11">
        <v>21103020120</v>
      </c>
      <c r="C100" s="14" t="s">
        <v>98</v>
      </c>
      <c r="D100" s="7" t="s">
        <v>251</v>
      </c>
      <c r="E100" s="7">
        <v>33</v>
      </c>
      <c r="F100" s="7">
        <v>79</v>
      </c>
      <c r="G100" s="21">
        <f t="shared" si="2"/>
        <v>100</v>
      </c>
      <c r="H100" s="21">
        <f t="shared" si="3"/>
        <v>100.9</v>
      </c>
      <c r="P100" s="11">
        <f>VLOOKUP(B100,作业成绩!$AC$3:$AD$190,2,0)</f>
        <v>33</v>
      </c>
      <c r="Q100" s="11">
        <v>79</v>
      </c>
    </row>
    <row r="101" spans="1:17" ht="15" x14ac:dyDescent="0.25">
      <c r="A101" s="7">
        <v>100</v>
      </c>
      <c r="B101" s="11">
        <v>21103020122</v>
      </c>
      <c r="C101" s="14" t="s">
        <v>99</v>
      </c>
      <c r="D101" s="7" t="s">
        <v>251</v>
      </c>
      <c r="E101" s="7">
        <v>33</v>
      </c>
      <c r="F101" s="7">
        <v>75</v>
      </c>
      <c r="G101" s="21">
        <f t="shared" si="2"/>
        <v>100</v>
      </c>
      <c r="H101" s="21">
        <f t="shared" si="3"/>
        <v>100.5</v>
      </c>
      <c r="P101" s="11">
        <f>VLOOKUP(B101,作业成绩!$AC$3:$AD$190,2,0)</f>
        <v>33</v>
      </c>
      <c r="Q101" s="11">
        <v>75</v>
      </c>
    </row>
    <row r="102" spans="1:17" ht="15" x14ac:dyDescent="0.25">
      <c r="A102" s="7">
        <v>101</v>
      </c>
      <c r="B102" s="11">
        <v>21103020123</v>
      </c>
      <c r="C102" s="14" t="s">
        <v>100</v>
      </c>
      <c r="D102" s="7" t="s">
        <v>251</v>
      </c>
      <c r="E102" s="7">
        <v>30.800000000000004</v>
      </c>
      <c r="F102" s="7">
        <v>530</v>
      </c>
      <c r="G102" s="21">
        <f t="shared" si="2"/>
        <v>100</v>
      </c>
      <c r="H102" s="21">
        <f t="shared" si="3"/>
        <v>143.80000000000001</v>
      </c>
      <c r="P102" s="11">
        <f>VLOOKUP(B102,作业成绩!$AC$3:$AD$190,2,0)</f>
        <v>30.800000000000004</v>
      </c>
      <c r="Q102" s="11">
        <v>50</v>
      </c>
    </row>
    <row r="103" spans="1:17" ht="15" x14ac:dyDescent="0.25">
      <c r="A103" s="7">
        <v>102</v>
      </c>
      <c r="B103" s="11">
        <v>21103020125</v>
      </c>
      <c r="C103" s="14" t="s">
        <v>101</v>
      </c>
      <c r="D103" s="7" t="s">
        <v>251</v>
      </c>
      <c r="E103" s="7">
        <v>31.400000000000002</v>
      </c>
      <c r="F103" s="7">
        <v>58</v>
      </c>
      <c r="G103" s="21">
        <f t="shared" si="2"/>
        <v>97.2</v>
      </c>
      <c r="H103" s="21">
        <f t="shared" si="3"/>
        <v>97.2</v>
      </c>
      <c r="P103" s="11">
        <f>VLOOKUP(B103,作业成绩!$AC$3:$AD$190,2,0)</f>
        <v>31.400000000000002</v>
      </c>
      <c r="Q103" s="11">
        <v>58</v>
      </c>
    </row>
    <row r="104" spans="1:17" ht="15" x14ac:dyDescent="0.25">
      <c r="A104" s="7">
        <v>103</v>
      </c>
      <c r="B104" s="11">
        <v>21103020128</v>
      </c>
      <c r="C104" s="14" t="s">
        <v>253</v>
      </c>
      <c r="D104" s="7" t="s">
        <v>251</v>
      </c>
      <c r="E104" s="7">
        <v>31.000000000000004</v>
      </c>
      <c r="F104" s="7">
        <v>48</v>
      </c>
      <c r="G104" s="21">
        <f t="shared" si="2"/>
        <v>95.800000000000011</v>
      </c>
      <c r="H104" s="21">
        <f t="shared" si="3"/>
        <v>95.800000000000011</v>
      </c>
      <c r="P104" s="11">
        <f>VLOOKUP(B104,作业成绩!$AC$3:$AD$190,2,0)</f>
        <v>31.000000000000004</v>
      </c>
      <c r="Q104" s="11">
        <v>48</v>
      </c>
    </row>
    <row r="105" spans="1:17" ht="15" x14ac:dyDescent="0.25">
      <c r="A105" s="7">
        <v>104</v>
      </c>
      <c r="B105" s="11">
        <v>21103020129</v>
      </c>
      <c r="C105" s="14" t="s">
        <v>103</v>
      </c>
      <c r="D105" s="7" t="s">
        <v>251</v>
      </c>
      <c r="E105" s="7">
        <v>30.800000000000004</v>
      </c>
      <c r="F105" s="7">
        <v>19</v>
      </c>
      <c r="G105" s="21">
        <f t="shared" si="2"/>
        <v>92.7</v>
      </c>
      <c r="H105" s="21">
        <f t="shared" si="3"/>
        <v>92.7</v>
      </c>
      <c r="P105" s="11">
        <f>VLOOKUP(B105,作业成绩!$AC$3:$AD$190,2,0)</f>
        <v>30.800000000000004</v>
      </c>
      <c r="Q105" s="11">
        <v>19</v>
      </c>
    </row>
    <row r="106" spans="1:17" ht="15" x14ac:dyDescent="0.25">
      <c r="A106" s="7">
        <v>105</v>
      </c>
      <c r="B106" s="11">
        <v>21103020201</v>
      </c>
      <c r="C106" s="14" t="s">
        <v>104</v>
      </c>
      <c r="D106" s="7" t="s">
        <v>254</v>
      </c>
      <c r="E106" s="7">
        <v>33</v>
      </c>
      <c r="F106" s="7">
        <v>12</v>
      </c>
      <c r="G106" s="21">
        <f t="shared" si="2"/>
        <v>94.2</v>
      </c>
      <c r="H106" s="21">
        <f t="shared" si="3"/>
        <v>94.2</v>
      </c>
      <c r="P106" s="11">
        <f>VLOOKUP(B106,作业成绩!$AC$3:$AD$190,2,0)</f>
        <v>33</v>
      </c>
      <c r="Q106" s="11">
        <v>12</v>
      </c>
    </row>
    <row r="107" spans="1:17" ht="15" x14ac:dyDescent="0.25">
      <c r="A107" s="7">
        <v>106</v>
      </c>
      <c r="B107" s="11">
        <v>21103020202</v>
      </c>
      <c r="C107" s="14" t="s">
        <v>105</v>
      </c>
      <c r="D107" s="7" t="s">
        <v>254</v>
      </c>
      <c r="E107" s="7">
        <v>32</v>
      </c>
      <c r="F107" s="7">
        <v>43</v>
      </c>
      <c r="G107" s="21">
        <f t="shared" si="2"/>
        <v>96.3</v>
      </c>
      <c r="H107" s="21">
        <f t="shared" si="3"/>
        <v>96.3</v>
      </c>
      <c r="P107" s="11">
        <f>VLOOKUP(B107,作业成绩!$AC$3:$AD$190,2,0)</f>
        <v>32</v>
      </c>
      <c r="Q107" s="11">
        <v>43</v>
      </c>
    </row>
    <row r="108" spans="1:17" ht="15" x14ac:dyDescent="0.25">
      <c r="A108" s="7">
        <v>107</v>
      </c>
      <c r="B108" s="11">
        <v>21103020205</v>
      </c>
      <c r="C108" s="14" t="s">
        <v>106</v>
      </c>
      <c r="D108" s="7" t="s">
        <v>254</v>
      </c>
      <c r="E108" s="7">
        <v>24</v>
      </c>
      <c r="F108" s="7">
        <v>23</v>
      </c>
      <c r="G108" s="21">
        <f t="shared" si="2"/>
        <v>86.3</v>
      </c>
      <c r="H108" s="21">
        <f t="shared" si="3"/>
        <v>86.3</v>
      </c>
      <c r="P108" s="11">
        <f>VLOOKUP(B108,作业成绩!$AC$3:$AD$190,2,0)</f>
        <v>24</v>
      </c>
      <c r="Q108" s="11">
        <v>23</v>
      </c>
    </row>
    <row r="109" spans="1:17" ht="15" x14ac:dyDescent="0.25">
      <c r="A109" s="7">
        <v>108</v>
      </c>
      <c r="B109" s="11">
        <v>21103020212</v>
      </c>
      <c r="C109" s="14" t="s">
        <v>108</v>
      </c>
      <c r="D109" s="7" t="s">
        <v>254</v>
      </c>
      <c r="E109" s="7">
        <v>31.000000000000004</v>
      </c>
      <c r="F109" s="7">
        <v>55</v>
      </c>
      <c r="G109" s="21">
        <f t="shared" si="2"/>
        <v>96.5</v>
      </c>
      <c r="H109" s="21">
        <f t="shared" si="3"/>
        <v>96.5</v>
      </c>
      <c r="P109" s="11">
        <f>VLOOKUP(B109,作业成绩!$AC$3:$AD$190,2,0)</f>
        <v>31.000000000000004</v>
      </c>
      <c r="Q109" s="11">
        <v>55</v>
      </c>
    </row>
    <row r="110" spans="1:17" ht="15" x14ac:dyDescent="0.25">
      <c r="A110" s="7">
        <v>109</v>
      </c>
      <c r="B110" s="11">
        <v>21103020215</v>
      </c>
      <c r="C110" s="18" t="s">
        <v>289</v>
      </c>
      <c r="D110" s="7" t="s">
        <v>254</v>
      </c>
      <c r="E110" s="7">
        <v>31.200000000000003</v>
      </c>
      <c r="F110" s="7">
        <v>13</v>
      </c>
      <c r="G110" s="21">
        <f t="shared" si="2"/>
        <v>92.5</v>
      </c>
      <c r="H110" s="21">
        <f t="shared" si="3"/>
        <v>92.5</v>
      </c>
      <c r="J110">
        <v>21103020212</v>
      </c>
      <c r="P110" s="11" t="e">
        <f>VLOOKUP(B110,作业成绩!$AC$3:$AD$190,2,0)</f>
        <v>#N/A</v>
      </c>
      <c r="Q110" s="11">
        <v>13</v>
      </c>
    </row>
    <row r="111" spans="1:17" ht="15" x14ac:dyDescent="0.25">
      <c r="A111" s="7">
        <v>110</v>
      </c>
      <c r="B111" s="11">
        <v>21103020216</v>
      </c>
      <c r="C111" s="14" t="s">
        <v>111</v>
      </c>
      <c r="D111" s="7" t="s">
        <v>254</v>
      </c>
      <c r="E111" s="7">
        <v>30</v>
      </c>
      <c r="F111" s="7">
        <v>23</v>
      </c>
      <c r="G111" s="21">
        <f t="shared" si="2"/>
        <v>92.3</v>
      </c>
      <c r="H111" s="21">
        <f t="shared" si="3"/>
        <v>92.3</v>
      </c>
      <c r="P111" s="11">
        <f>VLOOKUP(B111,作业成绩!$AC$3:$AD$190,2,0)</f>
        <v>30</v>
      </c>
      <c r="Q111" s="11">
        <v>23</v>
      </c>
    </row>
    <row r="112" spans="1:17" ht="15" x14ac:dyDescent="0.25">
      <c r="A112" s="7">
        <v>111</v>
      </c>
      <c r="B112" s="11">
        <v>21103020222</v>
      </c>
      <c r="C112" s="14" t="s">
        <v>113</v>
      </c>
      <c r="D112" s="7" t="s">
        <v>254</v>
      </c>
      <c r="E112" s="7">
        <v>33</v>
      </c>
      <c r="F112" s="7">
        <v>79</v>
      </c>
      <c r="G112" s="21">
        <f t="shared" si="2"/>
        <v>100</v>
      </c>
      <c r="H112" s="21">
        <f t="shared" si="3"/>
        <v>100.9</v>
      </c>
      <c r="P112" s="11">
        <f>VLOOKUP(B112,作业成绩!$AC$3:$AD$190,2,0)</f>
        <v>33</v>
      </c>
      <c r="Q112" s="11">
        <v>79</v>
      </c>
    </row>
    <row r="113" spans="1:17" ht="15" x14ac:dyDescent="0.25">
      <c r="A113" s="7">
        <v>112</v>
      </c>
      <c r="B113" s="11">
        <v>21103020223</v>
      </c>
      <c r="C113" s="14" t="s">
        <v>114</v>
      </c>
      <c r="D113" s="7" t="s">
        <v>254</v>
      </c>
      <c r="E113" s="7">
        <v>33</v>
      </c>
      <c r="F113" s="7">
        <v>53</v>
      </c>
      <c r="G113" s="21">
        <f t="shared" si="2"/>
        <v>98.3</v>
      </c>
      <c r="H113" s="21">
        <f t="shared" si="3"/>
        <v>98.3</v>
      </c>
      <c r="P113" s="11">
        <f>VLOOKUP(B113,作业成绩!$AC$3:$AD$190,2,0)</f>
        <v>33</v>
      </c>
      <c r="Q113" s="11">
        <v>53</v>
      </c>
    </row>
    <row r="114" spans="1:17" ht="15" x14ac:dyDescent="0.25">
      <c r="A114" s="7">
        <v>113</v>
      </c>
      <c r="B114" s="11">
        <v>21103020225</v>
      </c>
      <c r="C114" s="14" t="s">
        <v>115</v>
      </c>
      <c r="D114" s="7" t="s">
        <v>254</v>
      </c>
      <c r="E114" s="7">
        <v>33</v>
      </c>
      <c r="F114" s="7">
        <v>75</v>
      </c>
      <c r="G114" s="21">
        <f t="shared" si="2"/>
        <v>100</v>
      </c>
      <c r="H114" s="21">
        <f t="shared" si="3"/>
        <v>100.5</v>
      </c>
      <c r="P114" s="11">
        <f>VLOOKUP(B114,作业成绩!$AC$3:$AD$190,2,0)</f>
        <v>33</v>
      </c>
      <c r="Q114" s="11">
        <v>75</v>
      </c>
    </row>
    <row r="115" spans="1:17" ht="15" x14ac:dyDescent="0.25">
      <c r="A115" s="7">
        <v>114</v>
      </c>
      <c r="B115" s="11">
        <v>21103020229</v>
      </c>
      <c r="C115" s="14" t="s">
        <v>116</v>
      </c>
      <c r="D115" s="7" t="s">
        <v>254</v>
      </c>
      <c r="E115" s="7">
        <v>33</v>
      </c>
      <c r="F115" s="7">
        <v>18</v>
      </c>
      <c r="G115" s="21">
        <f t="shared" si="2"/>
        <v>94.8</v>
      </c>
      <c r="H115" s="21">
        <f t="shared" si="3"/>
        <v>94.8</v>
      </c>
      <c r="P115" s="11">
        <f>VLOOKUP(B115,作业成绩!$AC$3:$AD$190,2,0)</f>
        <v>33</v>
      </c>
      <c r="Q115" s="11">
        <v>18</v>
      </c>
    </row>
    <row r="116" spans="1:17" ht="15" x14ac:dyDescent="0.25">
      <c r="A116" s="7">
        <v>115</v>
      </c>
      <c r="B116" s="11">
        <v>21103050104</v>
      </c>
      <c r="C116" s="14" t="s">
        <v>117</v>
      </c>
      <c r="D116" s="7" t="s">
        <v>255</v>
      </c>
      <c r="E116" s="7">
        <v>28.200000000000003</v>
      </c>
      <c r="F116" s="7">
        <v>65</v>
      </c>
      <c r="G116" s="21">
        <f t="shared" si="2"/>
        <v>94.7</v>
      </c>
      <c r="H116" s="21">
        <f t="shared" si="3"/>
        <v>94.7</v>
      </c>
      <c r="P116" s="11">
        <f>VLOOKUP(B116,作业成绩!$AC$3:$AD$190,2,0)</f>
        <v>28.200000000000003</v>
      </c>
      <c r="Q116" s="11">
        <v>65</v>
      </c>
    </row>
    <row r="117" spans="1:17" ht="15" x14ac:dyDescent="0.25">
      <c r="A117" s="7">
        <v>116</v>
      </c>
      <c r="B117" s="11">
        <v>21103050105</v>
      </c>
      <c r="C117" s="14" t="s">
        <v>118</v>
      </c>
      <c r="D117" s="7" t="s">
        <v>255</v>
      </c>
      <c r="E117" s="7">
        <v>32.6</v>
      </c>
      <c r="F117" s="7">
        <v>30</v>
      </c>
      <c r="G117" s="21">
        <f t="shared" si="2"/>
        <v>95.6</v>
      </c>
      <c r="H117" s="21">
        <f t="shared" si="3"/>
        <v>95.6</v>
      </c>
      <c r="P117" s="11">
        <f>VLOOKUP(B117,作业成绩!$AC$3:$AD$190,2,0)</f>
        <v>32.6</v>
      </c>
      <c r="Q117" s="11">
        <v>0</v>
      </c>
    </row>
    <row r="118" spans="1:17" ht="15" x14ac:dyDescent="0.25">
      <c r="A118" s="7">
        <v>117</v>
      </c>
      <c r="B118" s="11">
        <v>21103050106</v>
      </c>
      <c r="C118" s="14" t="s">
        <v>119</v>
      </c>
      <c r="D118" s="7" t="s">
        <v>255</v>
      </c>
      <c r="E118" s="7">
        <v>32</v>
      </c>
      <c r="F118" s="7">
        <v>31</v>
      </c>
      <c r="G118" s="21">
        <f t="shared" si="2"/>
        <v>95.1</v>
      </c>
      <c r="H118" s="21">
        <f t="shared" si="3"/>
        <v>95.1</v>
      </c>
      <c r="P118" s="11">
        <f>VLOOKUP(B118,作业成绩!$AC$3:$AD$190,2,0)</f>
        <v>32</v>
      </c>
      <c r="Q118" s="11">
        <v>31</v>
      </c>
    </row>
    <row r="119" spans="1:17" ht="15" x14ac:dyDescent="0.25">
      <c r="A119" s="7">
        <v>118</v>
      </c>
      <c r="B119" s="11">
        <v>21103050107</v>
      </c>
      <c r="C119" s="14" t="s">
        <v>120</v>
      </c>
      <c r="D119" s="7" t="s">
        <v>255</v>
      </c>
      <c r="E119" s="7">
        <v>33</v>
      </c>
      <c r="F119" s="7">
        <v>27</v>
      </c>
      <c r="G119" s="21">
        <f t="shared" si="2"/>
        <v>95.7</v>
      </c>
      <c r="H119" s="21">
        <f t="shared" si="3"/>
        <v>95.7</v>
      </c>
      <c r="P119" s="11">
        <f>VLOOKUP(B119,作业成绩!$AC$3:$AD$190,2,0)</f>
        <v>33</v>
      </c>
      <c r="Q119" s="11">
        <v>27</v>
      </c>
    </row>
    <row r="120" spans="1:17" ht="15" x14ac:dyDescent="0.25">
      <c r="A120" s="7">
        <v>119</v>
      </c>
      <c r="B120" s="11">
        <v>21103050108</v>
      </c>
      <c r="C120" s="14" t="s">
        <v>121</v>
      </c>
      <c r="D120" s="7" t="s">
        <v>255</v>
      </c>
      <c r="E120" s="7">
        <v>33</v>
      </c>
      <c r="F120" s="7">
        <v>51</v>
      </c>
      <c r="G120" s="21">
        <f t="shared" si="2"/>
        <v>98.1</v>
      </c>
      <c r="H120" s="21">
        <f t="shared" si="3"/>
        <v>98.1</v>
      </c>
      <c r="P120" s="11">
        <f>VLOOKUP(B120,作业成绩!$AC$3:$AD$190,2,0)</f>
        <v>33</v>
      </c>
      <c r="Q120" s="11">
        <v>51</v>
      </c>
    </row>
    <row r="121" spans="1:17" ht="15" x14ac:dyDescent="0.25">
      <c r="A121" s="7">
        <v>120</v>
      </c>
      <c r="B121" s="11">
        <v>21103050109</v>
      </c>
      <c r="C121" s="14" t="s">
        <v>122</v>
      </c>
      <c r="D121" s="7" t="s">
        <v>255</v>
      </c>
      <c r="E121" s="7">
        <v>32.400000000000006</v>
      </c>
      <c r="F121" s="7">
        <v>54</v>
      </c>
      <c r="G121" s="21">
        <f t="shared" si="2"/>
        <v>97.800000000000011</v>
      </c>
      <c r="H121" s="21">
        <f t="shared" si="3"/>
        <v>97.800000000000011</v>
      </c>
      <c r="P121" s="11">
        <f>VLOOKUP(B121,作业成绩!$AC$3:$AD$190,2,0)</f>
        <v>32.400000000000006</v>
      </c>
      <c r="Q121" s="11">
        <v>54</v>
      </c>
    </row>
    <row r="122" spans="1:17" ht="15" x14ac:dyDescent="0.25">
      <c r="A122" s="7">
        <v>121</v>
      </c>
      <c r="B122" s="11">
        <v>21103050110</v>
      </c>
      <c r="C122" s="14" t="s">
        <v>123</v>
      </c>
      <c r="D122" s="7" t="s">
        <v>255</v>
      </c>
      <c r="E122" s="7">
        <v>33</v>
      </c>
      <c r="F122" s="7">
        <v>36</v>
      </c>
      <c r="G122" s="21">
        <f t="shared" si="2"/>
        <v>96.6</v>
      </c>
      <c r="H122" s="21">
        <f t="shared" si="3"/>
        <v>96.6</v>
      </c>
      <c r="P122" s="11">
        <f>VLOOKUP(B122,作业成绩!$AC$3:$AD$190,2,0)</f>
        <v>33</v>
      </c>
      <c r="Q122" s="11">
        <v>36</v>
      </c>
    </row>
    <row r="123" spans="1:17" ht="15" x14ac:dyDescent="0.25">
      <c r="A123" s="7">
        <v>122</v>
      </c>
      <c r="B123" s="11">
        <v>21103050115</v>
      </c>
      <c r="C123" s="14" t="s">
        <v>124</v>
      </c>
      <c r="D123" s="7" t="s">
        <v>255</v>
      </c>
      <c r="E123" s="7">
        <v>14.8</v>
      </c>
      <c r="F123" s="7">
        <v>17</v>
      </c>
      <c r="G123" s="21">
        <f t="shared" si="2"/>
        <v>76.5</v>
      </c>
      <c r="H123" s="21">
        <f t="shared" si="3"/>
        <v>76.5</v>
      </c>
      <c r="P123" s="11">
        <f>VLOOKUP(B123,作业成绩!$AC$3:$AD$190,2,0)</f>
        <v>14.8</v>
      </c>
      <c r="Q123" s="11">
        <v>17</v>
      </c>
    </row>
    <row r="124" spans="1:17" ht="15" x14ac:dyDescent="0.25">
      <c r="A124" s="7">
        <v>123</v>
      </c>
      <c r="B124" s="11">
        <v>21103050116</v>
      </c>
      <c r="C124" s="14" t="s">
        <v>125</v>
      </c>
      <c r="D124" s="7" t="s">
        <v>255</v>
      </c>
      <c r="E124" s="7">
        <v>31.6</v>
      </c>
      <c r="F124" s="7">
        <v>26</v>
      </c>
      <c r="G124" s="21">
        <f t="shared" si="2"/>
        <v>94.2</v>
      </c>
      <c r="H124" s="21">
        <f t="shared" si="3"/>
        <v>94.2</v>
      </c>
      <c r="P124" s="11">
        <f>VLOOKUP(B124,作业成绩!$AC$3:$AD$190,2,0)</f>
        <v>31.6</v>
      </c>
      <c r="Q124" s="11">
        <v>26</v>
      </c>
    </row>
    <row r="125" spans="1:17" ht="15" x14ac:dyDescent="0.25">
      <c r="A125" s="7">
        <v>124</v>
      </c>
      <c r="B125" s="11">
        <v>21103050119</v>
      </c>
      <c r="C125" s="14" t="s">
        <v>126</v>
      </c>
      <c r="D125" s="7" t="s">
        <v>255</v>
      </c>
      <c r="E125" s="7">
        <v>33</v>
      </c>
      <c r="F125" s="7">
        <v>930</v>
      </c>
      <c r="G125" s="21">
        <f t="shared" si="2"/>
        <v>100</v>
      </c>
      <c r="H125" s="21">
        <f t="shared" si="3"/>
        <v>186</v>
      </c>
      <c r="P125" s="11">
        <f>VLOOKUP(B125,作业成绩!$AC$3:$AD$190,2,0)</f>
        <v>33</v>
      </c>
      <c r="Q125" s="11">
        <v>90</v>
      </c>
    </row>
    <row r="126" spans="1:17" ht="15" x14ac:dyDescent="0.25">
      <c r="A126" s="7">
        <v>125</v>
      </c>
      <c r="B126" s="11">
        <v>21103050121</v>
      </c>
      <c r="C126" s="14" t="s">
        <v>127</v>
      </c>
      <c r="D126" s="7" t="s">
        <v>255</v>
      </c>
      <c r="E126" s="7">
        <v>33</v>
      </c>
      <c r="F126" s="7">
        <v>78</v>
      </c>
      <c r="G126" s="21">
        <f t="shared" si="2"/>
        <v>100</v>
      </c>
      <c r="H126" s="21">
        <f t="shared" si="3"/>
        <v>100.8</v>
      </c>
      <c r="P126" s="11">
        <f>VLOOKUP(B126,作业成绩!$AC$3:$AD$190,2,0)</f>
        <v>33</v>
      </c>
      <c r="Q126" s="11">
        <v>78</v>
      </c>
    </row>
    <row r="127" spans="1:17" ht="15" x14ac:dyDescent="0.25">
      <c r="A127" s="7">
        <v>126</v>
      </c>
      <c r="B127" s="11">
        <v>21103050126</v>
      </c>
      <c r="C127" s="14" t="s">
        <v>256</v>
      </c>
      <c r="D127" s="7" t="s">
        <v>255</v>
      </c>
      <c r="E127" s="7">
        <v>29.8</v>
      </c>
      <c r="F127" s="7">
        <v>830</v>
      </c>
      <c r="G127" s="21">
        <f t="shared" si="2"/>
        <v>100</v>
      </c>
      <c r="H127" s="21">
        <f t="shared" si="3"/>
        <v>172.8</v>
      </c>
      <c r="P127" s="11">
        <f>VLOOKUP(B127,作业成绩!$AC$3:$AD$190,2,0)</f>
        <v>29.8</v>
      </c>
      <c r="Q127" s="11">
        <v>80</v>
      </c>
    </row>
    <row r="128" spans="1:17" ht="15" x14ac:dyDescent="0.25">
      <c r="A128" s="7">
        <v>127</v>
      </c>
      <c r="B128" s="11">
        <v>21103050129</v>
      </c>
      <c r="C128" s="14" t="s">
        <v>129</v>
      </c>
      <c r="D128" s="7" t="s">
        <v>255</v>
      </c>
      <c r="E128" s="7">
        <v>28.400000000000002</v>
      </c>
      <c r="F128" s="7">
        <v>42</v>
      </c>
      <c r="G128" s="21">
        <f t="shared" si="2"/>
        <v>92.6</v>
      </c>
      <c r="H128" s="21">
        <f t="shared" si="3"/>
        <v>92.6</v>
      </c>
      <c r="P128" s="11">
        <f>VLOOKUP(B128,作业成绩!$AC$3:$AD$190,2,0)</f>
        <v>28.400000000000002</v>
      </c>
      <c r="Q128" s="11">
        <v>42</v>
      </c>
    </row>
    <row r="129" spans="1:17" ht="15" x14ac:dyDescent="0.25">
      <c r="A129" s="7">
        <v>128</v>
      </c>
      <c r="B129" s="11">
        <v>21103050134</v>
      </c>
      <c r="C129" s="14" t="s">
        <v>257</v>
      </c>
      <c r="D129" s="7" t="s">
        <v>255</v>
      </c>
      <c r="E129" s="7">
        <v>31.200000000000003</v>
      </c>
      <c r="F129" s="7">
        <v>16</v>
      </c>
      <c r="G129" s="21">
        <f t="shared" si="2"/>
        <v>92.800000000000011</v>
      </c>
      <c r="H129" s="21">
        <f t="shared" si="3"/>
        <v>92.800000000000011</v>
      </c>
      <c r="P129" s="11">
        <f>VLOOKUP(B129,作业成绩!$AC$3:$AD$190,2,0)</f>
        <v>31.200000000000003</v>
      </c>
      <c r="Q129" s="11">
        <v>16</v>
      </c>
    </row>
    <row r="130" spans="1:17" ht="15" x14ac:dyDescent="0.25">
      <c r="A130" s="7">
        <v>129</v>
      </c>
      <c r="B130" s="11">
        <v>21103050135</v>
      </c>
      <c r="C130" s="14" t="s">
        <v>258</v>
      </c>
      <c r="D130" s="7" t="s">
        <v>255</v>
      </c>
      <c r="E130" s="7">
        <v>28.000000000000004</v>
      </c>
      <c r="F130" s="7">
        <v>7</v>
      </c>
      <c r="G130" s="21">
        <f t="shared" si="2"/>
        <v>88.7</v>
      </c>
      <c r="H130" s="21">
        <f t="shared" si="3"/>
        <v>88.7</v>
      </c>
      <c r="P130" s="11">
        <f>VLOOKUP(B130,作业成绩!$AC$3:$AD$190,2,0)</f>
        <v>28.000000000000004</v>
      </c>
      <c r="Q130" s="11">
        <v>7</v>
      </c>
    </row>
    <row r="131" spans="1:17" ht="15" x14ac:dyDescent="0.25">
      <c r="A131" s="7">
        <v>130</v>
      </c>
      <c r="B131" s="11">
        <v>21103100107</v>
      </c>
      <c r="C131" s="14" t="s">
        <v>132</v>
      </c>
      <c r="D131" s="7" t="s">
        <v>259</v>
      </c>
      <c r="E131" s="7">
        <v>30.800000000000004</v>
      </c>
      <c r="F131" s="7">
        <v>24</v>
      </c>
      <c r="G131" s="21">
        <f t="shared" ref="G131:G188" si="4">IF(H131&gt;100,100,H131)</f>
        <v>93.2</v>
      </c>
      <c r="H131" s="21">
        <f t="shared" ref="H131:H188" si="5">E131+F131*0.1+60</f>
        <v>93.2</v>
      </c>
      <c r="P131" s="11">
        <f>VLOOKUP(B131,作业成绩!$AC$3:$AD$190,2,0)</f>
        <v>30.800000000000004</v>
      </c>
      <c r="Q131" s="11">
        <v>24</v>
      </c>
    </row>
    <row r="132" spans="1:17" ht="15" x14ac:dyDescent="0.25">
      <c r="A132" s="7">
        <v>131</v>
      </c>
      <c r="B132" s="11">
        <v>21103100108</v>
      </c>
      <c r="C132" s="14" t="s">
        <v>133</v>
      </c>
      <c r="D132" s="7" t="s">
        <v>259</v>
      </c>
      <c r="E132" s="7">
        <v>25.200000000000003</v>
      </c>
      <c r="F132" s="7">
        <v>18</v>
      </c>
      <c r="G132" s="21">
        <f t="shared" si="4"/>
        <v>87</v>
      </c>
      <c r="H132" s="21">
        <f t="shared" si="5"/>
        <v>87</v>
      </c>
      <c r="P132" s="11">
        <f>VLOOKUP(B132,作业成绩!$AC$3:$AD$190,2,0)</f>
        <v>25.200000000000003</v>
      </c>
      <c r="Q132" s="11">
        <v>18</v>
      </c>
    </row>
    <row r="133" spans="1:17" ht="15" x14ac:dyDescent="0.25">
      <c r="A133" s="7">
        <v>132</v>
      </c>
      <c r="B133" s="11">
        <v>21103100110</v>
      </c>
      <c r="C133" s="14" t="s">
        <v>134</v>
      </c>
      <c r="D133" s="7" t="s">
        <v>259</v>
      </c>
      <c r="E133" s="7">
        <v>31.200000000000003</v>
      </c>
      <c r="F133" s="7">
        <v>16</v>
      </c>
      <c r="G133" s="21">
        <f t="shared" si="4"/>
        <v>92.800000000000011</v>
      </c>
      <c r="H133" s="21">
        <f t="shared" si="5"/>
        <v>92.800000000000011</v>
      </c>
      <c r="P133" s="11">
        <f>VLOOKUP(B133,作业成绩!$AC$3:$AD$190,2,0)</f>
        <v>31.200000000000003</v>
      </c>
      <c r="Q133" s="11">
        <v>16</v>
      </c>
    </row>
    <row r="134" spans="1:17" ht="15" x14ac:dyDescent="0.25">
      <c r="A134" s="7">
        <v>133</v>
      </c>
      <c r="B134" s="11">
        <v>21103100111</v>
      </c>
      <c r="C134" s="14" t="s">
        <v>135</v>
      </c>
      <c r="D134" s="7" t="s">
        <v>259</v>
      </c>
      <c r="E134" s="7">
        <v>31.8</v>
      </c>
      <c r="F134" s="7">
        <v>18</v>
      </c>
      <c r="G134" s="21">
        <f t="shared" si="4"/>
        <v>93.6</v>
      </c>
      <c r="H134" s="21">
        <f t="shared" si="5"/>
        <v>93.6</v>
      </c>
      <c r="P134" s="11">
        <f>VLOOKUP(B134,作业成绩!$AC$3:$AD$190,2,0)</f>
        <v>31.8</v>
      </c>
      <c r="Q134" s="11">
        <v>18</v>
      </c>
    </row>
    <row r="135" spans="1:17" ht="15" x14ac:dyDescent="0.25">
      <c r="A135" s="7">
        <v>134</v>
      </c>
      <c r="B135" s="11">
        <v>21103100117</v>
      </c>
      <c r="C135" s="14" t="s">
        <v>136</v>
      </c>
      <c r="D135" s="7" t="s">
        <v>259</v>
      </c>
      <c r="E135" s="7">
        <v>32</v>
      </c>
      <c r="F135" s="7">
        <v>72</v>
      </c>
      <c r="G135" s="21">
        <f t="shared" si="4"/>
        <v>99.2</v>
      </c>
      <c r="H135" s="21">
        <f t="shared" si="5"/>
        <v>99.2</v>
      </c>
      <c r="P135" s="11">
        <f>VLOOKUP(B135,作业成绩!$AC$3:$AD$190,2,0)</f>
        <v>32</v>
      </c>
      <c r="Q135" s="11">
        <v>72</v>
      </c>
    </row>
    <row r="136" spans="1:17" ht="15" x14ac:dyDescent="0.25">
      <c r="A136" s="7">
        <v>135</v>
      </c>
      <c r="B136" s="11">
        <v>21103100202</v>
      </c>
      <c r="C136" s="14" t="s">
        <v>137</v>
      </c>
      <c r="D136" s="7" t="s">
        <v>260</v>
      </c>
      <c r="E136" s="7">
        <v>33</v>
      </c>
      <c r="F136" s="7">
        <v>30</v>
      </c>
      <c r="G136" s="21">
        <f t="shared" si="4"/>
        <v>96</v>
      </c>
      <c r="H136" s="21">
        <f t="shared" si="5"/>
        <v>96</v>
      </c>
      <c r="P136" s="11">
        <f>VLOOKUP(B136,作业成绩!$AC$3:$AD$190,2,0)</f>
        <v>33</v>
      </c>
      <c r="Q136" s="11">
        <v>0</v>
      </c>
    </row>
    <row r="137" spans="1:17" ht="15" x14ac:dyDescent="0.25">
      <c r="A137" s="7">
        <v>136</v>
      </c>
      <c r="B137" s="11">
        <v>21103100209</v>
      </c>
      <c r="C137" s="14" t="s">
        <v>138</v>
      </c>
      <c r="D137" s="7" t="s">
        <v>260</v>
      </c>
      <c r="E137" s="7">
        <v>33</v>
      </c>
      <c r="F137" s="7">
        <v>18</v>
      </c>
      <c r="G137" s="21">
        <f t="shared" si="4"/>
        <v>94.8</v>
      </c>
      <c r="H137" s="21">
        <f t="shared" si="5"/>
        <v>94.8</v>
      </c>
      <c r="P137" s="11">
        <f>VLOOKUP(B137,作业成绩!$AC$3:$AD$190,2,0)</f>
        <v>33</v>
      </c>
      <c r="Q137" s="11">
        <v>18</v>
      </c>
    </row>
    <row r="138" spans="1:17" ht="15" x14ac:dyDescent="0.25">
      <c r="A138" s="7">
        <v>137</v>
      </c>
      <c r="B138" s="11">
        <v>21103100211</v>
      </c>
      <c r="C138" s="14" t="s">
        <v>4</v>
      </c>
      <c r="D138" s="7" t="s">
        <v>260</v>
      </c>
      <c r="E138" s="7">
        <v>31.000000000000004</v>
      </c>
      <c r="F138" s="7">
        <v>12</v>
      </c>
      <c r="G138" s="21">
        <f t="shared" si="4"/>
        <v>92.2</v>
      </c>
      <c r="H138" s="21">
        <f t="shared" si="5"/>
        <v>92.2</v>
      </c>
      <c r="P138" s="11">
        <f>VLOOKUP(B138,作业成绩!$AC$3:$AD$190,2,0)</f>
        <v>31.000000000000004</v>
      </c>
      <c r="Q138" s="11">
        <v>12</v>
      </c>
    </row>
    <row r="139" spans="1:17" ht="15" x14ac:dyDescent="0.25">
      <c r="A139" s="7">
        <v>138</v>
      </c>
      <c r="B139" s="11">
        <v>21103100216</v>
      </c>
      <c r="C139" s="14" t="s">
        <v>1</v>
      </c>
      <c r="D139" s="7" t="s">
        <v>260</v>
      </c>
      <c r="E139" s="7">
        <v>31.400000000000002</v>
      </c>
      <c r="F139" s="7">
        <v>89</v>
      </c>
      <c r="G139" s="21">
        <f t="shared" si="4"/>
        <v>100</v>
      </c>
      <c r="H139" s="21">
        <f t="shared" si="5"/>
        <v>100.30000000000001</v>
      </c>
      <c r="P139" s="11">
        <f>VLOOKUP(B139,作业成绩!$AC$3:$AD$190,2,0)</f>
        <v>31.400000000000002</v>
      </c>
      <c r="Q139" s="11">
        <v>89</v>
      </c>
    </row>
    <row r="140" spans="1:17" ht="15" x14ac:dyDescent="0.25">
      <c r="A140" s="7">
        <v>139</v>
      </c>
      <c r="B140" s="11">
        <v>21103100221</v>
      </c>
      <c r="C140" s="14" t="s">
        <v>139</v>
      </c>
      <c r="D140" s="7" t="s">
        <v>260</v>
      </c>
      <c r="E140" s="7">
        <v>33</v>
      </c>
      <c r="F140" s="7">
        <v>430</v>
      </c>
      <c r="G140" s="21">
        <f t="shared" si="4"/>
        <v>100</v>
      </c>
      <c r="H140" s="21">
        <f t="shared" si="5"/>
        <v>136</v>
      </c>
      <c r="P140" s="11">
        <f>VLOOKUP(B140,作业成绩!$AC$3:$AD$190,2,0)</f>
        <v>33</v>
      </c>
      <c r="Q140" s="11">
        <v>40</v>
      </c>
    </row>
    <row r="141" spans="1:17" ht="15" x14ac:dyDescent="0.25">
      <c r="A141" s="7">
        <v>140</v>
      </c>
      <c r="B141" s="11">
        <v>21103100223</v>
      </c>
      <c r="C141" s="14" t="s">
        <v>140</v>
      </c>
      <c r="D141" s="7" t="s">
        <v>260</v>
      </c>
      <c r="E141" s="7">
        <v>33</v>
      </c>
      <c r="F141" s="7">
        <v>59</v>
      </c>
      <c r="G141" s="21">
        <f t="shared" si="4"/>
        <v>98.9</v>
      </c>
      <c r="H141" s="21">
        <f t="shared" si="5"/>
        <v>98.9</v>
      </c>
      <c r="P141" s="11">
        <f>VLOOKUP(B141,作业成绩!$AC$3:$AD$190,2,0)</f>
        <v>33</v>
      </c>
      <c r="Q141" s="11">
        <v>59</v>
      </c>
    </row>
    <row r="142" spans="1:17" ht="15" x14ac:dyDescent="0.25">
      <c r="A142" s="7">
        <v>141</v>
      </c>
      <c r="B142" s="11">
        <v>21108020103</v>
      </c>
      <c r="C142" s="14" t="s">
        <v>141</v>
      </c>
      <c r="D142" s="7" t="s">
        <v>261</v>
      </c>
      <c r="E142" s="7">
        <v>28.400000000000002</v>
      </c>
      <c r="F142" s="7">
        <v>27</v>
      </c>
      <c r="G142" s="21">
        <f t="shared" si="4"/>
        <v>91.1</v>
      </c>
      <c r="H142" s="21">
        <f t="shared" si="5"/>
        <v>91.1</v>
      </c>
      <c r="P142" s="11">
        <f>VLOOKUP(B142,作业成绩!$AC$3:$AD$190,2,0)</f>
        <v>28.400000000000002</v>
      </c>
      <c r="Q142" s="11">
        <v>27</v>
      </c>
    </row>
    <row r="143" spans="1:17" ht="15" x14ac:dyDescent="0.25">
      <c r="A143" s="7">
        <v>142</v>
      </c>
      <c r="B143" s="11">
        <v>21108020105</v>
      </c>
      <c r="C143" s="14" t="s">
        <v>142</v>
      </c>
      <c r="D143" s="7" t="s">
        <v>261</v>
      </c>
      <c r="E143" s="7">
        <v>33</v>
      </c>
      <c r="F143" s="7">
        <v>25</v>
      </c>
      <c r="G143" s="21">
        <f t="shared" si="4"/>
        <v>95.5</v>
      </c>
      <c r="H143" s="21">
        <f t="shared" si="5"/>
        <v>95.5</v>
      </c>
      <c r="P143" s="11">
        <f>VLOOKUP(B143,作业成绩!$AC$3:$AD$190,2,0)</f>
        <v>33</v>
      </c>
      <c r="Q143" s="11">
        <v>25</v>
      </c>
    </row>
    <row r="144" spans="1:17" ht="15" x14ac:dyDescent="0.25">
      <c r="A144" s="7">
        <v>143</v>
      </c>
      <c r="B144" s="11">
        <v>21108020106</v>
      </c>
      <c r="C144" s="14" t="s">
        <v>143</v>
      </c>
      <c r="D144" s="7" t="s">
        <v>261</v>
      </c>
      <c r="E144" s="7">
        <v>33</v>
      </c>
      <c r="F144" s="7">
        <v>41</v>
      </c>
      <c r="G144" s="21">
        <f t="shared" si="4"/>
        <v>97.1</v>
      </c>
      <c r="H144" s="21">
        <f t="shared" si="5"/>
        <v>97.1</v>
      </c>
      <c r="P144" s="11">
        <f>VLOOKUP(B144,作业成绩!$AC$3:$AD$190,2,0)</f>
        <v>33</v>
      </c>
      <c r="Q144" s="11">
        <v>41</v>
      </c>
    </row>
    <row r="145" spans="1:17" ht="15" x14ac:dyDescent="0.25">
      <c r="A145" s="7">
        <v>144</v>
      </c>
      <c r="B145" s="11">
        <v>21108020107</v>
      </c>
      <c r="C145" s="14" t="s">
        <v>144</v>
      </c>
      <c r="D145" s="7" t="s">
        <v>261</v>
      </c>
      <c r="E145" s="7">
        <v>31.6</v>
      </c>
      <c r="F145" s="7">
        <v>19</v>
      </c>
      <c r="G145" s="21">
        <f t="shared" si="4"/>
        <v>93.5</v>
      </c>
      <c r="H145" s="21">
        <f t="shared" si="5"/>
        <v>93.5</v>
      </c>
      <c r="P145" s="11">
        <f>VLOOKUP(B145,作业成绩!$AC$3:$AD$190,2,0)</f>
        <v>31.6</v>
      </c>
      <c r="Q145" s="11">
        <v>19</v>
      </c>
    </row>
    <row r="146" spans="1:17" ht="15" x14ac:dyDescent="0.25">
      <c r="A146" s="7">
        <v>145</v>
      </c>
      <c r="B146" s="11">
        <v>21108020109</v>
      </c>
      <c r="C146" s="14" t="s">
        <v>145</v>
      </c>
      <c r="D146" s="7" t="s">
        <v>261</v>
      </c>
      <c r="E146" s="7">
        <v>33</v>
      </c>
      <c r="F146" s="7">
        <v>26</v>
      </c>
      <c r="G146" s="21">
        <f t="shared" si="4"/>
        <v>95.6</v>
      </c>
      <c r="H146" s="21">
        <f t="shared" si="5"/>
        <v>95.6</v>
      </c>
      <c r="P146" s="11">
        <f>VLOOKUP(B146,作业成绩!$AC$3:$AD$190,2,0)</f>
        <v>33</v>
      </c>
      <c r="Q146" s="11">
        <v>26</v>
      </c>
    </row>
    <row r="147" spans="1:17" ht="15" x14ac:dyDescent="0.25">
      <c r="A147" s="7">
        <v>146</v>
      </c>
      <c r="B147" s="11">
        <v>21108020112</v>
      </c>
      <c r="C147" s="14" t="s">
        <v>146</v>
      </c>
      <c r="D147" s="7" t="s">
        <v>261</v>
      </c>
      <c r="E147" s="7">
        <v>33</v>
      </c>
      <c r="F147" s="7">
        <v>12</v>
      </c>
      <c r="G147" s="21">
        <f t="shared" si="4"/>
        <v>94.2</v>
      </c>
      <c r="H147" s="21">
        <f t="shared" si="5"/>
        <v>94.2</v>
      </c>
      <c r="P147" s="11">
        <f>VLOOKUP(B147,作业成绩!$AC$3:$AD$190,2,0)</f>
        <v>33</v>
      </c>
      <c r="Q147" s="11">
        <v>12</v>
      </c>
    </row>
    <row r="148" spans="1:17" ht="15" x14ac:dyDescent="0.25">
      <c r="A148" s="7">
        <v>147</v>
      </c>
      <c r="B148" s="11">
        <v>21108020114</v>
      </c>
      <c r="C148" s="14" t="s">
        <v>147</v>
      </c>
      <c r="D148" s="7" t="s">
        <v>261</v>
      </c>
      <c r="E148" s="7">
        <v>33</v>
      </c>
      <c r="F148" s="7">
        <v>74</v>
      </c>
      <c r="G148" s="21">
        <f t="shared" si="4"/>
        <v>100</v>
      </c>
      <c r="H148" s="21">
        <f t="shared" si="5"/>
        <v>100.4</v>
      </c>
      <c r="P148" s="11">
        <f>VLOOKUP(B148,作业成绩!$AC$3:$AD$190,2,0)</f>
        <v>33</v>
      </c>
      <c r="Q148" s="11">
        <v>74</v>
      </c>
    </row>
    <row r="149" spans="1:17" ht="15" x14ac:dyDescent="0.25">
      <c r="A149" s="7">
        <v>148</v>
      </c>
      <c r="B149" s="11">
        <v>21108020120</v>
      </c>
      <c r="C149" s="14" t="s">
        <v>148</v>
      </c>
      <c r="D149" s="7" t="s">
        <v>261</v>
      </c>
      <c r="E149" s="7">
        <v>33</v>
      </c>
      <c r="F149" s="7">
        <v>77</v>
      </c>
      <c r="G149" s="21">
        <f t="shared" si="4"/>
        <v>100</v>
      </c>
      <c r="H149" s="21">
        <f t="shared" si="5"/>
        <v>100.7</v>
      </c>
      <c r="P149" s="11">
        <f>VLOOKUP(B149,作业成绩!$AC$3:$AD$190,2,0)</f>
        <v>33</v>
      </c>
      <c r="Q149" s="11">
        <v>77</v>
      </c>
    </row>
    <row r="150" spans="1:17" ht="15" x14ac:dyDescent="0.25">
      <c r="A150" s="7">
        <v>149</v>
      </c>
      <c r="B150" s="11">
        <v>21108020121</v>
      </c>
      <c r="C150" s="14" t="s">
        <v>149</v>
      </c>
      <c r="D150" s="7" t="s">
        <v>261</v>
      </c>
      <c r="E150" s="7">
        <v>29.400000000000002</v>
      </c>
      <c r="F150" s="7">
        <v>62</v>
      </c>
      <c r="G150" s="21">
        <f t="shared" si="4"/>
        <v>95.6</v>
      </c>
      <c r="H150" s="21">
        <f t="shared" si="5"/>
        <v>95.6</v>
      </c>
      <c r="P150" s="11">
        <f>VLOOKUP(B150,作业成绩!$AC$3:$AD$190,2,0)</f>
        <v>29.400000000000002</v>
      </c>
      <c r="Q150" s="11">
        <v>62</v>
      </c>
    </row>
    <row r="151" spans="1:17" ht="15" x14ac:dyDescent="0.25">
      <c r="A151" s="7">
        <v>150</v>
      </c>
      <c r="B151" s="11">
        <v>21108020214</v>
      </c>
      <c r="C151" s="14" t="s">
        <v>150</v>
      </c>
      <c r="D151" s="7" t="s">
        <v>262</v>
      </c>
      <c r="E151" s="7">
        <v>33</v>
      </c>
      <c r="F151" s="7">
        <v>95</v>
      </c>
      <c r="G151" s="21">
        <f t="shared" si="4"/>
        <v>100</v>
      </c>
      <c r="H151" s="21">
        <f t="shared" si="5"/>
        <v>102.5</v>
      </c>
      <c r="P151" s="11">
        <f>VLOOKUP(B151,作业成绩!$AC$3:$AD$190,2,0)</f>
        <v>33</v>
      </c>
      <c r="Q151" s="11">
        <v>95</v>
      </c>
    </row>
    <row r="152" spans="1:17" ht="15" x14ac:dyDescent="0.25">
      <c r="A152" s="7">
        <v>151</v>
      </c>
      <c r="B152" s="11">
        <v>21108030102</v>
      </c>
      <c r="C152" s="14" t="s">
        <v>151</v>
      </c>
      <c r="D152" s="7" t="s">
        <v>263</v>
      </c>
      <c r="E152" s="7">
        <v>32.199999999999996</v>
      </c>
      <c r="F152" s="7">
        <v>830</v>
      </c>
      <c r="G152" s="21">
        <f t="shared" si="4"/>
        <v>100</v>
      </c>
      <c r="H152" s="21">
        <f t="shared" si="5"/>
        <v>175.2</v>
      </c>
      <c r="P152" s="11">
        <f>VLOOKUP(B152,作业成绩!$AC$3:$AD$190,2,0)</f>
        <v>32.199999999999996</v>
      </c>
      <c r="Q152" s="11">
        <v>80</v>
      </c>
    </row>
    <row r="153" spans="1:17" ht="15" x14ac:dyDescent="0.25">
      <c r="A153" s="7">
        <v>152</v>
      </c>
      <c r="B153" s="11">
        <v>21108030105</v>
      </c>
      <c r="C153" s="14" t="s">
        <v>152</v>
      </c>
      <c r="D153" s="7" t="s">
        <v>263</v>
      </c>
      <c r="E153" s="7">
        <v>30.600000000000005</v>
      </c>
      <c r="F153" s="7">
        <v>12</v>
      </c>
      <c r="G153" s="21">
        <f t="shared" si="4"/>
        <v>91.800000000000011</v>
      </c>
      <c r="H153" s="21">
        <f t="shared" si="5"/>
        <v>91.800000000000011</v>
      </c>
      <c r="P153" s="11">
        <f>VLOOKUP(B153,作业成绩!$AC$3:$AD$190,2,0)</f>
        <v>30.600000000000005</v>
      </c>
      <c r="Q153" s="11">
        <v>12</v>
      </c>
    </row>
    <row r="154" spans="1:17" ht="15" x14ac:dyDescent="0.25">
      <c r="A154" s="7">
        <v>153</v>
      </c>
      <c r="B154" s="11">
        <v>21108030110</v>
      </c>
      <c r="C154" s="14" t="s">
        <v>153</v>
      </c>
      <c r="D154" s="7" t="s">
        <v>263</v>
      </c>
      <c r="E154" s="7">
        <v>33</v>
      </c>
      <c r="F154" s="7">
        <v>30</v>
      </c>
      <c r="G154" s="21">
        <f t="shared" si="4"/>
        <v>96</v>
      </c>
      <c r="H154" s="21">
        <f t="shared" si="5"/>
        <v>96</v>
      </c>
      <c r="P154" s="11">
        <f>VLOOKUP(B154,作业成绩!$AC$3:$AD$190,2,0)</f>
        <v>33</v>
      </c>
      <c r="Q154" s="11">
        <v>0</v>
      </c>
    </row>
    <row r="155" spans="1:17" ht="15" x14ac:dyDescent="0.25">
      <c r="A155" s="7">
        <v>154</v>
      </c>
      <c r="B155" s="11">
        <v>21108030111</v>
      </c>
      <c r="C155" s="14" t="s">
        <v>154</v>
      </c>
      <c r="D155" s="7" t="s">
        <v>263</v>
      </c>
      <c r="E155" s="7">
        <v>32.400000000000006</v>
      </c>
      <c r="F155" s="7">
        <v>29</v>
      </c>
      <c r="G155" s="21">
        <f t="shared" si="4"/>
        <v>95.300000000000011</v>
      </c>
      <c r="H155" s="21">
        <f t="shared" si="5"/>
        <v>95.300000000000011</v>
      </c>
      <c r="P155" s="11">
        <f>VLOOKUP(B155,作业成绩!$AC$3:$AD$190,2,0)</f>
        <v>32.400000000000006</v>
      </c>
      <c r="Q155" s="11">
        <v>29</v>
      </c>
    </row>
    <row r="156" spans="1:17" ht="15" x14ac:dyDescent="0.25">
      <c r="A156" s="7">
        <v>155</v>
      </c>
      <c r="B156" s="11">
        <v>21108030115</v>
      </c>
      <c r="C156" s="14" t="s">
        <v>155</v>
      </c>
      <c r="D156" s="7" t="s">
        <v>263</v>
      </c>
      <c r="E156" s="7">
        <v>33</v>
      </c>
      <c r="F156" s="7">
        <v>58</v>
      </c>
      <c r="G156" s="21">
        <f t="shared" si="4"/>
        <v>98.8</v>
      </c>
      <c r="H156" s="21">
        <f t="shared" si="5"/>
        <v>98.8</v>
      </c>
      <c r="P156" s="11">
        <f>VLOOKUP(B156,作业成绩!$AC$3:$AD$190,2,0)</f>
        <v>33</v>
      </c>
      <c r="Q156" s="11">
        <v>58</v>
      </c>
    </row>
    <row r="157" spans="1:17" ht="15" x14ac:dyDescent="0.25">
      <c r="A157" s="7">
        <v>156</v>
      </c>
      <c r="B157" s="11">
        <v>21108030117</v>
      </c>
      <c r="C157" s="14" t="s">
        <v>156</v>
      </c>
      <c r="D157" s="7" t="s">
        <v>263</v>
      </c>
      <c r="E157" s="7">
        <v>29.6</v>
      </c>
      <c r="F157" s="7">
        <v>63</v>
      </c>
      <c r="G157" s="21">
        <f t="shared" si="4"/>
        <v>95.9</v>
      </c>
      <c r="H157" s="21">
        <f t="shared" si="5"/>
        <v>95.9</v>
      </c>
      <c r="P157" s="11">
        <f>VLOOKUP(B157,作业成绩!$AC$3:$AD$190,2,0)</f>
        <v>29.6</v>
      </c>
      <c r="Q157" s="11">
        <v>63</v>
      </c>
    </row>
    <row r="158" spans="1:17" ht="15" x14ac:dyDescent="0.25">
      <c r="A158" s="7">
        <v>157</v>
      </c>
      <c r="B158" s="11">
        <v>21108030119</v>
      </c>
      <c r="C158" s="14" t="s">
        <v>157</v>
      </c>
      <c r="D158" s="7" t="s">
        <v>263</v>
      </c>
      <c r="E158" s="7">
        <v>32.6</v>
      </c>
      <c r="F158" s="7">
        <v>92</v>
      </c>
      <c r="G158" s="21">
        <f t="shared" si="4"/>
        <v>100</v>
      </c>
      <c r="H158" s="21">
        <f t="shared" si="5"/>
        <v>101.80000000000001</v>
      </c>
      <c r="P158" s="11">
        <f>VLOOKUP(B158,作业成绩!$AC$3:$AD$190,2,0)</f>
        <v>32.6</v>
      </c>
      <c r="Q158" s="11">
        <v>92</v>
      </c>
    </row>
    <row r="159" spans="1:17" ht="15" x14ac:dyDescent="0.25">
      <c r="A159" s="7">
        <v>158</v>
      </c>
      <c r="B159" s="11">
        <v>21108030126</v>
      </c>
      <c r="C159" s="14" t="s">
        <v>158</v>
      </c>
      <c r="D159" s="7" t="s">
        <v>263</v>
      </c>
      <c r="E159" s="7">
        <v>33</v>
      </c>
      <c r="F159" s="7">
        <v>73</v>
      </c>
      <c r="G159" s="21">
        <f t="shared" si="4"/>
        <v>100</v>
      </c>
      <c r="H159" s="21">
        <f t="shared" si="5"/>
        <v>100.3</v>
      </c>
      <c r="P159" s="11">
        <f>VLOOKUP(B159,作业成绩!$AC$3:$AD$190,2,0)</f>
        <v>33</v>
      </c>
      <c r="Q159" s="11">
        <v>73</v>
      </c>
    </row>
    <row r="160" spans="1:17" ht="15" x14ac:dyDescent="0.25">
      <c r="A160" s="7">
        <v>159</v>
      </c>
      <c r="B160" s="11">
        <v>21108030215</v>
      </c>
      <c r="C160" s="14" t="s">
        <v>159</v>
      </c>
      <c r="D160" s="7" t="s">
        <v>264</v>
      </c>
      <c r="E160" s="7">
        <v>30.800000000000004</v>
      </c>
      <c r="F160" s="7">
        <v>6</v>
      </c>
      <c r="G160" s="21">
        <f t="shared" si="4"/>
        <v>91.4</v>
      </c>
      <c r="H160" s="21">
        <f t="shared" si="5"/>
        <v>91.4</v>
      </c>
      <c r="P160" s="11">
        <f>VLOOKUP(B160,作业成绩!$AC$3:$AD$190,2,0)</f>
        <v>30.800000000000004</v>
      </c>
      <c r="Q160" s="11">
        <v>6</v>
      </c>
    </row>
    <row r="161" spans="1:17" ht="15" x14ac:dyDescent="0.25">
      <c r="A161" s="7">
        <v>160</v>
      </c>
      <c r="B161" s="11">
        <v>21108030220</v>
      </c>
      <c r="C161" s="14" t="s">
        <v>160</v>
      </c>
      <c r="D161" s="7" t="s">
        <v>264</v>
      </c>
      <c r="E161" s="7">
        <v>33</v>
      </c>
      <c r="F161" s="7">
        <v>61</v>
      </c>
      <c r="G161" s="21">
        <f t="shared" si="4"/>
        <v>99.1</v>
      </c>
      <c r="H161" s="21">
        <f t="shared" si="5"/>
        <v>99.1</v>
      </c>
      <c r="P161" s="11">
        <f>VLOOKUP(B161,作业成绩!$AC$3:$AD$190,2,0)</f>
        <v>33</v>
      </c>
      <c r="Q161" s="11">
        <v>61</v>
      </c>
    </row>
    <row r="162" spans="1:17" ht="15" x14ac:dyDescent="0.25">
      <c r="A162" s="7">
        <v>161</v>
      </c>
      <c r="B162" s="11">
        <v>21108030221</v>
      </c>
      <c r="C162" s="14" t="s">
        <v>161</v>
      </c>
      <c r="D162" s="7" t="s">
        <v>264</v>
      </c>
      <c r="E162" s="7">
        <v>31.000000000000004</v>
      </c>
      <c r="F162" s="7">
        <v>53</v>
      </c>
      <c r="G162" s="21">
        <f t="shared" si="4"/>
        <v>96.300000000000011</v>
      </c>
      <c r="H162" s="21">
        <f t="shared" si="5"/>
        <v>96.300000000000011</v>
      </c>
      <c r="P162" s="11">
        <f>VLOOKUP(B162,作业成绩!$AC$3:$AD$190,2,0)</f>
        <v>31.000000000000004</v>
      </c>
      <c r="Q162" s="11">
        <v>53</v>
      </c>
    </row>
    <row r="163" spans="1:17" ht="15" x14ac:dyDescent="0.25">
      <c r="A163" s="7">
        <v>162</v>
      </c>
      <c r="B163" s="11">
        <v>21108030226</v>
      </c>
      <c r="C163" s="14" t="s">
        <v>162</v>
      </c>
      <c r="D163" s="7" t="s">
        <v>264</v>
      </c>
      <c r="E163" s="7">
        <v>33</v>
      </c>
      <c r="F163" s="7">
        <v>58</v>
      </c>
      <c r="G163" s="21">
        <f t="shared" si="4"/>
        <v>98.8</v>
      </c>
      <c r="H163" s="21">
        <f t="shared" si="5"/>
        <v>98.8</v>
      </c>
      <c r="P163" s="11">
        <f>VLOOKUP(B163,作业成绩!$AC$3:$AD$190,2,0)</f>
        <v>33</v>
      </c>
      <c r="Q163" s="11">
        <v>58</v>
      </c>
    </row>
    <row r="164" spans="1:17" ht="15" x14ac:dyDescent="0.25">
      <c r="A164" s="7">
        <v>163</v>
      </c>
      <c r="B164" s="11">
        <v>21156050101</v>
      </c>
      <c r="C164" s="14" t="s">
        <v>163</v>
      </c>
      <c r="D164" s="7" t="s">
        <v>265</v>
      </c>
      <c r="E164" s="7">
        <v>29.8</v>
      </c>
      <c r="F164" s="7">
        <v>15</v>
      </c>
      <c r="G164" s="21">
        <f t="shared" si="4"/>
        <v>91.3</v>
      </c>
      <c r="H164" s="21">
        <f t="shared" si="5"/>
        <v>91.3</v>
      </c>
      <c r="P164" s="11">
        <f>VLOOKUP(B164,作业成绩!$AC$3:$AD$190,2,0)</f>
        <v>29.8</v>
      </c>
      <c r="Q164" s="11">
        <v>15</v>
      </c>
    </row>
    <row r="165" spans="1:17" ht="15" x14ac:dyDescent="0.25">
      <c r="A165" s="7">
        <v>164</v>
      </c>
      <c r="B165" s="11">
        <v>21156050102</v>
      </c>
      <c r="C165" s="14" t="s">
        <v>164</v>
      </c>
      <c r="D165" s="7" t="s">
        <v>265</v>
      </c>
      <c r="E165" s="7">
        <v>33</v>
      </c>
      <c r="F165" s="7">
        <v>16</v>
      </c>
      <c r="G165" s="21">
        <f t="shared" si="4"/>
        <v>94.6</v>
      </c>
      <c r="H165" s="21">
        <f t="shared" si="5"/>
        <v>94.6</v>
      </c>
      <c r="P165" s="11">
        <f>VLOOKUP(B165,作业成绩!$AC$3:$AD$190,2,0)</f>
        <v>33</v>
      </c>
      <c r="Q165" s="11">
        <v>16</v>
      </c>
    </row>
    <row r="166" spans="1:17" ht="15" x14ac:dyDescent="0.25">
      <c r="A166" s="7">
        <v>165</v>
      </c>
      <c r="B166" s="11">
        <v>21156050103</v>
      </c>
      <c r="C166" s="14" t="s">
        <v>165</v>
      </c>
      <c r="D166" s="7" t="s">
        <v>265</v>
      </c>
      <c r="E166" s="7">
        <v>32.400000000000006</v>
      </c>
      <c r="F166" s="7">
        <v>29</v>
      </c>
      <c r="G166" s="21">
        <f t="shared" si="4"/>
        <v>95.300000000000011</v>
      </c>
      <c r="H166" s="21">
        <f t="shared" si="5"/>
        <v>95.300000000000011</v>
      </c>
      <c r="P166" s="11">
        <f>VLOOKUP(B166,作业成绩!$AC$3:$AD$190,2,0)</f>
        <v>32.400000000000006</v>
      </c>
      <c r="Q166" s="11">
        <v>29</v>
      </c>
    </row>
    <row r="167" spans="1:17" ht="15" x14ac:dyDescent="0.25">
      <c r="A167" s="7">
        <v>166</v>
      </c>
      <c r="B167" s="11">
        <v>21156050104</v>
      </c>
      <c r="C167" s="14" t="s">
        <v>166</v>
      </c>
      <c r="D167" s="7" t="s">
        <v>265</v>
      </c>
      <c r="E167" s="7">
        <v>32.4</v>
      </c>
      <c r="F167" s="7">
        <v>27</v>
      </c>
      <c r="G167" s="21">
        <f t="shared" si="4"/>
        <v>95.1</v>
      </c>
      <c r="H167" s="21">
        <f t="shared" si="5"/>
        <v>95.1</v>
      </c>
      <c r="P167" s="11">
        <f>VLOOKUP(B167,作业成绩!$AC$3:$AD$190,2,0)</f>
        <v>32.4</v>
      </c>
      <c r="Q167" s="11">
        <v>27</v>
      </c>
    </row>
    <row r="168" spans="1:17" ht="15" x14ac:dyDescent="0.25">
      <c r="A168" s="7">
        <v>167</v>
      </c>
      <c r="B168" s="11">
        <v>21156050105</v>
      </c>
      <c r="C168" s="14" t="s">
        <v>167</v>
      </c>
      <c r="D168" s="7" t="s">
        <v>265</v>
      </c>
      <c r="E168" s="7">
        <v>31.000000000000004</v>
      </c>
      <c r="F168" s="7">
        <v>46</v>
      </c>
      <c r="G168" s="21">
        <f t="shared" si="4"/>
        <v>95.6</v>
      </c>
      <c r="H168" s="21">
        <f t="shared" si="5"/>
        <v>95.6</v>
      </c>
      <c r="P168" s="11">
        <f>VLOOKUP(B168,作业成绩!$AC$3:$AD$190,2,0)</f>
        <v>31.000000000000004</v>
      </c>
      <c r="Q168" s="11">
        <v>46</v>
      </c>
    </row>
    <row r="169" spans="1:17" ht="15" x14ac:dyDescent="0.25">
      <c r="A169" s="7">
        <v>168</v>
      </c>
      <c r="B169" s="11">
        <v>21156050106</v>
      </c>
      <c r="C169" s="14" t="s">
        <v>168</v>
      </c>
      <c r="D169" s="7" t="s">
        <v>265</v>
      </c>
      <c r="E169" s="7">
        <v>31.200000000000003</v>
      </c>
      <c r="F169" s="7">
        <v>25</v>
      </c>
      <c r="G169" s="21">
        <f t="shared" si="4"/>
        <v>93.7</v>
      </c>
      <c r="H169" s="21">
        <f t="shared" si="5"/>
        <v>93.7</v>
      </c>
      <c r="P169" s="11">
        <f>VLOOKUP(B169,作业成绩!$AC$3:$AD$190,2,0)</f>
        <v>31.200000000000003</v>
      </c>
      <c r="Q169" s="11">
        <v>25</v>
      </c>
    </row>
    <row r="170" spans="1:17" ht="15" x14ac:dyDescent="0.25">
      <c r="A170" s="7">
        <v>169</v>
      </c>
      <c r="B170" s="11">
        <v>21156050109</v>
      </c>
      <c r="C170" s="14" t="s">
        <v>169</v>
      </c>
      <c r="D170" s="7" t="s">
        <v>265</v>
      </c>
      <c r="E170" s="7">
        <v>27.400000000000002</v>
      </c>
      <c r="F170" s="7">
        <v>30</v>
      </c>
      <c r="G170" s="21">
        <f t="shared" si="4"/>
        <v>90.4</v>
      </c>
      <c r="H170" s="21">
        <f t="shared" si="5"/>
        <v>90.4</v>
      </c>
      <c r="P170" s="11">
        <f>VLOOKUP(B170,作业成绩!$AC$3:$AD$190,2,0)</f>
        <v>27.400000000000002</v>
      </c>
      <c r="Q170" s="11">
        <v>0</v>
      </c>
    </row>
    <row r="171" spans="1:17" ht="15" x14ac:dyDescent="0.25">
      <c r="A171" s="7">
        <v>170</v>
      </c>
      <c r="B171" s="11">
        <v>21156050110</v>
      </c>
      <c r="C171" s="14" t="s">
        <v>170</v>
      </c>
      <c r="D171" s="7" t="s">
        <v>265</v>
      </c>
      <c r="E171" s="7">
        <v>23.4</v>
      </c>
      <c r="F171" s="7">
        <v>6</v>
      </c>
      <c r="G171" s="21">
        <f t="shared" si="4"/>
        <v>84</v>
      </c>
      <c r="H171" s="21">
        <f t="shared" si="5"/>
        <v>84</v>
      </c>
      <c r="P171" s="11">
        <f>VLOOKUP(B171,作业成绩!$AC$3:$AD$190,2,0)</f>
        <v>23.4</v>
      </c>
      <c r="Q171" s="11">
        <v>6</v>
      </c>
    </row>
    <row r="172" spans="1:17" ht="15" x14ac:dyDescent="0.25">
      <c r="A172" s="7">
        <v>171</v>
      </c>
      <c r="B172" s="11">
        <v>21156050112</v>
      </c>
      <c r="C172" s="14" t="s">
        <v>171</v>
      </c>
      <c r="D172" s="7" t="s">
        <v>265</v>
      </c>
      <c r="E172" s="7">
        <v>32.799999999999997</v>
      </c>
      <c r="F172" s="7">
        <v>47</v>
      </c>
      <c r="G172" s="21">
        <f t="shared" si="4"/>
        <v>97.5</v>
      </c>
      <c r="H172" s="21">
        <f t="shared" si="5"/>
        <v>97.5</v>
      </c>
      <c r="P172" s="11">
        <f>VLOOKUP(B172,作业成绩!$AC$3:$AD$190,2,0)</f>
        <v>32.799999999999997</v>
      </c>
      <c r="Q172" s="11">
        <v>47</v>
      </c>
    </row>
    <row r="173" spans="1:17" ht="15" x14ac:dyDescent="0.25">
      <c r="A173" s="7">
        <v>172</v>
      </c>
      <c r="B173" s="11">
        <v>21156050115</v>
      </c>
      <c r="C173" s="14" t="s">
        <v>172</v>
      </c>
      <c r="D173" s="7" t="s">
        <v>265</v>
      </c>
      <c r="E173" s="7">
        <v>32.6</v>
      </c>
      <c r="F173" s="7">
        <v>32</v>
      </c>
      <c r="G173" s="21">
        <f t="shared" si="4"/>
        <v>95.800000000000011</v>
      </c>
      <c r="H173" s="21">
        <f t="shared" si="5"/>
        <v>95.800000000000011</v>
      </c>
      <c r="P173" s="11">
        <f>VLOOKUP(B173,作业成绩!$AC$3:$AD$190,2,0)</f>
        <v>32.6</v>
      </c>
      <c r="Q173" s="11">
        <v>32</v>
      </c>
    </row>
    <row r="174" spans="1:17" ht="15" x14ac:dyDescent="0.25">
      <c r="A174" s="7">
        <v>173</v>
      </c>
      <c r="B174" s="11">
        <v>21156050116</v>
      </c>
      <c r="C174" s="14" t="s">
        <v>173</v>
      </c>
      <c r="D174" s="7" t="s">
        <v>265</v>
      </c>
      <c r="E174" s="7">
        <v>29.6</v>
      </c>
      <c r="F174" s="7">
        <v>37</v>
      </c>
      <c r="G174" s="21">
        <f t="shared" si="4"/>
        <v>93.300000000000011</v>
      </c>
      <c r="H174" s="21">
        <f t="shared" si="5"/>
        <v>93.300000000000011</v>
      </c>
      <c r="P174" s="11">
        <f>VLOOKUP(B174,作业成绩!$AC$3:$AD$190,2,0)</f>
        <v>29.6</v>
      </c>
      <c r="Q174" s="11">
        <v>37</v>
      </c>
    </row>
    <row r="175" spans="1:17" ht="15" x14ac:dyDescent="0.25">
      <c r="A175" s="7">
        <v>174</v>
      </c>
      <c r="B175" s="11">
        <v>21156050120</v>
      </c>
      <c r="C175" s="14" t="s">
        <v>174</v>
      </c>
      <c r="D175" s="7" t="s">
        <v>265</v>
      </c>
      <c r="E175" s="7">
        <v>33</v>
      </c>
      <c r="F175" s="7">
        <v>92</v>
      </c>
      <c r="G175" s="21">
        <f t="shared" si="4"/>
        <v>100</v>
      </c>
      <c r="H175" s="21">
        <f t="shared" si="5"/>
        <v>102.2</v>
      </c>
      <c r="P175" s="11">
        <f>VLOOKUP(B175,作业成绩!$AC$3:$AD$190,2,0)</f>
        <v>33</v>
      </c>
      <c r="Q175" s="11">
        <v>92</v>
      </c>
    </row>
    <row r="176" spans="1:17" ht="15" x14ac:dyDescent="0.25">
      <c r="A176" s="7">
        <v>175</v>
      </c>
      <c r="B176" s="11">
        <v>21156050122</v>
      </c>
      <c r="C176" s="14" t="s">
        <v>175</v>
      </c>
      <c r="D176" s="7" t="s">
        <v>265</v>
      </c>
      <c r="E176" s="7">
        <v>33</v>
      </c>
      <c r="F176" s="7">
        <v>39</v>
      </c>
      <c r="G176" s="21">
        <f t="shared" si="4"/>
        <v>96.9</v>
      </c>
      <c r="H176" s="21">
        <f t="shared" si="5"/>
        <v>96.9</v>
      </c>
      <c r="P176" s="11">
        <f>VLOOKUP(B176,作业成绩!$AC$3:$AD$190,2,0)</f>
        <v>33</v>
      </c>
      <c r="Q176" s="11">
        <v>39</v>
      </c>
    </row>
    <row r="177" spans="1:17" ht="15" x14ac:dyDescent="0.25">
      <c r="A177" s="7">
        <v>176</v>
      </c>
      <c r="B177" s="11">
        <v>21156050124</v>
      </c>
      <c r="C177" s="14" t="s">
        <v>176</v>
      </c>
      <c r="D177" s="7" t="s">
        <v>265</v>
      </c>
      <c r="E177" s="7">
        <v>32.6</v>
      </c>
      <c r="F177" s="7">
        <v>29</v>
      </c>
      <c r="G177" s="21">
        <f t="shared" si="4"/>
        <v>95.5</v>
      </c>
      <c r="H177" s="21">
        <f t="shared" si="5"/>
        <v>95.5</v>
      </c>
      <c r="P177" s="11">
        <f>VLOOKUP(B177,作业成绩!$AC$3:$AD$190,2,0)</f>
        <v>32.6</v>
      </c>
      <c r="Q177" s="11">
        <v>29</v>
      </c>
    </row>
    <row r="178" spans="1:17" ht="15" x14ac:dyDescent="0.25">
      <c r="A178" s="7">
        <v>177</v>
      </c>
      <c r="B178" s="11">
        <v>21156050126</v>
      </c>
      <c r="C178" s="14" t="s">
        <v>177</v>
      </c>
      <c r="D178" s="7" t="s">
        <v>265</v>
      </c>
      <c r="E178" s="7">
        <v>33</v>
      </c>
      <c r="F178" s="7">
        <v>77</v>
      </c>
      <c r="G178" s="21">
        <f t="shared" si="4"/>
        <v>100</v>
      </c>
      <c r="H178" s="21">
        <f t="shared" si="5"/>
        <v>100.7</v>
      </c>
      <c r="P178" s="11">
        <f>VLOOKUP(B178,作业成绩!$AC$3:$AD$190,2,0)</f>
        <v>33</v>
      </c>
      <c r="Q178" s="11">
        <v>77</v>
      </c>
    </row>
    <row r="179" spans="1:17" ht="15" x14ac:dyDescent="0.25">
      <c r="A179" s="7">
        <v>178</v>
      </c>
      <c r="B179" s="11">
        <v>21156050201</v>
      </c>
      <c r="C179" s="14" t="s">
        <v>178</v>
      </c>
      <c r="D179" s="7" t="s">
        <v>266</v>
      </c>
      <c r="E179" s="7">
        <v>33</v>
      </c>
      <c r="F179" s="7">
        <v>37</v>
      </c>
      <c r="G179" s="21">
        <f t="shared" si="4"/>
        <v>96.7</v>
      </c>
      <c r="H179" s="21">
        <f t="shared" si="5"/>
        <v>96.7</v>
      </c>
      <c r="P179" s="11">
        <f>VLOOKUP(B179,作业成绩!$AC$3:$AD$190,2,0)</f>
        <v>33</v>
      </c>
      <c r="Q179" s="11">
        <v>37</v>
      </c>
    </row>
    <row r="180" spans="1:17" ht="15" x14ac:dyDescent="0.25">
      <c r="A180" s="7">
        <v>179</v>
      </c>
      <c r="B180" s="11">
        <v>21156050204</v>
      </c>
      <c r="C180" s="14" t="s">
        <v>187</v>
      </c>
      <c r="D180" s="7" t="s">
        <v>266</v>
      </c>
      <c r="E180" s="7">
        <v>33</v>
      </c>
      <c r="F180" s="7">
        <v>9</v>
      </c>
      <c r="G180" s="21">
        <f t="shared" si="4"/>
        <v>93.9</v>
      </c>
      <c r="H180" s="21">
        <f t="shared" si="5"/>
        <v>93.9</v>
      </c>
      <c r="P180" s="11">
        <f>VLOOKUP(B180,作业成绩!$AC$3:$AD$190,2,0)</f>
        <v>33</v>
      </c>
      <c r="Q180" s="11">
        <v>9</v>
      </c>
    </row>
    <row r="181" spans="1:17" ht="15" x14ac:dyDescent="0.25">
      <c r="A181" s="7">
        <v>180</v>
      </c>
      <c r="B181" s="11">
        <v>21156050208</v>
      </c>
      <c r="C181" s="14" t="s">
        <v>179</v>
      </c>
      <c r="D181" s="7" t="s">
        <v>266</v>
      </c>
      <c r="E181" s="7">
        <v>31.000000000000004</v>
      </c>
      <c r="F181" s="7">
        <v>17</v>
      </c>
      <c r="G181" s="21">
        <f t="shared" si="4"/>
        <v>92.7</v>
      </c>
      <c r="H181" s="21">
        <f t="shared" si="5"/>
        <v>92.7</v>
      </c>
      <c r="P181" s="11">
        <f>VLOOKUP(B181,作业成绩!$AC$3:$AD$190,2,0)</f>
        <v>31.000000000000004</v>
      </c>
      <c r="Q181" s="11">
        <v>17</v>
      </c>
    </row>
    <row r="182" spans="1:17" ht="15" x14ac:dyDescent="0.25">
      <c r="A182" s="7">
        <v>181</v>
      </c>
      <c r="B182" s="11">
        <v>21156050211</v>
      </c>
      <c r="C182" s="14" t="s">
        <v>180</v>
      </c>
      <c r="D182" s="7" t="s">
        <v>266</v>
      </c>
      <c r="E182" s="7">
        <v>28.400000000000002</v>
      </c>
      <c r="F182" s="7">
        <v>48</v>
      </c>
      <c r="G182" s="21">
        <f t="shared" si="4"/>
        <v>93.2</v>
      </c>
      <c r="H182" s="21">
        <f t="shared" si="5"/>
        <v>93.2</v>
      </c>
      <c r="P182" s="11">
        <f>VLOOKUP(B182,作业成绩!$AC$3:$AD$190,2,0)</f>
        <v>28.400000000000002</v>
      </c>
      <c r="Q182" s="11">
        <v>48</v>
      </c>
    </row>
    <row r="183" spans="1:17" ht="15" x14ac:dyDescent="0.25">
      <c r="A183" s="7">
        <v>182</v>
      </c>
      <c r="B183" s="11">
        <v>21156050212</v>
      </c>
      <c r="C183" s="14" t="s">
        <v>181</v>
      </c>
      <c r="D183" s="7" t="s">
        <v>266</v>
      </c>
      <c r="E183" s="7">
        <v>33</v>
      </c>
      <c r="F183" s="7">
        <v>92</v>
      </c>
      <c r="G183" s="21">
        <f t="shared" si="4"/>
        <v>100</v>
      </c>
      <c r="H183" s="21">
        <f t="shared" si="5"/>
        <v>102.2</v>
      </c>
      <c r="P183" s="11">
        <f>VLOOKUP(B183,作业成绩!$AC$3:$AD$190,2,0)</f>
        <v>33</v>
      </c>
      <c r="Q183" s="11">
        <v>92</v>
      </c>
    </row>
    <row r="184" spans="1:17" ht="15" x14ac:dyDescent="0.25">
      <c r="A184" s="7">
        <v>183</v>
      </c>
      <c r="B184" s="11">
        <v>21156050213</v>
      </c>
      <c r="C184" s="14" t="s">
        <v>182</v>
      </c>
      <c r="D184" s="7" t="s">
        <v>266</v>
      </c>
      <c r="E184" s="7">
        <v>33</v>
      </c>
      <c r="F184" s="7">
        <v>87</v>
      </c>
      <c r="G184" s="21">
        <f t="shared" si="4"/>
        <v>100</v>
      </c>
      <c r="H184" s="21">
        <f t="shared" si="5"/>
        <v>101.7</v>
      </c>
      <c r="P184" s="11">
        <f>VLOOKUP(B184,作业成绩!$AC$3:$AD$190,2,0)</f>
        <v>33</v>
      </c>
      <c r="Q184" s="11">
        <v>87</v>
      </c>
    </row>
    <row r="185" spans="1:17" ht="15" x14ac:dyDescent="0.25">
      <c r="A185" s="7">
        <v>184</v>
      </c>
      <c r="B185" s="11">
        <v>21156050215</v>
      </c>
      <c r="C185" s="14" t="s">
        <v>183</v>
      </c>
      <c r="D185" s="7" t="s">
        <v>266</v>
      </c>
      <c r="E185" s="7">
        <v>31.200000000000003</v>
      </c>
      <c r="F185" s="7">
        <v>39</v>
      </c>
      <c r="G185" s="21">
        <f t="shared" si="4"/>
        <v>95.1</v>
      </c>
      <c r="H185" s="21">
        <f t="shared" si="5"/>
        <v>95.1</v>
      </c>
      <c r="P185" s="11">
        <f>VLOOKUP(B185,作业成绩!$AC$3:$AD$190,2,0)</f>
        <v>31.200000000000003</v>
      </c>
      <c r="Q185" s="11">
        <v>39</v>
      </c>
    </row>
    <row r="186" spans="1:17" ht="15" x14ac:dyDescent="0.25">
      <c r="A186" s="7">
        <v>185</v>
      </c>
      <c r="B186" s="11">
        <v>21156050216</v>
      </c>
      <c r="C186" s="14" t="s">
        <v>184</v>
      </c>
      <c r="D186" s="7" t="s">
        <v>266</v>
      </c>
      <c r="E186" s="7">
        <v>33</v>
      </c>
      <c r="F186" s="7">
        <v>77</v>
      </c>
      <c r="G186" s="21">
        <f t="shared" si="4"/>
        <v>100</v>
      </c>
      <c r="H186" s="21">
        <f t="shared" si="5"/>
        <v>100.7</v>
      </c>
      <c r="P186" s="11">
        <f>VLOOKUP(B186,作业成绩!$AC$3:$AD$190,2,0)</f>
        <v>33</v>
      </c>
      <c r="Q186" s="11">
        <v>77</v>
      </c>
    </row>
    <row r="187" spans="1:17" ht="15" x14ac:dyDescent="0.25">
      <c r="A187" s="7">
        <v>186</v>
      </c>
      <c r="B187" s="11">
        <v>21156050221</v>
      </c>
      <c r="C187" s="14" t="s">
        <v>185</v>
      </c>
      <c r="D187" s="7" t="s">
        <v>266</v>
      </c>
      <c r="E187" s="7">
        <v>30.800000000000004</v>
      </c>
      <c r="F187" s="7">
        <v>17</v>
      </c>
      <c r="G187" s="21">
        <f t="shared" si="4"/>
        <v>92.5</v>
      </c>
      <c r="H187" s="21">
        <f t="shared" si="5"/>
        <v>92.5</v>
      </c>
      <c r="P187" s="11">
        <f>VLOOKUP(B187,作业成绩!$AC$3:$AD$190,2,0)</f>
        <v>30.800000000000004</v>
      </c>
      <c r="Q187" s="11">
        <v>17</v>
      </c>
    </row>
    <row r="188" spans="1:17" ht="15" x14ac:dyDescent="0.25">
      <c r="A188" s="7">
        <v>187</v>
      </c>
      <c r="B188" s="11">
        <v>21156050222</v>
      </c>
      <c r="C188" s="14" t="s">
        <v>186</v>
      </c>
      <c r="D188" s="7" t="s">
        <v>266</v>
      </c>
      <c r="E188" s="7">
        <v>29</v>
      </c>
      <c r="F188" s="7">
        <v>50</v>
      </c>
      <c r="G188" s="21">
        <f t="shared" si="4"/>
        <v>94</v>
      </c>
      <c r="H188" s="21">
        <f t="shared" si="5"/>
        <v>94</v>
      </c>
      <c r="P188" s="11">
        <f>VLOOKUP(B188,作业成绩!$AC$3:$AD$190,2,0)</f>
        <v>29</v>
      </c>
      <c r="Q188" s="11">
        <v>50</v>
      </c>
    </row>
  </sheetData>
  <sortState xmlns:xlrd2="http://schemas.microsoft.com/office/spreadsheetml/2017/richdata2" ref="A2:I188">
    <sortCondition ref="A1:A18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684D-ED86-4583-9F2D-C4B47347C4AE}">
  <dimension ref="A1:AL190"/>
  <sheetViews>
    <sheetView workbookViewId="0">
      <selection activeCell="AD14" sqref="A14:AD14"/>
    </sheetView>
  </sheetViews>
  <sheetFormatPr defaultRowHeight="14" x14ac:dyDescent="0.25"/>
  <cols>
    <col min="1" max="1" width="12.90625" customWidth="1"/>
    <col min="3" max="19" width="3.81640625" customWidth="1"/>
    <col min="20" max="20" width="3.6328125" customWidth="1"/>
    <col min="21" max="24" width="3.81640625" customWidth="1"/>
    <col min="29" max="29" width="19.7265625" customWidth="1"/>
    <col min="38" max="38" width="14.7265625" customWidth="1"/>
  </cols>
  <sheetData>
    <row r="1" spans="1:38" x14ac:dyDescent="0.25">
      <c r="A1" s="5"/>
      <c r="B1" s="5"/>
      <c r="C1" s="25" t="s">
        <v>195</v>
      </c>
      <c r="D1" s="25"/>
      <c r="E1" s="25" t="s">
        <v>196</v>
      </c>
      <c r="F1" s="25"/>
      <c r="G1" s="25" t="s">
        <v>200</v>
      </c>
      <c r="H1" s="25"/>
      <c r="I1" s="25" t="s">
        <v>201</v>
      </c>
      <c r="J1" s="25"/>
      <c r="K1" s="25" t="s">
        <v>202</v>
      </c>
      <c r="L1" s="25"/>
      <c r="M1" s="25" t="s">
        <v>203</v>
      </c>
      <c r="N1" s="25"/>
      <c r="O1" s="25" t="s">
        <v>204</v>
      </c>
      <c r="P1" s="25"/>
      <c r="Q1" s="25" t="s">
        <v>205</v>
      </c>
      <c r="R1" s="25"/>
      <c r="S1" s="25" t="s">
        <v>206</v>
      </c>
      <c r="T1" s="25"/>
      <c r="U1" s="25" t="s">
        <v>207</v>
      </c>
      <c r="V1" s="25"/>
      <c r="W1" s="25" t="s">
        <v>208</v>
      </c>
      <c r="X1" s="25"/>
      <c r="Y1" s="27" t="s">
        <v>267</v>
      </c>
      <c r="Z1" s="27" t="s">
        <v>268</v>
      </c>
      <c r="AA1" s="27" t="s">
        <v>269</v>
      </c>
      <c r="AB1" s="26" t="s">
        <v>211</v>
      </c>
      <c r="AC1" s="27" t="s">
        <v>298</v>
      </c>
      <c r="AD1" s="29" t="s">
        <v>271</v>
      </c>
      <c r="AE1" s="26" t="s">
        <v>212</v>
      </c>
      <c r="AF1" s="26" t="s">
        <v>213</v>
      </c>
      <c r="AG1" s="30"/>
    </row>
    <row r="2" spans="1:38" ht="70" x14ac:dyDescent="0.25">
      <c r="A2" s="1" t="s">
        <v>0</v>
      </c>
      <c r="B2" s="1" t="s">
        <v>2</v>
      </c>
      <c r="C2" s="1" t="s">
        <v>188</v>
      </c>
      <c r="D2" s="1" t="s">
        <v>192</v>
      </c>
      <c r="E2" s="1" t="s">
        <v>188</v>
      </c>
      <c r="F2" s="1" t="s">
        <v>192</v>
      </c>
      <c r="G2" s="1" t="s">
        <v>188</v>
      </c>
      <c r="H2" s="1" t="s">
        <v>192</v>
      </c>
      <c r="I2" s="1" t="s">
        <v>188</v>
      </c>
      <c r="J2" s="1" t="s">
        <v>192</v>
      </c>
      <c r="K2" s="1" t="s">
        <v>188</v>
      </c>
      <c r="L2" s="1" t="s">
        <v>192</v>
      </c>
      <c r="M2" s="1" t="s">
        <v>188</v>
      </c>
      <c r="N2" s="1" t="s">
        <v>192</v>
      </c>
      <c r="O2" s="1" t="s">
        <v>188</v>
      </c>
      <c r="P2" s="1" t="s">
        <v>192</v>
      </c>
      <c r="Q2" s="1" t="s">
        <v>188</v>
      </c>
      <c r="R2" s="1" t="s">
        <v>192</v>
      </c>
      <c r="S2" s="1" t="s">
        <v>188</v>
      </c>
      <c r="T2" s="1" t="s">
        <v>192</v>
      </c>
      <c r="U2" s="1" t="s">
        <v>188</v>
      </c>
      <c r="V2" s="1" t="s">
        <v>192</v>
      </c>
      <c r="W2" s="1" t="s">
        <v>188</v>
      </c>
      <c r="X2" s="1" t="s">
        <v>192</v>
      </c>
      <c r="Y2" s="28"/>
      <c r="Z2" s="27"/>
      <c r="AA2" s="27"/>
      <c r="AB2" s="26"/>
      <c r="AC2" s="27"/>
      <c r="AD2" s="26"/>
      <c r="AE2" s="26"/>
      <c r="AF2" s="26"/>
      <c r="AG2" s="30"/>
    </row>
    <row r="3" spans="1:38" x14ac:dyDescent="0.25">
      <c r="A3" s="5" t="s">
        <v>215</v>
      </c>
      <c r="B3" s="3" t="s">
        <v>217</v>
      </c>
      <c r="C3" s="3">
        <v>0</v>
      </c>
      <c r="D3" s="3">
        <v>2.8</v>
      </c>
      <c r="E3" s="3">
        <v>0</v>
      </c>
      <c r="F3" s="3">
        <v>2.8</v>
      </c>
      <c r="G3" s="3">
        <v>1</v>
      </c>
      <c r="H3" s="3">
        <v>2.8</v>
      </c>
      <c r="I3" s="3">
        <v>1</v>
      </c>
      <c r="J3" s="3">
        <v>2.8</v>
      </c>
      <c r="K3" s="3">
        <v>0</v>
      </c>
      <c r="L3" s="3">
        <v>2.8</v>
      </c>
      <c r="M3" s="3">
        <v>0</v>
      </c>
      <c r="N3" s="3">
        <v>2.8</v>
      </c>
      <c r="O3" s="3">
        <v>0</v>
      </c>
      <c r="P3" s="6">
        <v>2.8</v>
      </c>
      <c r="Q3" s="3">
        <v>0</v>
      </c>
      <c r="R3" s="3">
        <v>2.8</v>
      </c>
      <c r="S3" s="3">
        <v>0</v>
      </c>
      <c r="T3" s="3">
        <v>2.8</v>
      </c>
      <c r="U3" s="3">
        <v>0</v>
      </c>
      <c r="V3" s="3">
        <v>2.8</v>
      </c>
      <c r="W3" s="3">
        <v>0</v>
      </c>
      <c r="X3" s="3">
        <v>3</v>
      </c>
      <c r="Y3">
        <f>C3+E3+G3+I3+K3+M3+O3+Q3+S3+U3+W3</f>
        <v>2</v>
      </c>
      <c r="Z3">
        <f>IF(Y3-6&lt;0,0,(Y3-6)*0.3)</f>
        <v>0</v>
      </c>
      <c r="AA3">
        <f>IF(Y3=0,2,0)</f>
        <v>0</v>
      </c>
      <c r="AB3">
        <f>D3+F3+H3+J3+L3+N3+P3+R3+T3+V3+X3-Z3+AA3</f>
        <v>31.000000000000004</v>
      </c>
      <c r="AC3" s="16">
        <v>21101080210</v>
      </c>
      <c r="AD3">
        <f>IF(AB3&lt;0,0,IF(AB3&gt;33,33,AB3))</f>
        <v>31.000000000000004</v>
      </c>
      <c r="AG3" s="3"/>
    </row>
    <row r="4" spans="1:38" x14ac:dyDescent="0.25">
      <c r="A4" s="8" t="s">
        <v>214</v>
      </c>
      <c r="B4" s="3" t="s">
        <v>3</v>
      </c>
      <c r="C4" s="3">
        <v>0</v>
      </c>
      <c r="D4" s="3">
        <v>2.8</v>
      </c>
      <c r="E4" s="3">
        <v>0</v>
      </c>
      <c r="F4" s="3">
        <v>3</v>
      </c>
      <c r="G4" s="3">
        <v>0</v>
      </c>
      <c r="H4" s="3">
        <v>3</v>
      </c>
      <c r="I4" s="3">
        <v>0</v>
      </c>
      <c r="J4" s="3">
        <v>2.8</v>
      </c>
      <c r="K4" s="3">
        <v>1</v>
      </c>
      <c r="L4" s="3">
        <v>2.8</v>
      </c>
      <c r="M4" s="3">
        <v>0</v>
      </c>
      <c r="N4" s="3">
        <v>3</v>
      </c>
      <c r="O4" s="3">
        <v>0</v>
      </c>
      <c r="P4" s="3">
        <v>2.8</v>
      </c>
      <c r="Q4" s="3">
        <v>0</v>
      </c>
      <c r="R4" s="3">
        <v>2.8</v>
      </c>
      <c r="S4" s="3">
        <v>0</v>
      </c>
      <c r="T4" s="3">
        <v>3</v>
      </c>
      <c r="U4" s="3">
        <v>0</v>
      </c>
      <c r="V4" s="3">
        <v>2.8</v>
      </c>
      <c r="W4" s="3">
        <v>1</v>
      </c>
      <c r="X4" s="3">
        <v>2.8</v>
      </c>
      <c r="Y4">
        <f t="shared" ref="Y4:Y67" si="0">C4+E4+G4+I4+K4+M4+O4+Q4+S4+U4+W4</f>
        <v>2</v>
      </c>
      <c r="Z4">
        <f t="shared" ref="Z4:Z67" si="1">IF(Y4-6&lt;0,0,(Y4-6)*0.2)</f>
        <v>0</v>
      </c>
      <c r="AA4">
        <f t="shared" ref="AA4:AA67" si="2">IF(Y4=0,2,0)</f>
        <v>0</v>
      </c>
      <c r="AB4">
        <f t="shared" ref="AB4:AB67" si="3">D4+F4+H4+J4+L4+N4+P4+R4+T4+V4+X4-Z4+AA4</f>
        <v>31.600000000000005</v>
      </c>
      <c r="AC4" s="16">
        <v>21103020116</v>
      </c>
      <c r="AD4">
        <f t="shared" ref="AD4:AD67" si="4">IF(AB4&lt;0,0,IF(AB4&gt;33,33,AB4))</f>
        <v>31.600000000000005</v>
      </c>
      <c r="AG4" s="3"/>
    </row>
    <row r="5" spans="1:38" x14ac:dyDescent="0.25">
      <c r="A5" s="2" t="s">
        <v>218</v>
      </c>
      <c r="B5" s="3" t="s">
        <v>4</v>
      </c>
      <c r="C5" s="3">
        <v>0</v>
      </c>
      <c r="D5" s="3">
        <v>2.8</v>
      </c>
      <c r="E5" s="3">
        <v>0</v>
      </c>
      <c r="F5" s="3">
        <v>2.8</v>
      </c>
      <c r="G5" s="3">
        <v>1</v>
      </c>
      <c r="H5" s="3">
        <v>2.8</v>
      </c>
      <c r="I5" s="3">
        <v>0</v>
      </c>
      <c r="J5" s="3">
        <v>2.8</v>
      </c>
      <c r="K5" s="3">
        <v>0</v>
      </c>
      <c r="L5" s="3">
        <v>2.8</v>
      </c>
      <c r="M5" s="3">
        <v>0</v>
      </c>
      <c r="N5" s="3">
        <v>3</v>
      </c>
      <c r="O5" s="3">
        <v>0</v>
      </c>
      <c r="P5" s="3">
        <v>2.8</v>
      </c>
      <c r="Q5" s="3">
        <v>0</v>
      </c>
      <c r="R5" s="3">
        <v>2.8</v>
      </c>
      <c r="S5" s="3">
        <v>0</v>
      </c>
      <c r="T5" s="3">
        <v>2.8</v>
      </c>
      <c r="U5" s="3">
        <v>1</v>
      </c>
      <c r="V5" s="3">
        <v>2.8</v>
      </c>
      <c r="W5" s="3">
        <v>0</v>
      </c>
      <c r="X5" s="3">
        <v>2.8</v>
      </c>
      <c r="Y5">
        <f t="shared" si="0"/>
        <v>2</v>
      </c>
      <c r="Z5">
        <f t="shared" si="1"/>
        <v>0</v>
      </c>
      <c r="AA5">
        <f t="shared" si="2"/>
        <v>0</v>
      </c>
      <c r="AB5">
        <f t="shared" si="3"/>
        <v>31.000000000000004</v>
      </c>
      <c r="AC5" s="16">
        <v>21103100211</v>
      </c>
      <c r="AD5">
        <f t="shared" si="4"/>
        <v>31.000000000000004</v>
      </c>
      <c r="AG5" s="3"/>
      <c r="AI5" s="22" t="s">
        <v>295</v>
      </c>
      <c r="AJ5" s="23"/>
      <c r="AK5" s="23"/>
      <c r="AL5" s="23"/>
    </row>
    <row r="6" spans="1:38" x14ac:dyDescent="0.25">
      <c r="A6" s="5" t="s">
        <v>219</v>
      </c>
      <c r="B6" s="3" t="s">
        <v>5</v>
      </c>
      <c r="C6" s="15">
        <v>1</v>
      </c>
      <c r="D6" s="6">
        <v>0</v>
      </c>
      <c r="E6" s="3">
        <v>1</v>
      </c>
      <c r="F6" s="6">
        <v>0</v>
      </c>
      <c r="G6" s="3">
        <v>1</v>
      </c>
      <c r="H6" s="6">
        <v>0</v>
      </c>
      <c r="I6" s="3">
        <v>1</v>
      </c>
      <c r="J6" s="6">
        <v>0</v>
      </c>
      <c r="K6" s="3">
        <v>1</v>
      </c>
      <c r="L6" s="6">
        <v>0</v>
      </c>
      <c r="M6" s="3">
        <v>1</v>
      </c>
      <c r="N6" s="6">
        <v>0</v>
      </c>
      <c r="O6" s="3">
        <v>1</v>
      </c>
      <c r="P6" s="6">
        <v>0</v>
      </c>
      <c r="Q6" s="3">
        <v>1</v>
      </c>
      <c r="R6" s="6">
        <v>0</v>
      </c>
      <c r="S6" s="3">
        <v>1</v>
      </c>
      <c r="T6" s="6">
        <v>0</v>
      </c>
      <c r="U6" s="3">
        <v>1</v>
      </c>
      <c r="V6" s="6">
        <v>0</v>
      </c>
      <c r="W6" s="3">
        <v>1</v>
      </c>
      <c r="X6" s="6">
        <v>0</v>
      </c>
      <c r="Y6">
        <f t="shared" si="0"/>
        <v>11</v>
      </c>
      <c r="Z6">
        <f t="shared" si="1"/>
        <v>1</v>
      </c>
      <c r="AA6">
        <f t="shared" si="2"/>
        <v>0</v>
      </c>
      <c r="AB6">
        <f t="shared" si="3"/>
        <v>-1</v>
      </c>
      <c r="AC6" s="16">
        <v>18156020108</v>
      </c>
      <c r="AD6">
        <f t="shared" si="4"/>
        <v>0</v>
      </c>
      <c r="AG6" s="3"/>
      <c r="AI6" s="23"/>
      <c r="AJ6" s="23"/>
      <c r="AK6" s="23"/>
      <c r="AL6" s="23"/>
    </row>
    <row r="7" spans="1:38" x14ac:dyDescent="0.25">
      <c r="A7" s="5" t="s">
        <v>222</v>
      </c>
      <c r="B7" s="3" t="s">
        <v>6</v>
      </c>
      <c r="C7" s="15">
        <v>1</v>
      </c>
      <c r="D7" s="6">
        <v>0</v>
      </c>
      <c r="E7" s="3">
        <v>1</v>
      </c>
      <c r="F7" s="6">
        <v>0</v>
      </c>
      <c r="G7" s="3">
        <v>1</v>
      </c>
      <c r="H7" s="6">
        <v>0</v>
      </c>
      <c r="I7" s="3">
        <v>1</v>
      </c>
      <c r="J7" s="6">
        <v>0</v>
      </c>
      <c r="K7" s="3">
        <v>1</v>
      </c>
      <c r="L7" s="6">
        <v>0</v>
      </c>
      <c r="M7" s="3">
        <v>1</v>
      </c>
      <c r="N7" s="6">
        <v>0</v>
      </c>
      <c r="O7" s="3">
        <v>1</v>
      </c>
      <c r="P7" s="6">
        <v>0</v>
      </c>
      <c r="Q7" s="3">
        <v>1</v>
      </c>
      <c r="R7" s="6">
        <v>0</v>
      </c>
      <c r="S7" s="3">
        <v>1</v>
      </c>
      <c r="T7" s="6">
        <v>0</v>
      </c>
      <c r="U7" s="3">
        <v>1</v>
      </c>
      <c r="V7" s="6">
        <v>0</v>
      </c>
      <c r="W7" s="3">
        <v>1</v>
      </c>
      <c r="X7" s="6">
        <v>0</v>
      </c>
      <c r="Y7">
        <f t="shared" si="0"/>
        <v>11</v>
      </c>
      <c r="Z7">
        <f t="shared" si="1"/>
        <v>1</v>
      </c>
      <c r="AA7">
        <f t="shared" si="2"/>
        <v>0</v>
      </c>
      <c r="AB7">
        <f t="shared" si="3"/>
        <v>-1</v>
      </c>
      <c r="AC7" s="16">
        <v>17152020104</v>
      </c>
      <c r="AD7">
        <f t="shared" si="4"/>
        <v>0</v>
      </c>
      <c r="AG7" s="3"/>
      <c r="AI7" s="23"/>
      <c r="AJ7" s="23"/>
      <c r="AK7" s="23"/>
      <c r="AL7" s="23"/>
    </row>
    <row r="8" spans="1:38" x14ac:dyDescent="0.25">
      <c r="A8" s="5">
        <v>18103020213</v>
      </c>
      <c r="B8" s="3" t="s">
        <v>7</v>
      </c>
      <c r="C8" s="3">
        <v>1</v>
      </c>
      <c r="D8" s="3">
        <v>2.8</v>
      </c>
      <c r="E8" s="3">
        <v>1</v>
      </c>
      <c r="F8" s="3">
        <v>2.8</v>
      </c>
      <c r="G8" s="3">
        <v>1</v>
      </c>
      <c r="H8" s="3">
        <v>2.8</v>
      </c>
      <c r="I8" s="3">
        <v>1</v>
      </c>
      <c r="J8" s="3">
        <v>2.8</v>
      </c>
      <c r="K8" s="3">
        <v>0</v>
      </c>
      <c r="L8" s="3">
        <v>3</v>
      </c>
      <c r="M8" s="3">
        <v>0</v>
      </c>
      <c r="N8" s="3">
        <v>3</v>
      </c>
      <c r="O8" s="3">
        <v>1</v>
      </c>
      <c r="P8" s="3">
        <v>2.8</v>
      </c>
      <c r="Q8" s="3">
        <v>0</v>
      </c>
      <c r="R8" s="3">
        <v>2.8</v>
      </c>
      <c r="S8" s="3">
        <v>0</v>
      </c>
      <c r="T8" s="3">
        <v>2.8</v>
      </c>
      <c r="U8" s="3">
        <v>0</v>
      </c>
      <c r="V8" s="3">
        <v>2.8</v>
      </c>
      <c r="W8" s="3">
        <v>0</v>
      </c>
      <c r="X8" s="3">
        <v>2.8</v>
      </c>
      <c r="Y8">
        <f t="shared" si="0"/>
        <v>5</v>
      </c>
      <c r="Z8">
        <f t="shared" si="1"/>
        <v>0</v>
      </c>
      <c r="AA8">
        <f t="shared" si="2"/>
        <v>0</v>
      </c>
      <c r="AB8">
        <f t="shared" si="3"/>
        <v>31.200000000000003</v>
      </c>
      <c r="AC8" s="5">
        <v>18103020213</v>
      </c>
      <c r="AD8">
        <f t="shared" si="4"/>
        <v>31.200000000000003</v>
      </c>
      <c r="AG8" s="3"/>
      <c r="AI8" s="23"/>
      <c r="AJ8" s="23"/>
      <c r="AK8" s="23"/>
      <c r="AL8" s="23"/>
    </row>
    <row r="9" spans="1:38" x14ac:dyDescent="0.25">
      <c r="A9" s="5">
        <v>18108040206</v>
      </c>
      <c r="B9" s="3" t="s">
        <v>8</v>
      </c>
      <c r="C9" s="3">
        <v>1</v>
      </c>
      <c r="D9" s="6">
        <v>0</v>
      </c>
      <c r="E9" s="3">
        <v>1</v>
      </c>
      <c r="F9" s="6">
        <v>0</v>
      </c>
      <c r="G9" s="3">
        <v>1</v>
      </c>
      <c r="H9" s="6">
        <v>0</v>
      </c>
      <c r="I9" s="3">
        <v>1</v>
      </c>
      <c r="J9" s="6">
        <v>0</v>
      </c>
      <c r="K9" s="3">
        <v>1</v>
      </c>
      <c r="L9" s="6">
        <v>0</v>
      </c>
      <c r="M9" s="3">
        <v>1</v>
      </c>
      <c r="N9" s="6">
        <v>0</v>
      </c>
      <c r="O9" s="3">
        <v>1</v>
      </c>
      <c r="P9" s="6">
        <v>0</v>
      </c>
      <c r="Q9" s="3">
        <v>1</v>
      </c>
      <c r="R9" s="6">
        <v>0</v>
      </c>
      <c r="S9" s="3">
        <v>1</v>
      </c>
      <c r="T9" s="6">
        <v>0</v>
      </c>
      <c r="U9" s="3">
        <v>1</v>
      </c>
      <c r="V9" s="6">
        <v>0</v>
      </c>
      <c r="W9" s="3">
        <v>1</v>
      </c>
      <c r="X9" s="6">
        <v>0</v>
      </c>
      <c r="Y9">
        <f t="shared" si="0"/>
        <v>11</v>
      </c>
      <c r="Z9">
        <f t="shared" si="1"/>
        <v>1</v>
      </c>
      <c r="AA9">
        <f t="shared" si="2"/>
        <v>0</v>
      </c>
      <c r="AB9">
        <f t="shared" si="3"/>
        <v>-1</v>
      </c>
      <c r="AC9" s="5">
        <v>18108040206</v>
      </c>
      <c r="AD9">
        <f t="shared" si="4"/>
        <v>0</v>
      </c>
      <c r="AG9" s="3"/>
      <c r="AI9" s="23"/>
      <c r="AJ9" s="23"/>
      <c r="AK9" s="23"/>
      <c r="AL9" s="23"/>
    </row>
    <row r="10" spans="1:38" x14ac:dyDescent="0.25">
      <c r="A10" s="5">
        <v>18151010307</v>
      </c>
      <c r="B10" s="3" t="s">
        <v>9</v>
      </c>
      <c r="C10" s="3">
        <v>0</v>
      </c>
      <c r="D10" s="3">
        <v>3</v>
      </c>
      <c r="E10" s="3">
        <v>0</v>
      </c>
      <c r="F10" s="3">
        <v>3</v>
      </c>
      <c r="G10" s="3">
        <v>0</v>
      </c>
      <c r="H10" s="3">
        <v>3</v>
      </c>
      <c r="I10" s="3">
        <v>0</v>
      </c>
      <c r="J10" s="3">
        <v>3</v>
      </c>
      <c r="K10" s="3">
        <v>0</v>
      </c>
      <c r="L10" s="3">
        <v>3</v>
      </c>
      <c r="M10" s="3">
        <v>0</v>
      </c>
      <c r="N10" s="3">
        <v>3</v>
      </c>
      <c r="O10" s="3">
        <v>0</v>
      </c>
      <c r="P10" s="3">
        <v>3</v>
      </c>
      <c r="Q10" s="3">
        <v>1</v>
      </c>
      <c r="R10" s="3">
        <v>3</v>
      </c>
      <c r="S10" s="3">
        <v>0</v>
      </c>
      <c r="T10" s="3">
        <v>3</v>
      </c>
      <c r="U10" s="3">
        <v>0</v>
      </c>
      <c r="V10" s="3">
        <v>3</v>
      </c>
      <c r="W10" s="3">
        <v>0</v>
      </c>
      <c r="X10" s="3">
        <v>3</v>
      </c>
      <c r="Y10">
        <f t="shared" si="0"/>
        <v>1</v>
      </c>
      <c r="Z10">
        <f t="shared" si="1"/>
        <v>0</v>
      </c>
      <c r="AA10">
        <f t="shared" si="2"/>
        <v>0</v>
      </c>
      <c r="AB10">
        <f t="shared" si="3"/>
        <v>33</v>
      </c>
      <c r="AC10" s="5">
        <v>18151010307</v>
      </c>
      <c r="AD10">
        <f t="shared" si="4"/>
        <v>33</v>
      </c>
      <c r="AG10" s="3"/>
      <c r="AI10" s="23"/>
      <c r="AJ10" s="23"/>
      <c r="AK10" s="23"/>
      <c r="AL10" s="23"/>
    </row>
    <row r="11" spans="1:38" x14ac:dyDescent="0.25">
      <c r="A11" s="5">
        <v>18151010309</v>
      </c>
      <c r="B11" s="3" t="s">
        <v>10</v>
      </c>
      <c r="C11" s="3">
        <v>0</v>
      </c>
      <c r="D11" s="3">
        <v>3</v>
      </c>
      <c r="E11" s="3">
        <v>0</v>
      </c>
      <c r="F11" s="3">
        <v>2.8</v>
      </c>
      <c r="G11" s="3">
        <v>0</v>
      </c>
      <c r="H11" s="3">
        <v>2.8</v>
      </c>
      <c r="I11" s="3">
        <v>1</v>
      </c>
      <c r="J11" s="6">
        <v>0</v>
      </c>
      <c r="K11" s="3">
        <v>1</v>
      </c>
      <c r="L11" s="6">
        <v>0</v>
      </c>
      <c r="M11" s="3">
        <v>1</v>
      </c>
      <c r="N11" s="6">
        <v>0</v>
      </c>
      <c r="O11" s="3">
        <v>1</v>
      </c>
      <c r="P11" s="6">
        <v>0</v>
      </c>
      <c r="Q11" s="3">
        <v>1</v>
      </c>
      <c r="R11" s="6">
        <v>0</v>
      </c>
      <c r="S11" s="3">
        <v>1</v>
      </c>
      <c r="T11" s="6">
        <v>0</v>
      </c>
      <c r="U11" s="3">
        <v>1</v>
      </c>
      <c r="V11" s="6">
        <v>0</v>
      </c>
      <c r="W11" s="3">
        <v>1</v>
      </c>
      <c r="X11" s="6">
        <v>0</v>
      </c>
      <c r="Y11">
        <f t="shared" si="0"/>
        <v>8</v>
      </c>
      <c r="Z11">
        <f t="shared" si="1"/>
        <v>0.4</v>
      </c>
      <c r="AA11">
        <f t="shared" si="2"/>
        <v>0</v>
      </c>
      <c r="AB11">
        <f t="shared" si="3"/>
        <v>8.1999999999999993</v>
      </c>
      <c r="AC11" s="5">
        <v>18151010309</v>
      </c>
      <c r="AD11">
        <f t="shared" si="4"/>
        <v>8.1999999999999993</v>
      </c>
      <c r="AG11" s="3"/>
    </row>
    <row r="12" spans="1:38" x14ac:dyDescent="0.25">
      <c r="A12" s="5">
        <v>18151010313</v>
      </c>
      <c r="B12" s="3" t="s">
        <v>11</v>
      </c>
      <c r="C12" s="3">
        <v>1</v>
      </c>
      <c r="D12" s="3">
        <v>2.8</v>
      </c>
      <c r="E12" s="3">
        <v>0</v>
      </c>
      <c r="F12" s="3">
        <v>3</v>
      </c>
      <c r="G12" s="3">
        <v>0</v>
      </c>
      <c r="H12" s="3">
        <v>3</v>
      </c>
      <c r="I12" s="3">
        <v>0</v>
      </c>
      <c r="J12" s="3">
        <v>2.8</v>
      </c>
      <c r="K12" s="3">
        <v>0</v>
      </c>
      <c r="L12" s="3">
        <v>3</v>
      </c>
      <c r="M12" s="3">
        <v>1</v>
      </c>
      <c r="N12" s="3">
        <v>3</v>
      </c>
      <c r="O12" s="3">
        <v>1</v>
      </c>
      <c r="P12" s="3">
        <v>3</v>
      </c>
      <c r="Q12" s="3">
        <v>0</v>
      </c>
      <c r="R12" s="3">
        <v>2.8</v>
      </c>
      <c r="S12" s="3">
        <v>0</v>
      </c>
      <c r="T12" s="3">
        <v>2.8</v>
      </c>
      <c r="U12" s="3">
        <v>0</v>
      </c>
      <c r="V12" s="3">
        <v>3</v>
      </c>
      <c r="W12" s="3">
        <v>1</v>
      </c>
      <c r="X12" s="3">
        <v>3</v>
      </c>
      <c r="Y12">
        <f t="shared" si="0"/>
        <v>4</v>
      </c>
      <c r="Z12">
        <f t="shared" si="1"/>
        <v>0</v>
      </c>
      <c r="AA12">
        <f t="shared" si="2"/>
        <v>0</v>
      </c>
      <c r="AB12">
        <f t="shared" si="3"/>
        <v>32.200000000000003</v>
      </c>
      <c r="AC12" s="5">
        <v>18151010313</v>
      </c>
      <c r="AD12">
        <f t="shared" si="4"/>
        <v>32.200000000000003</v>
      </c>
      <c r="AG12" s="3"/>
    </row>
    <row r="13" spans="1:38" x14ac:dyDescent="0.25">
      <c r="A13" s="5">
        <v>18151010316</v>
      </c>
      <c r="B13" s="3" t="s">
        <v>12</v>
      </c>
      <c r="C13" s="3">
        <v>0</v>
      </c>
      <c r="D13" s="3">
        <v>3</v>
      </c>
      <c r="E13" s="3">
        <v>0</v>
      </c>
      <c r="F13" s="3">
        <v>3</v>
      </c>
      <c r="G13" s="3">
        <v>0</v>
      </c>
      <c r="H13" s="3">
        <v>3</v>
      </c>
      <c r="I13" s="3">
        <v>0</v>
      </c>
      <c r="J13" s="3">
        <v>3</v>
      </c>
      <c r="K13" s="3">
        <v>0</v>
      </c>
      <c r="L13" s="3">
        <v>3</v>
      </c>
      <c r="M13" s="3">
        <v>0</v>
      </c>
      <c r="N13" s="3">
        <v>3</v>
      </c>
      <c r="O13" s="3">
        <v>1</v>
      </c>
      <c r="P13" s="3">
        <v>3</v>
      </c>
      <c r="Q13" s="3">
        <v>0</v>
      </c>
      <c r="R13" s="3">
        <v>3</v>
      </c>
      <c r="S13" s="3">
        <v>0</v>
      </c>
      <c r="T13" s="3">
        <v>3</v>
      </c>
      <c r="U13" s="3">
        <v>0</v>
      </c>
      <c r="V13" s="3">
        <v>3</v>
      </c>
      <c r="W13" s="3">
        <v>0</v>
      </c>
      <c r="X13" s="3">
        <v>3</v>
      </c>
      <c r="Y13">
        <f t="shared" si="0"/>
        <v>1</v>
      </c>
      <c r="Z13">
        <f t="shared" si="1"/>
        <v>0</v>
      </c>
      <c r="AA13">
        <f t="shared" si="2"/>
        <v>0</v>
      </c>
      <c r="AB13">
        <f t="shared" si="3"/>
        <v>33</v>
      </c>
      <c r="AC13" s="5">
        <v>18151010316</v>
      </c>
      <c r="AD13">
        <f t="shared" si="4"/>
        <v>33</v>
      </c>
      <c r="AG13" s="3"/>
    </row>
    <row r="14" spans="1:38" x14ac:dyDescent="0.25">
      <c r="A14" s="5">
        <v>18151010507</v>
      </c>
      <c r="B14" s="3" t="s">
        <v>13</v>
      </c>
      <c r="C14" s="3">
        <v>0</v>
      </c>
      <c r="D14" s="3">
        <v>2.8</v>
      </c>
      <c r="E14" s="3">
        <v>0</v>
      </c>
      <c r="F14" s="3">
        <v>3</v>
      </c>
      <c r="G14" s="3">
        <v>0</v>
      </c>
      <c r="H14" s="3">
        <v>2.8</v>
      </c>
      <c r="I14" s="3">
        <v>0</v>
      </c>
      <c r="J14" s="3">
        <v>2.8</v>
      </c>
      <c r="K14" s="3">
        <v>0</v>
      </c>
      <c r="L14" s="3">
        <v>3</v>
      </c>
      <c r="M14" s="3">
        <v>1</v>
      </c>
      <c r="N14" s="6">
        <v>0</v>
      </c>
      <c r="O14" s="3">
        <v>0</v>
      </c>
      <c r="P14" s="3">
        <v>3</v>
      </c>
      <c r="Q14" s="3">
        <v>0</v>
      </c>
      <c r="R14" s="3">
        <v>2.8</v>
      </c>
      <c r="S14" s="3">
        <v>0</v>
      </c>
      <c r="T14" s="3">
        <v>2.8</v>
      </c>
      <c r="U14" s="3">
        <v>0</v>
      </c>
      <c r="V14" s="3">
        <v>2.8</v>
      </c>
      <c r="W14" s="3">
        <v>1</v>
      </c>
      <c r="X14" s="6">
        <v>0</v>
      </c>
      <c r="Y14">
        <f t="shared" si="0"/>
        <v>2</v>
      </c>
      <c r="Z14">
        <f t="shared" si="1"/>
        <v>0</v>
      </c>
      <c r="AA14">
        <f t="shared" si="2"/>
        <v>0</v>
      </c>
      <c r="AB14">
        <f t="shared" si="3"/>
        <v>25.8</v>
      </c>
      <c r="AC14" s="5">
        <v>18151010507</v>
      </c>
      <c r="AD14">
        <f t="shared" si="4"/>
        <v>25.8</v>
      </c>
      <c r="AG14" s="3"/>
    </row>
    <row r="15" spans="1:38" x14ac:dyDescent="0.25">
      <c r="A15" s="5">
        <v>18151010726</v>
      </c>
      <c r="B15" s="3" t="s">
        <v>14</v>
      </c>
      <c r="C15" s="3">
        <v>0</v>
      </c>
      <c r="D15" s="3">
        <v>3</v>
      </c>
      <c r="E15" s="3">
        <v>0</v>
      </c>
      <c r="F15" s="3">
        <v>3</v>
      </c>
      <c r="G15" s="3">
        <v>0</v>
      </c>
      <c r="H15" s="3">
        <v>3</v>
      </c>
      <c r="I15" s="3">
        <v>0</v>
      </c>
      <c r="J15" s="3">
        <v>3</v>
      </c>
      <c r="K15" s="3">
        <v>0</v>
      </c>
      <c r="L15" s="3">
        <v>3</v>
      </c>
      <c r="M15" s="3">
        <v>1</v>
      </c>
      <c r="N15" s="3">
        <v>2.8</v>
      </c>
      <c r="O15" s="3">
        <v>0</v>
      </c>
      <c r="P15" s="3">
        <v>3</v>
      </c>
      <c r="Q15" s="3">
        <v>1</v>
      </c>
      <c r="R15" s="3">
        <v>3</v>
      </c>
      <c r="S15" s="3">
        <v>0</v>
      </c>
      <c r="T15" s="3">
        <v>3</v>
      </c>
      <c r="U15" s="3">
        <v>1</v>
      </c>
      <c r="V15" s="3">
        <v>3</v>
      </c>
      <c r="W15" s="3">
        <v>1</v>
      </c>
      <c r="X15" s="3">
        <v>3</v>
      </c>
      <c r="Y15">
        <f t="shared" si="0"/>
        <v>4</v>
      </c>
      <c r="Z15">
        <f t="shared" si="1"/>
        <v>0</v>
      </c>
      <c r="AA15">
        <f t="shared" si="2"/>
        <v>0</v>
      </c>
      <c r="AB15">
        <f t="shared" si="3"/>
        <v>32.799999999999997</v>
      </c>
      <c r="AC15" s="5">
        <v>18151010726</v>
      </c>
      <c r="AD15">
        <f t="shared" si="4"/>
        <v>32.799999999999997</v>
      </c>
      <c r="AG15" s="3"/>
      <c r="AI15" t="s">
        <v>293</v>
      </c>
    </row>
    <row r="16" spans="1:38" x14ac:dyDescent="0.25">
      <c r="A16" s="5">
        <v>18152010318</v>
      </c>
      <c r="B16" s="3" t="s">
        <v>15</v>
      </c>
      <c r="C16" s="3">
        <v>0</v>
      </c>
      <c r="D16" s="3">
        <v>2.8</v>
      </c>
      <c r="E16" s="3">
        <v>1</v>
      </c>
      <c r="F16" s="6">
        <v>0</v>
      </c>
      <c r="G16" s="3">
        <v>0</v>
      </c>
      <c r="H16" s="3">
        <v>2.8</v>
      </c>
      <c r="I16" s="3">
        <v>0</v>
      </c>
      <c r="J16" s="3">
        <v>2.8</v>
      </c>
      <c r="K16" s="3">
        <v>0</v>
      </c>
      <c r="L16" s="3">
        <v>2.8</v>
      </c>
      <c r="M16" s="3">
        <v>1</v>
      </c>
      <c r="N16" s="6">
        <v>0</v>
      </c>
      <c r="O16" s="3">
        <v>1</v>
      </c>
      <c r="P16" s="6">
        <v>0</v>
      </c>
      <c r="Q16" s="3">
        <v>1</v>
      </c>
      <c r="R16" s="6">
        <v>0</v>
      </c>
      <c r="S16" s="3">
        <v>1</v>
      </c>
      <c r="T16" s="6">
        <v>0</v>
      </c>
      <c r="U16" s="3">
        <v>1</v>
      </c>
      <c r="V16" s="6">
        <v>0</v>
      </c>
      <c r="W16" s="3">
        <v>1</v>
      </c>
      <c r="X16" s="6">
        <v>0</v>
      </c>
      <c r="Y16">
        <f t="shared" si="0"/>
        <v>7</v>
      </c>
      <c r="Z16">
        <f t="shared" si="1"/>
        <v>0.2</v>
      </c>
      <c r="AA16">
        <f t="shared" si="2"/>
        <v>0</v>
      </c>
      <c r="AB16">
        <f t="shared" si="3"/>
        <v>11</v>
      </c>
      <c r="AC16" s="5">
        <v>18152010318</v>
      </c>
      <c r="AD16">
        <f t="shared" si="4"/>
        <v>11</v>
      </c>
      <c r="AG16" s="3"/>
      <c r="AI16" t="s">
        <v>294</v>
      </c>
    </row>
    <row r="17" spans="1:33" x14ac:dyDescent="0.25">
      <c r="A17" s="5">
        <v>18154010524</v>
      </c>
      <c r="B17" s="3" t="s">
        <v>16</v>
      </c>
      <c r="C17" s="3">
        <v>0</v>
      </c>
      <c r="D17" s="3">
        <v>3</v>
      </c>
      <c r="E17" s="3">
        <v>0</v>
      </c>
      <c r="F17" s="3">
        <v>3</v>
      </c>
      <c r="G17" s="3">
        <v>0</v>
      </c>
      <c r="H17" s="3">
        <v>3</v>
      </c>
      <c r="I17" s="3">
        <v>0</v>
      </c>
      <c r="J17" s="3">
        <v>3</v>
      </c>
      <c r="K17" s="3">
        <v>0</v>
      </c>
      <c r="L17" s="3">
        <v>3</v>
      </c>
      <c r="M17" s="3">
        <v>0</v>
      </c>
      <c r="N17" s="3">
        <v>3</v>
      </c>
      <c r="O17" s="3">
        <v>0</v>
      </c>
      <c r="P17" s="3">
        <v>3</v>
      </c>
      <c r="Q17" s="3">
        <v>0</v>
      </c>
      <c r="R17" s="3">
        <v>3</v>
      </c>
      <c r="S17" s="3">
        <v>0</v>
      </c>
      <c r="T17" s="3">
        <v>2.8</v>
      </c>
      <c r="U17" s="3">
        <v>1</v>
      </c>
      <c r="V17" s="3">
        <v>2.8</v>
      </c>
      <c r="W17" s="3">
        <v>1</v>
      </c>
      <c r="X17" s="3">
        <v>3</v>
      </c>
      <c r="Y17">
        <f t="shared" si="0"/>
        <v>2</v>
      </c>
      <c r="Z17">
        <f t="shared" si="1"/>
        <v>0</v>
      </c>
      <c r="AA17">
        <f t="shared" si="2"/>
        <v>0</v>
      </c>
      <c r="AB17">
        <f t="shared" si="3"/>
        <v>32.6</v>
      </c>
      <c r="AC17" s="5">
        <v>18154010524</v>
      </c>
      <c r="AD17">
        <f t="shared" si="4"/>
        <v>32.6</v>
      </c>
      <c r="AG17" s="3"/>
    </row>
    <row r="18" spans="1:33" x14ac:dyDescent="0.25">
      <c r="A18" s="5">
        <v>18156020107</v>
      </c>
      <c r="B18" s="3" t="s">
        <v>17</v>
      </c>
      <c r="C18" s="3">
        <v>0</v>
      </c>
      <c r="D18" s="3">
        <v>2.8</v>
      </c>
      <c r="E18" s="3">
        <v>0</v>
      </c>
      <c r="F18" s="3">
        <v>3</v>
      </c>
      <c r="G18" s="3">
        <v>1</v>
      </c>
      <c r="H18" s="6">
        <v>0</v>
      </c>
      <c r="I18" s="3">
        <v>1</v>
      </c>
      <c r="J18" s="6">
        <v>0</v>
      </c>
      <c r="K18" s="3">
        <v>1</v>
      </c>
      <c r="L18" s="6">
        <v>0</v>
      </c>
      <c r="M18" s="3">
        <v>1</v>
      </c>
      <c r="N18" s="6">
        <v>0</v>
      </c>
      <c r="O18" s="3">
        <v>1</v>
      </c>
      <c r="P18" s="6">
        <v>0</v>
      </c>
      <c r="Q18" s="3">
        <v>1</v>
      </c>
      <c r="R18" s="6">
        <v>0</v>
      </c>
      <c r="S18" s="3">
        <v>1</v>
      </c>
      <c r="T18" s="6">
        <v>0</v>
      </c>
      <c r="U18" s="3">
        <v>1</v>
      </c>
      <c r="V18" s="6">
        <v>0</v>
      </c>
      <c r="W18" s="3">
        <v>1</v>
      </c>
      <c r="X18" s="6">
        <v>0</v>
      </c>
      <c r="Y18">
        <f t="shared" si="0"/>
        <v>9</v>
      </c>
      <c r="Z18">
        <f t="shared" si="1"/>
        <v>0.60000000000000009</v>
      </c>
      <c r="AA18">
        <f t="shared" si="2"/>
        <v>0</v>
      </c>
      <c r="AB18">
        <f t="shared" si="3"/>
        <v>5.1999999999999993</v>
      </c>
      <c r="AC18" s="5">
        <v>18156020107</v>
      </c>
      <c r="AD18">
        <f t="shared" si="4"/>
        <v>5.1999999999999993</v>
      </c>
      <c r="AG18" s="3"/>
    </row>
    <row r="19" spans="1:33" x14ac:dyDescent="0.25">
      <c r="A19" s="5">
        <v>19101050127</v>
      </c>
      <c r="B19" s="3" t="s">
        <v>18</v>
      </c>
      <c r="C19" s="3">
        <v>0</v>
      </c>
      <c r="D19" s="3">
        <v>2.8</v>
      </c>
      <c r="E19" s="3">
        <v>0</v>
      </c>
      <c r="F19" s="3">
        <v>2.8</v>
      </c>
      <c r="G19" s="3">
        <v>1</v>
      </c>
      <c r="H19" s="3">
        <v>2.8</v>
      </c>
      <c r="I19" s="3">
        <v>1</v>
      </c>
      <c r="J19" s="3">
        <v>2.8</v>
      </c>
      <c r="K19" s="3">
        <v>1</v>
      </c>
      <c r="L19" s="3">
        <v>3</v>
      </c>
      <c r="M19" s="3">
        <v>0</v>
      </c>
      <c r="N19" s="3">
        <v>3</v>
      </c>
      <c r="O19" s="3">
        <v>0</v>
      </c>
      <c r="P19" s="3">
        <v>3</v>
      </c>
      <c r="Q19" s="3">
        <v>0</v>
      </c>
      <c r="R19" s="3">
        <v>3</v>
      </c>
      <c r="S19" s="3">
        <v>1</v>
      </c>
      <c r="T19" s="3">
        <v>3</v>
      </c>
      <c r="U19" s="3">
        <v>0</v>
      </c>
      <c r="V19" s="3">
        <v>3</v>
      </c>
      <c r="W19" s="3">
        <v>0</v>
      </c>
      <c r="X19" s="3">
        <v>3</v>
      </c>
      <c r="Y19">
        <f t="shared" si="0"/>
        <v>4</v>
      </c>
      <c r="Z19">
        <f t="shared" si="1"/>
        <v>0</v>
      </c>
      <c r="AA19">
        <f t="shared" si="2"/>
        <v>0</v>
      </c>
      <c r="AB19">
        <f t="shared" si="3"/>
        <v>32.200000000000003</v>
      </c>
      <c r="AC19" s="5">
        <v>19101050127</v>
      </c>
      <c r="AD19">
        <f t="shared" si="4"/>
        <v>32.200000000000003</v>
      </c>
      <c r="AG19" s="3"/>
    </row>
    <row r="20" spans="1:33" x14ac:dyDescent="0.25">
      <c r="A20" s="5">
        <v>20101020302</v>
      </c>
      <c r="B20" s="3" t="s">
        <v>19</v>
      </c>
      <c r="C20" s="3">
        <v>0</v>
      </c>
      <c r="D20" s="3">
        <v>2.8</v>
      </c>
      <c r="E20" s="3">
        <v>0</v>
      </c>
      <c r="F20" s="3">
        <v>3</v>
      </c>
      <c r="G20" s="3">
        <v>0</v>
      </c>
      <c r="H20" s="3">
        <v>3</v>
      </c>
      <c r="I20" s="3">
        <v>1</v>
      </c>
      <c r="J20" s="3">
        <v>2.8</v>
      </c>
      <c r="K20" s="3">
        <v>1</v>
      </c>
      <c r="L20" s="3">
        <v>2.8</v>
      </c>
      <c r="M20" s="3">
        <v>1</v>
      </c>
      <c r="N20" s="3">
        <v>2.8</v>
      </c>
      <c r="O20" s="3">
        <v>1</v>
      </c>
      <c r="P20" s="3">
        <v>2.8</v>
      </c>
      <c r="Q20" s="3">
        <v>1</v>
      </c>
      <c r="R20" s="3">
        <v>2.8</v>
      </c>
      <c r="S20" s="3">
        <v>1</v>
      </c>
      <c r="T20" s="3">
        <v>2.8</v>
      </c>
      <c r="U20" s="3">
        <v>1</v>
      </c>
      <c r="V20" s="3">
        <v>2.8</v>
      </c>
      <c r="W20" s="3">
        <v>1</v>
      </c>
      <c r="X20" s="6">
        <v>0</v>
      </c>
      <c r="Y20">
        <f t="shared" si="0"/>
        <v>8</v>
      </c>
      <c r="Z20">
        <f t="shared" si="1"/>
        <v>0.4</v>
      </c>
      <c r="AA20">
        <f t="shared" si="2"/>
        <v>0</v>
      </c>
      <c r="AB20">
        <f t="shared" si="3"/>
        <v>28.000000000000007</v>
      </c>
      <c r="AC20" s="5">
        <v>20101020302</v>
      </c>
      <c r="AD20">
        <f t="shared" si="4"/>
        <v>28.000000000000007</v>
      </c>
      <c r="AG20" s="3"/>
    </row>
    <row r="21" spans="1:33" x14ac:dyDescent="0.25">
      <c r="A21" s="5">
        <v>21101010101</v>
      </c>
      <c r="B21" s="3" t="s">
        <v>20</v>
      </c>
      <c r="C21" s="3">
        <v>0</v>
      </c>
      <c r="D21" s="3">
        <v>2.8</v>
      </c>
      <c r="E21" s="3">
        <v>0</v>
      </c>
      <c r="F21" s="3">
        <v>2.8</v>
      </c>
      <c r="G21" s="3">
        <v>0</v>
      </c>
      <c r="H21" s="3">
        <v>3</v>
      </c>
      <c r="I21" s="3">
        <v>0</v>
      </c>
      <c r="J21" s="3">
        <v>3</v>
      </c>
      <c r="K21" s="3">
        <v>1</v>
      </c>
      <c r="L21" s="6">
        <v>0</v>
      </c>
      <c r="M21" s="3">
        <v>0</v>
      </c>
      <c r="N21" s="3">
        <v>2.8</v>
      </c>
      <c r="O21" s="3">
        <v>1</v>
      </c>
      <c r="P21" s="3">
        <v>3</v>
      </c>
      <c r="Q21" s="3">
        <v>1</v>
      </c>
      <c r="R21" s="3">
        <v>3</v>
      </c>
      <c r="S21" s="3">
        <v>0</v>
      </c>
      <c r="T21" s="3">
        <v>3</v>
      </c>
      <c r="U21" s="3">
        <v>0</v>
      </c>
      <c r="V21" s="3">
        <v>2.8</v>
      </c>
      <c r="W21" s="3">
        <v>1</v>
      </c>
      <c r="X21" s="3">
        <v>3</v>
      </c>
      <c r="Y21">
        <f t="shared" si="0"/>
        <v>4</v>
      </c>
      <c r="Z21">
        <f t="shared" si="1"/>
        <v>0</v>
      </c>
      <c r="AA21">
        <f t="shared" si="2"/>
        <v>0</v>
      </c>
      <c r="AB21">
        <f t="shared" si="3"/>
        <v>29.2</v>
      </c>
      <c r="AC21" s="5">
        <v>21101010101</v>
      </c>
      <c r="AD21">
        <f t="shared" si="4"/>
        <v>29.2</v>
      </c>
      <c r="AG21" s="3"/>
    </row>
    <row r="22" spans="1:33" x14ac:dyDescent="0.25">
      <c r="A22" s="5">
        <v>21101010104</v>
      </c>
      <c r="B22" s="3" t="s">
        <v>21</v>
      </c>
      <c r="C22" s="3">
        <v>0</v>
      </c>
      <c r="D22" s="3">
        <v>3</v>
      </c>
      <c r="E22" s="3">
        <v>0</v>
      </c>
      <c r="F22" s="3">
        <v>3</v>
      </c>
      <c r="G22" s="3">
        <v>0</v>
      </c>
      <c r="H22" s="3">
        <v>3</v>
      </c>
      <c r="I22" s="3">
        <v>0</v>
      </c>
      <c r="J22" s="3">
        <v>3</v>
      </c>
      <c r="K22" s="3">
        <v>0</v>
      </c>
      <c r="L22" s="3">
        <v>3</v>
      </c>
      <c r="M22" s="3">
        <v>1</v>
      </c>
      <c r="N22" s="3">
        <v>2.8</v>
      </c>
      <c r="O22" s="3">
        <v>0</v>
      </c>
      <c r="P22" s="3">
        <v>3</v>
      </c>
      <c r="Q22" s="3">
        <v>0</v>
      </c>
      <c r="R22" s="3">
        <v>3</v>
      </c>
      <c r="S22" s="3">
        <v>0</v>
      </c>
      <c r="T22" s="3">
        <v>3</v>
      </c>
      <c r="U22" s="3">
        <v>0</v>
      </c>
      <c r="V22" s="3">
        <v>3</v>
      </c>
      <c r="W22" s="3">
        <v>0</v>
      </c>
      <c r="X22" s="3">
        <v>3</v>
      </c>
      <c r="Y22">
        <f t="shared" si="0"/>
        <v>1</v>
      </c>
      <c r="Z22">
        <f t="shared" si="1"/>
        <v>0</v>
      </c>
      <c r="AA22">
        <f t="shared" si="2"/>
        <v>0</v>
      </c>
      <c r="AB22">
        <f t="shared" si="3"/>
        <v>32.799999999999997</v>
      </c>
      <c r="AC22" s="5">
        <v>21101010104</v>
      </c>
      <c r="AD22">
        <f t="shared" si="4"/>
        <v>32.799999999999997</v>
      </c>
      <c r="AG22" s="3"/>
    </row>
    <row r="23" spans="1:33" x14ac:dyDescent="0.25">
      <c r="A23" s="5">
        <v>21101010108</v>
      </c>
      <c r="B23" s="3" t="s">
        <v>22</v>
      </c>
      <c r="C23" s="3">
        <v>1</v>
      </c>
      <c r="D23" s="6">
        <v>0</v>
      </c>
      <c r="E23" s="3">
        <v>1</v>
      </c>
      <c r="F23" s="6">
        <v>0</v>
      </c>
      <c r="G23" s="3">
        <v>1</v>
      </c>
      <c r="H23" s="3">
        <v>2.8</v>
      </c>
      <c r="I23" s="3">
        <v>1</v>
      </c>
      <c r="J23" s="3">
        <v>2.8</v>
      </c>
      <c r="K23" s="3">
        <v>1</v>
      </c>
      <c r="L23" s="3">
        <v>2.8</v>
      </c>
      <c r="M23" s="3">
        <v>0</v>
      </c>
      <c r="N23" s="3">
        <v>2.8</v>
      </c>
      <c r="O23" s="3">
        <v>1</v>
      </c>
      <c r="P23" s="6">
        <v>0</v>
      </c>
      <c r="Q23" s="3">
        <v>0</v>
      </c>
      <c r="R23" s="3">
        <v>2.8</v>
      </c>
      <c r="S23" s="3">
        <v>1</v>
      </c>
      <c r="T23" s="6">
        <v>0</v>
      </c>
      <c r="U23" s="3">
        <v>1</v>
      </c>
      <c r="V23" s="6">
        <v>0</v>
      </c>
      <c r="W23" s="3">
        <v>1</v>
      </c>
      <c r="X23" s="6">
        <v>0</v>
      </c>
      <c r="Y23">
        <f t="shared" si="0"/>
        <v>9</v>
      </c>
      <c r="Z23">
        <f t="shared" si="1"/>
        <v>0.60000000000000009</v>
      </c>
      <c r="AA23">
        <f t="shared" si="2"/>
        <v>0</v>
      </c>
      <c r="AB23">
        <f t="shared" si="3"/>
        <v>13.4</v>
      </c>
      <c r="AC23" s="5">
        <v>21101010108</v>
      </c>
      <c r="AD23">
        <f t="shared" si="4"/>
        <v>13.4</v>
      </c>
      <c r="AG23" s="3"/>
    </row>
    <row r="24" spans="1:33" x14ac:dyDescent="0.25">
      <c r="A24" s="5">
        <v>21101010110</v>
      </c>
      <c r="B24" s="3" t="s">
        <v>23</v>
      </c>
      <c r="C24" s="3">
        <v>0</v>
      </c>
      <c r="D24" s="3">
        <v>2.8</v>
      </c>
      <c r="E24" s="3">
        <v>0</v>
      </c>
      <c r="F24" s="3">
        <v>2.8</v>
      </c>
      <c r="G24" s="3">
        <v>0</v>
      </c>
      <c r="H24" s="3">
        <v>2.8</v>
      </c>
      <c r="I24" s="3">
        <v>0</v>
      </c>
      <c r="J24" s="3">
        <v>2.8</v>
      </c>
      <c r="K24" s="3">
        <v>0</v>
      </c>
      <c r="L24" s="3">
        <v>2.8</v>
      </c>
      <c r="M24" s="3">
        <v>1</v>
      </c>
      <c r="N24" s="6">
        <v>0</v>
      </c>
      <c r="O24" s="3">
        <v>1</v>
      </c>
      <c r="P24" s="6">
        <v>0</v>
      </c>
      <c r="Q24" s="3">
        <v>0</v>
      </c>
      <c r="R24" s="3">
        <v>2.8</v>
      </c>
      <c r="S24" s="3">
        <v>0</v>
      </c>
      <c r="T24" s="3">
        <v>2.8</v>
      </c>
      <c r="U24" s="3">
        <v>1</v>
      </c>
      <c r="V24" s="6">
        <v>0</v>
      </c>
      <c r="W24" s="3">
        <v>0</v>
      </c>
      <c r="X24" s="3">
        <v>3</v>
      </c>
      <c r="Y24">
        <f t="shared" si="0"/>
        <v>3</v>
      </c>
      <c r="Z24">
        <f t="shared" si="1"/>
        <v>0</v>
      </c>
      <c r="AA24">
        <f t="shared" si="2"/>
        <v>0</v>
      </c>
      <c r="AB24">
        <f t="shared" si="3"/>
        <v>22.6</v>
      </c>
      <c r="AC24" s="5">
        <v>21101010110</v>
      </c>
      <c r="AD24">
        <f t="shared" si="4"/>
        <v>22.6</v>
      </c>
      <c r="AG24" s="3"/>
    </row>
    <row r="25" spans="1:33" x14ac:dyDescent="0.25">
      <c r="A25" s="5">
        <v>21101010111</v>
      </c>
      <c r="B25" s="3" t="s">
        <v>24</v>
      </c>
      <c r="C25" s="3">
        <v>0</v>
      </c>
      <c r="D25" s="3">
        <v>2.8</v>
      </c>
      <c r="E25" s="3">
        <v>1</v>
      </c>
      <c r="F25" s="3">
        <v>2.8</v>
      </c>
      <c r="G25" s="3">
        <v>0</v>
      </c>
      <c r="H25" s="3">
        <v>2.8</v>
      </c>
      <c r="I25" s="3">
        <v>1</v>
      </c>
      <c r="J25" s="6">
        <v>0</v>
      </c>
      <c r="K25" s="3">
        <v>0</v>
      </c>
      <c r="L25" s="3">
        <v>2.8</v>
      </c>
      <c r="M25" s="3">
        <v>0</v>
      </c>
      <c r="N25" s="3">
        <v>2.8</v>
      </c>
      <c r="O25" s="3">
        <v>1</v>
      </c>
      <c r="P25" s="3">
        <v>3</v>
      </c>
      <c r="Q25" s="3">
        <v>0</v>
      </c>
      <c r="R25" s="3">
        <v>2.8</v>
      </c>
      <c r="S25" s="3">
        <v>1</v>
      </c>
      <c r="T25" s="3">
        <v>3</v>
      </c>
      <c r="U25" s="3">
        <v>1</v>
      </c>
      <c r="V25" s="3">
        <v>3</v>
      </c>
      <c r="W25" s="3">
        <v>1</v>
      </c>
      <c r="X25" s="3">
        <v>3</v>
      </c>
      <c r="Y25">
        <f t="shared" si="0"/>
        <v>6</v>
      </c>
      <c r="Z25">
        <f t="shared" si="1"/>
        <v>0</v>
      </c>
      <c r="AA25">
        <f t="shared" si="2"/>
        <v>0</v>
      </c>
      <c r="AB25">
        <f t="shared" si="3"/>
        <v>28.8</v>
      </c>
      <c r="AC25" s="5">
        <v>21101010111</v>
      </c>
      <c r="AD25">
        <f t="shared" si="4"/>
        <v>28.8</v>
      </c>
      <c r="AG25" s="3"/>
    </row>
    <row r="26" spans="1:33" x14ac:dyDescent="0.25">
      <c r="A26" s="5">
        <v>21101010113</v>
      </c>
      <c r="B26" s="3" t="s">
        <v>25</v>
      </c>
      <c r="C26" s="3">
        <v>0</v>
      </c>
      <c r="D26" s="3">
        <v>2.8</v>
      </c>
      <c r="E26" s="3">
        <v>0</v>
      </c>
      <c r="F26" s="3">
        <v>3</v>
      </c>
      <c r="G26" s="3">
        <v>0</v>
      </c>
      <c r="H26" s="3">
        <v>2.8</v>
      </c>
      <c r="I26" s="3">
        <v>0</v>
      </c>
      <c r="J26" s="3">
        <v>2.8</v>
      </c>
      <c r="K26" s="3">
        <v>0</v>
      </c>
      <c r="L26" s="3">
        <v>2.8</v>
      </c>
      <c r="M26" s="3">
        <v>0</v>
      </c>
      <c r="N26" s="3">
        <v>3</v>
      </c>
      <c r="O26" s="3">
        <v>0</v>
      </c>
      <c r="P26" s="3">
        <v>3</v>
      </c>
      <c r="Q26" s="3">
        <v>0</v>
      </c>
      <c r="R26" s="3">
        <v>2.8</v>
      </c>
      <c r="S26" s="3">
        <v>0</v>
      </c>
      <c r="T26" s="3">
        <v>2.8</v>
      </c>
      <c r="U26" s="3">
        <v>0</v>
      </c>
      <c r="V26" s="3">
        <v>2.8</v>
      </c>
      <c r="W26" s="3">
        <v>0</v>
      </c>
      <c r="X26" s="3">
        <v>3</v>
      </c>
      <c r="Y26">
        <f t="shared" si="0"/>
        <v>0</v>
      </c>
      <c r="Z26">
        <f t="shared" si="1"/>
        <v>0</v>
      </c>
      <c r="AA26">
        <f t="shared" si="2"/>
        <v>2</v>
      </c>
      <c r="AB26">
        <f t="shared" si="3"/>
        <v>33.6</v>
      </c>
      <c r="AC26" s="5">
        <v>21101010113</v>
      </c>
      <c r="AD26">
        <f t="shared" si="4"/>
        <v>33</v>
      </c>
      <c r="AG26" s="3"/>
    </row>
    <row r="27" spans="1:33" x14ac:dyDescent="0.25">
      <c r="A27" s="5">
        <v>21101010115</v>
      </c>
      <c r="B27" s="3" t="s">
        <v>26</v>
      </c>
      <c r="C27" s="3">
        <v>1</v>
      </c>
      <c r="D27" s="6">
        <v>0</v>
      </c>
      <c r="E27" s="3">
        <v>0</v>
      </c>
      <c r="F27" s="3">
        <v>2.8</v>
      </c>
      <c r="G27" s="3">
        <v>0</v>
      </c>
      <c r="H27" s="3">
        <v>3</v>
      </c>
      <c r="I27" s="3">
        <v>0</v>
      </c>
      <c r="J27" s="3">
        <v>2.8</v>
      </c>
      <c r="K27" s="3">
        <v>0</v>
      </c>
      <c r="L27" s="3">
        <v>2.8</v>
      </c>
      <c r="M27" s="3">
        <v>0</v>
      </c>
      <c r="N27" s="3">
        <v>2.8</v>
      </c>
      <c r="O27" s="3">
        <v>0</v>
      </c>
      <c r="P27" s="3">
        <v>2.8</v>
      </c>
      <c r="Q27" s="3">
        <v>0</v>
      </c>
      <c r="R27" s="3">
        <v>2.8</v>
      </c>
      <c r="S27" s="3">
        <v>0</v>
      </c>
      <c r="T27" s="3">
        <v>2.8</v>
      </c>
      <c r="U27" s="3">
        <v>0</v>
      </c>
      <c r="V27" s="3">
        <v>2.8</v>
      </c>
      <c r="W27" s="3">
        <v>0</v>
      </c>
      <c r="X27" s="3">
        <v>2.8</v>
      </c>
      <c r="Y27">
        <f t="shared" si="0"/>
        <v>1</v>
      </c>
      <c r="Z27">
        <f t="shared" si="1"/>
        <v>0</v>
      </c>
      <c r="AA27">
        <f t="shared" si="2"/>
        <v>0</v>
      </c>
      <c r="AB27">
        <f t="shared" si="3"/>
        <v>28.200000000000003</v>
      </c>
      <c r="AC27" s="5">
        <v>21101010115</v>
      </c>
      <c r="AD27">
        <f t="shared" si="4"/>
        <v>28.200000000000003</v>
      </c>
      <c r="AG27" s="3"/>
    </row>
    <row r="28" spans="1:33" x14ac:dyDescent="0.25">
      <c r="A28" s="5">
        <v>21101010116</v>
      </c>
      <c r="B28" s="3" t="s">
        <v>27</v>
      </c>
      <c r="C28" s="3">
        <v>0</v>
      </c>
      <c r="D28" s="3">
        <v>2.8</v>
      </c>
      <c r="E28" s="3">
        <v>0</v>
      </c>
      <c r="F28" s="3">
        <v>3</v>
      </c>
      <c r="G28" s="3">
        <v>0</v>
      </c>
      <c r="H28" s="3">
        <v>3</v>
      </c>
      <c r="I28" s="3">
        <v>0</v>
      </c>
      <c r="J28" s="3">
        <v>3</v>
      </c>
      <c r="K28" s="3">
        <v>0</v>
      </c>
      <c r="L28" s="3">
        <v>3</v>
      </c>
      <c r="M28" s="3">
        <v>1</v>
      </c>
      <c r="N28" s="3">
        <v>3</v>
      </c>
      <c r="O28" s="3">
        <v>0</v>
      </c>
      <c r="P28" s="3">
        <v>3</v>
      </c>
      <c r="Q28" s="3">
        <v>0</v>
      </c>
      <c r="R28" s="3">
        <v>2.8</v>
      </c>
      <c r="S28" s="3">
        <v>0</v>
      </c>
      <c r="T28" s="3">
        <v>2.8</v>
      </c>
      <c r="U28" s="3">
        <v>0</v>
      </c>
      <c r="V28" s="3">
        <v>2.8</v>
      </c>
      <c r="W28" s="3">
        <v>0</v>
      </c>
      <c r="X28" s="3">
        <v>2.8</v>
      </c>
      <c r="Y28">
        <f t="shared" si="0"/>
        <v>1</v>
      </c>
      <c r="Z28">
        <f t="shared" si="1"/>
        <v>0</v>
      </c>
      <c r="AA28">
        <f t="shared" si="2"/>
        <v>0</v>
      </c>
      <c r="AB28">
        <f t="shared" si="3"/>
        <v>32</v>
      </c>
      <c r="AC28" s="5">
        <v>21101010116</v>
      </c>
      <c r="AD28">
        <f t="shared" si="4"/>
        <v>32</v>
      </c>
      <c r="AG28" s="3"/>
    </row>
    <row r="29" spans="1:33" x14ac:dyDescent="0.25">
      <c r="A29" s="5">
        <v>21101010117</v>
      </c>
      <c r="B29" s="3" t="s">
        <v>28</v>
      </c>
      <c r="C29" s="3">
        <v>0</v>
      </c>
      <c r="D29" s="3">
        <v>2.8</v>
      </c>
      <c r="E29" s="3">
        <v>0</v>
      </c>
      <c r="F29" s="3">
        <v>3</v>
      </c>
      <c r="G29" s="3">
        <v>0</v>
      </c>
      <c r="H29" s="3">
        <v>3</v>
      </c>
      <c r="I29" s="3">
        <v>0</v>
      </c>
      <c r="J29" s="3">
        <v>2.8</v>
      </c>
      <c r="K29" s="3">
        <v>0</v>
      </c>
      <c r="L29" s="3">
        <v>2.8</v>
      </c>
      <c r="M29" s="3">
        <v>0</v>
      </c>
      <c r="N29" s="3">
        <v>3</v>
      </c>
      <c r="O29" s="3">
        <v>0</v>
      </c>
      <c r="P29" s="3">
        <v>3</v>
      </c>
      <c r="Q29" s="3">
        <v>0</v>
      </c>
      <c r="R29" s="3">
        <v>2.8</v>
      </c>
      <c r="S29" s="3">
        <v>0</v>
      </c>
      <c r="T29" s="3">
        <v>2.8</v>
      </c>
      <c r="U29" s="3">
        <v>0</v>
      </c>
      <c r="V29" s="3">
        <v>2.8</v>
      </c>
      <c r="W29" s="3">
        <v>0</v>
      </c>
      <c r="X29" s="3">
        <v>2.8</v>
      </c>
      <c r="Y29">
        <f t="shared" si="0"/>
        <v>0</v>
      </c>
      <c r="Z29">
        <f t="shared" si="1"/>
        <v>0</v>
      </c>
      <c r="AA29">
        <f t="shared" si="2"/>
        <v>2</v>
      </c>
      <c r="AB29">
        <f t="shared" si="3"/>
        <v>33.600000000000009</v>
      </c>
      <c r="AC29" s="5">
        <v>21101010117</v>
      </c>
      <c r="AD29">
        <f t="shared" si="4"/>
        <v>33</v>
      </c>
      <c r="AG29" s="3"/>
    </row>
    <row r="30" spans="1:33" x14ac:dyDescent="0.25">
      <c r="A30" s="5">
        <v>21101010118</v>
      </c>
      <c r="B30" s="3" t="s">
        <v>29</v>
      </c>
      <c r="C30" s="3">
        <v>0</v>
      </c>
      <c r="D30" s="3">
        <v>3</v>
      </c>
      <c r="E30" s="3">
        <v>0</v>
      </c>
      <c r="F30" s="3">
        <v>3</v>
      </c>
      <c r="G30" s="3">
        <v>0</v>
      </c>
      <c r="H30" s="3">
        <v>3</v>
      </c>
      <c r="I30" s="3">
        <v>1</v>
      </c>
      <c r="J30" s="3">
        <v>3</v>
      </c>
      <c r="K30" s="3">
        <v>0</v>
      </c>
      <c r="L30" s="3">
        <v>3</v>
      </c>
      <c r="M30" s="3">
        <v>1</v>
      </c>
      <c r="N30" s="3">
        <v>2.8</v>
      </c>
      <c r="O30" s="3">
        <v>0</v>
      </c>
      <c r="P30" s="3">
        <v>3</v>
      </c>
      <c r="Q30" s="3">
        <v>0</v>
      </c>
      <c r="R30" s="3">
        <v>3</v>
      </c>
      <c r="S30" s="3">
        <v>1</v>
      </c>
      <c r="T30" s="3">
        <v>3</v>
      </c>
      <c r="U30" s="3">
        <v>0</v>
      </c>
      <c r="V30" s="3">
        <v>3</v>
      </c>
      <c r="W30" s="3">
        <v>0</v>
      </c>
      <c r="X30" s="3">
        <v>3</v>
      </c>
      <c r="Y30">
        <f t="shared" si="0"/>
        <v>3</v>
      </c>
      <c r="Z30">
        <f t="shared" si="1"/>
        <v>0</v>
      </c>
      <c r="AA30">
        <f t="shared" si="2"/>
        <v>0</v>
      </c>
      <c r="AB30">
        <f t="shared" si="3"/>
        <v>32.799999999999997</v>
      </c>
      <c r="AC30" s="5">
        <v>21101010118</v>
      </c>
      <c r="AD30">
        <f t="shared" si="4"/>
        <v>32.799999999999997</v>
      </c>
      <c r="AG30" s="3"/>
    </row>
    <row r="31" spans="1:33" x14ac:dyDescent="0.25">
      <c r="A31" s="5">
        <v>21101010121</v>
      </c>
      <c r="B31" s="3" t="s">
        <v>30</v>
      </c>
      <c r="C31" s="3">
        <v>0</v>
      </c>
      <c r="D31" s="3">
        <v>3</v>
      </c>
      <c r="E31" s="3">
        <v>0</v>
      </c>
      <c r="F31" s="3">
        <v>3</v>
      </c>
      <c r="G31" s="3">
        <v>0</v>
      </c>
      <c r="H31" s="3">
        <v>3</v>
      </c>
      <c r="I31" s="3">
        <v>0</v>
      </c>
      <c r="J31" s="3">
        <v>3</v>
      </c>
      <c r="K31" s="3">
        <v>0</v>
      </c>
      <c r="L31" s="3">
        <v>3</v>
      </c>
      <c r="M31" s="3">
        <v>0</v>
      </c>
      <c r="N31" s="3">
        <v>3</v>
      </c>
      <c r="O31" s="3">
        <v>0</v>
      </c>
      <c r="P31" s="3">
        <v>3</v>
      </c>
      <c r="Q31" s="3">
        <v>0</v>
      </c>
      <c r="R31" s="3">
        <v>2.8</v>
      </c>
      <c r="S31" s="3">
        <v>1</v>
      </c>
      <c r="T31" s="3">
        <v>2.8</v>
      </c>
      <c r="U31" s="3">
        <v>0</v>
      </c>
      <c r="V31" s="3">
        <v>3</v>
      </c>
      <c r="W31" s="3">
        <v>0</v>
      </c>
      <c r="X31" s="3">
        <v>3</v>
      </c>
      <c r="Y31">
        <f t="shared" si="0"/>
        <v>1</v>
      </c>
      <c r="Z31">
        <f t="shared" si="1"/>
        <v>0</v>
      </c>
      <c r="AA31">
        <f t="shared" si="2"/>
        <v>0</v>
      </c>
      <c r="AB31">
        <f t="shared" si="3"/>
        <v>32.6</v>
      </c>
      <c r="AC31" s="5">
        <v>21101010121</v>
      </c>
      <c r="AD31">
        <f t="shared" si="4"/>
        <v>32.6</v>
      </c>
      <c r="AG31" s="3"/>
    </row>
    <row r="32" spans="1:33" x14ac:dyDescent="0.25">
      <c r="A32" s="5">
        <v>21101010124</v>
      </c>
      <c r="B32" s="3" t="s">
        <v>31</v>
      </c>
      <c r="C32" s="3">
        <v>0</v>
      </c>
      <c r="D32" s="3">
        <v>2.8</v>
      </c>
      <c r="E32" s="3">
        <v>0</v>
      </c>
      <c r="F32" s="3">
        <v>3</v>
      </c>
      <c r="G32" s="3">
        <v>0</v>
      </c>
      <c r="H32" s="3">
        <v>3</v>
      </c>
      <c r="I32" s="3">
        <v>0</v>
      </c>
      <c r="J32" s="3">
        <v>3</v>
      </c>
      <c r="K32" s="3">
        <v>0</v>
      </c>
      <c r="L32" s="3">
        <v>3</v>
      </c>
      <c r="M32" s="3">
        <v>0</v>
      </c>
      <c r="N32" s="3">
        <v>3</v>
      </c>
      <c r="O32" s="3">
        <v>0</v>
      </c>
      <c r="P32" s="3">
        <v>3</v>
      </c>
      <c r="Q32" s="3">
        <v>0</v>
      </c>
      <c r="R32" s="3">
        <v>3</v>
      </c>
      <c r="S32" s="3">
        <v>0</v>
      </c>
      <c r="T32" s="3">
        <v>3</v>
      </c>
      <c r="U32" s="3">
        <v>0</v>
      </c>
      <c r="V32" s="3">
        <v>3</v>
      </c>
      <c r="W32" s="3">
        <v>0</v>
      </c>
      <c r="X32" s="3">
        <v>3</v>
      </c>
      <c r="Y32">
        <f t="shared" si="0"/>
        <v>0</v>
      </c>
      <c r="Z32">
        <f t="shared" si="1"/>
        <v>0</v>
      </c>
      <c r="AA32">
        <f t="shared" si="2"/>
        <v>2</v>
      </c>
      <c r="AB32">
        <f t="shared" si="3"/>
        <v>34.799999999999997</v>
      </c>
      <c r="AC32" s="5">
        <v>21101010124</v>
      </c>
      <c r="AD32">
        <f t="shared" si="4"/>
        <v>33</v>
      </c>
      <c r="AG32" s="3"/>
    </row>
    <row r="33" spans="1:33" x14ac:dyDescent="0.25">
      <c r="A33" s="5">
        <v>21101010125</v>
      </c>
      <c r="B33" s="3" t="s">
        <v>32</v>
      </c>
      <c r="C33" s="3">
        <v>0</v>
      </c>
      <c r="D33" s="3">
        <v>2.8</v>
      </c>
      <c r="E33" s="3">
        <v>0</v>
      </c>
      <c r="F33" s="3">
        <v>2.8</v>
      </c>
      <c r="G33" s="3">
        <v>0</v>
      </c>
      <c r="H33" s="3">
        <v>2.8</v>
      </c>
      <c r="I33" s="3">
        <v>0</v>
      </c>
      <c r="J33" s="3">
        <v>3</v>
      </c>
      <c r="K33" s="3">
        <v>0</v>
      </c>
      <c r="L33" s="3">
        <v>3</v>
      </c>
      <c r="M33" s="3">
        <v>0</v>
      </c>
      <c r="N33" s="3">
        <v>2.8</v>
      </c>
      <c r="O33" s="3">
        <v>0</v>
      </c>
      <c r="P33" s="3">
        <v>3</v>
      </c>
      <c r="Q33" s="3">
        <v>0</v>
      </c>
      <c r="R33" s="3">
        <v>2.8</v>
      </c>
      <c r="S33" s="3">
        <v>0</v>
      </c>
      <c r="T33" s="3">
        <v>2.8</v>
      </c>
      <c r="U33" s="3">
        <v>0</v>
      </c>
      <c r="V33" s="3">
        <v>3</v>
      </c>
      <c r="W33" s="3">
        <v>0</v>
      </c>
      <c r="X33" s="3">
        <v>2.8</v>
      </c>
      <c r="Y33">
        <f t="shared" si="0"/>
        <v>0</v>
      </c>
      <c r="Z33">
        <f t="shared" si="1"/>
        <v>0</v>
      </c>
      <c r="AA33">
        <f t="shared" si="2"/>
        <v>2</v>
      </c>
      <c r="AB33">
        <f t="shared" si="3"/>
        <v>33.6</v>
      </c>
      <c r="AC33" s="5">
        <v>21101010125</v>
      </c>
      <c r="AD33">
        <f t="shared" si="4"/>
        <v>33</v>
      </c>
      <c r="AG33" s="3"/>
    </row>
    <row r="34" spans="1:33" x14ac:dyDescent="0.25">
      <c r="A34" s="5">
        <v>21101010134</v>
      </c>
      <c r="B34" s="3" t="s">
        <v>33</v>
      </c>
      <c r="C34" s="3">
        <v>0</v>
      </c>
      <c r="D34" s="3">
        <v>3</v>
      </c>
      <c r="E34" s="3">
        <v>0</v>
      </c>
      <c r="F34" s="3">
        <v>2.8</v>
      </c>
      <c r="G34" s="3">
        <v>0</v>
      </c>
      <c r="H34" s="3">
        <v>2.8</v>
      </c>
      <c r="I34" s="3">
        <v>0</v>
      </c>
      <c r="J34" s="3">
        <v>3</v>
      </c>
      <c r="K34" s="3">
        <v>0</v>
      </c>
      <c r="L34" s="3">
        <v>3</v>
      </c>
      <c r="M34" s="3">
        <v>0</v>
      </c>
      <c r="N34" s="3">
        <v>3</v>
      </c>
      <c r="O34" s="3">
        <v>0</v>
      </c>
      <c r="P34" s="3">
        <v>3</v>
      </c>
      <c r="Q34" s="3">
        <v>0</v>
      </c>
      <c r="R34" s="3">
        <v>2.8</v>
      </c>
      <c r="S34" s="3">
        <v>0</v>
      </c>
      <c r="T34" s="3">
        <v>3</v>
      </c>
      <c r="U34" s="3">
        <v>0</v>
      </c>
      <c r="V34" s="3">
        <v>3</v>
      </c>
      <c r="W34" s="3">
        <v>0</v>
      </c>
      <c r="X34" s="3">
        <v>3</v>
      </c>
      <c r="Y34">
        <f t="shared" si="0"/>
        <v>0</v>
      </c>
      <c r="Z34">
        <f t="shared" si="1"/>
        <v>0</v>
      </c>
      <c r="AA34">
        <f t="shared" si="2"/>
        <v>2</v>
      </c>
      <c r="AB34">
        <f t="shared" si="3"/>
        <v>34.400000000000006</v>
      </c>
      <c r="AC34" s="5">
        <v>21101010134</v>
      </c>
      <c r="AD34">
        <f t="shared" si="4"/>
        <v>33</v>
      </c>
      <c r="AG34" s="3"/>
    </row>
    <row r="35" spans="1:33" x14ac:dyDescent="0.25">
      <c r="A35" s="5">
        <v>21101010203</v>
      </c>
      <c r="B35" s="3" t="s">
        <v>34</v>
      </c>
      <c r="C35" s="3">
        <v>0</v>
      </c>
      <c r="D35" s="3">
        <v>2.8</v>
      </c>
      <c r="E35" s="3">
        <v>0</v>
      </c>
      <c r="F35" s="3">
        <v>2.8</v>
      </c>
      <c r="G35" s="3">
        <v>0</v>
      </c>
      <c r="H35" s="3">
        <v>3</v>
      </c>
      <c r="I35" s="3">
        <v>0</v>
      </c>
      <c r="J35" s="3">
        <v>3</v>
      </c>
      <c r="K35" s="3">
        <v>0</v>
      </c>
      <c r="L35" s="3">
        <v>2.8</v>
      </c>
      <c r="M35" s="3">
        <v>0</v>
      </c>
      <c r="N35" s="3">
        <v>3</v>
      </c>
      <c r="O35" s="3">
        <v>0</v>
      </c>
      <c r="P35" s="3">
        <v>3</v>
      </c>
      <c r="Q35" s="3">
        <v>0</v>
      </c>
      <c r="R35" s="3">
        <v>2.8</v>
      </c>
      <c r="S35" s="3">
        <v>0</v>
      </c>
      <c r="T35" s="3">
        <v>3</v>
      </c>
      <c r="U35" s="3">
        <v>1</v>
      </c>
      <c r="V35" s="3">
        <v>2.8</v>
      </c>
      <c r="W35" s="3">
        <v>0</v>
      </c>
      <c r="X35" s="3">
        <v>3</v>
      </c>
      <c r="Y35">
        <f t="shared" si="0"/>
        <v>1</v>
      </c>
      <c r="Z35">
        <f t="shared" si="1"/>
        <v>0</v>
      </c>
      <c r="AA35">
        <f t="shared" si="2"/>
        <v>0</v>
      </c>
      <c r="AB35">
        <f t="shared" si="3"/>
        <v>32</v>
      </c>
      <c r="AC35" s="5">
        <v>21101010203</v>
      </c>
      <c r="AD35">
        <f t="shared" si="4"/>
        <v>32</v>
      </c>
      <c r="AG35" s="3"/>
    </row>
    <row r="36" spans="1:33" x14ac:dyDescent="0.25">
      <c r="A36" s="5">
        <v>21101010211</v>
      </c>
      <c r="B36" s="3" t="s">
        <v>35</v>
      </c>
      <c r="C36" s="3">
        <v>0</v>
      </c>
      <c r="D36" s="3">
        <v>2.8</v>
      </c>
      <c r="E36" s="3">
        <v>0</v>
      </c>
      <c r="F36" s="3">
        <v>3</v>
      </c>
      <c r="G36" s="3">
        <v>0</v>
      </c>
      <c r="H36" s="3">
        <v>3</v>
      </c>
      <c r="I36" s="3">
        <v>0</v>
      </c>
      <c r="J36" s="3">
        <v>2.8</v>
      </c>
      <c r="K36" s="3">
        <v>0</v>
      </c>
      <c r="L36" s="3">
        <v>2.8</v>
      </c>
      <c r="M36" s="3">
        <v>0</v>
      </c>
      <c r="N36" s="3">
        <v>2.8</v>
      </c>
      <c r="O36" s="3">
        <v>0</v>
      </c>
      <c r="P36" s="3">
        <v>3</v>
      </c>
      <c r="Q36" s="3">
        <v>0</v>
      </c>
      <c r="R36" s="3">
        <v>2.8</v>
      </c>
      <c r="S36" s="3">
        <v>0</v>
      </c>
      <c r="T36" s="3">
        <v>3</v>
      </c>
      <c r="U36" s="3">
        <v>1</v>
      </c>
      <c r="V36" s="3">
        <v>2.8</v>
      </c>
      <c r="W36" s="3">
        <v>0</v>
      </c>
      <c r="X36" s="3">
        <v>3</v>
      </c>
      <c r="Y36">
        <f t="shared" si="0"/>
        <v>1</v>
      </c>
      <c r="Z36">
        <f t="shared" si="1"/>
        <v>0</v>
      </c>
      <c r="AA36">
        <f t="shared" si="2"/>
        <v>0</v>
      </c>
      <c r="AB36">
        <f t="shared" si="3"/>
        <v>31.800000000000004</v>
      </c>
      <c r="AC36" s="5">
        <v>21101010211</v>
      </c>
      <c r="AD36">
        <f t="shared" si="4"/>
        <v>31.800000000000004</v>
      </c>
      <c r="AG36" s="3"/>
    </row>
    <row r="37" spans="1:33" x14ac:dyDescent="0.25">
      <c r="A37" s="5">
        <v>21101010213</v>
      </c>
      <c r="B37" s="3" t="s">
        <v>36</v>
      </c>
      <c r="C37" s="3">
        <v>0</v>
      </c>
      <c r="D37" s="3">
        <v>2.8</v>
      </c>
      <c r="E37" s="3">
        <v>0</v>
      </c>
      <c r="F37" s="3">
        <v>3</v>
      </c>
      <c r="G37" s="3">
        <v>0</v>
      </c>
      <c r="H37" s="3">
        <v>3</v>
      </c>
      <c r="I37" s="3">
        <v>0</v>
      </c>
      <c r="J37" s="3">
        <v>2.8</v>
      </c>
      <c r="K37" s="3">
        <v>0</v>
      </c>
      <c r="L37" s="3">
        <v>3</v>
      </c>
      <c r="M37" s="3">
        <v>1</v>
      </c>
      <c r="N37" s="3">
        <v>3</v>
      </c>
      <c r="O37" s="3">
        <v>0</v>
      </c>
      <c r="P37" s="3">
        <v>3</v>
      </c>
      <c r="Q37" s="3">
        <v>0</v>
      </c>
      <c r="R37" s="3">
        <v>3</v>
      </c>
      <c r="S37" s="3">
        <v>0</v>
      </c>
      <c r="T37" s="3">
        <v>3</v>
      </c>
      <c r="U37" s="3">
        <v>1</v>
      </c>
      <c r="V37" s="3">
        <v>3</v>
      </c>
      <c r="W37" s="3">
        <v>0</v>
      </c>
      <c r="X37" s="3">
        <v>3</v>
      </c>
      <c r="Y37">
        <f t="shared" si="0"/>
        <v>2</v>
      </c>
      <c r="Z37">
        <f t="shared" si="1"/>
        <v>0</v>
      </c>
      <c r="AA37">
        <f t="shared" si="2"/>
        <v>0</v>
      </c>
      <c r="AB37">
        <f t="shared" si="3"/>
        <v>32.6</v>
      </c>
      <c r="AC37" s="5">
        <v>21101010213</v>
      </c>
      <c r="AD37">
        <f t="shared" si="4"/>
        <v>32.6</v>
      </c>
      <c r="AG37" s="3"/>
    </row>
    <row r="38" spans="1:33" x14ac:dyDescent="0.25">
      <c r="A38" s="5">
        <v>21101010214</v>
      </c>
      <c r="B38" s="3" t="s">
        <v>37</v>
      </c>
      <c r="C38" s="3">
        <v>0</v>
      </c>
      <c r="D38" s="3">
        <v>2.8</v>
      </c>
      <c r="E38" s="3">
        <v>0</v>
      </c>
      <c r="F38" s="3">
        <v>3</v>
      </c>
      <c r="G38" s="3">
        <v>0</v>
      </c>
      <c r="H38" s="3">
        <v>2.8</v>
      </c>
      <c r="I38" s="3">
        <v>0</v>
      </c>
      <c r="J38" s="3">
        <v>2.8</v>
      </c>
      <c r="K38" s="3">
        <v>0</v>
      </c>
      <c r="L38" s="3">
        <v>3</v>
      </c>
      <c r="M38" s="3">
        <v>0</v>
      </c>
      <c r="N38" s="3">
        <v>3</v>
      </c>
      <c r="O38" s="3">
        <v>0</v>
      </c>
      <c r="P38" s="3">
        <v>3</v>
      </c>
      <c r="Q38" s="3">
        <v>0</v>
      </c>
      <c r="R38" s="3">
        <v>3</v>
      </c>
      <c r="S38" s="3">
        <v>0</v>
      </c>
      <c r="T38" s="3">
        <v>3</v>
      </c>
      <c r="U38" s="3">
        <v>0</v>
      </c>
      <c r="V38" s="3">
        <v>3</v>
      </c>
      <c r="W38" s="3">
        <v>0</v>
      </c>
      <c r="X38" s="3">
        <v>3</v>
      </c>
      <c r="Y38">
        <f t="shared" si="0"/>
        <v>0</v>
      </c>
      <c r="Z38">
        <f t="shared" si="1"/>
        <v>0</v>
      </c>
      <c r="AA38">
        <f t="shared" si="2"/>
        <v>2</v>
      </c>
      <c r="AB38">
        <f t="shared" si="3"/>
        <v>34.4</v>
      </c>
      <c r="AC38" s="5">
        <v>21101010214</v>
      </c>
      <c r="AD38">
        <f t="shared" si="4"/>
        <v>33</v>
      </c>
      <c r="AG38" s="3"/>
    </row>
    <row r="39" spans="1:33" x14ac:dyDescent="0.25">
      <c r="A39" s="5">
        <v>21101010218</v>
      </c>
      <c r="B39" s="3" t="s">
        <v>38</v>
      </c>
      <c r="C39" s="3">
        <v>0</v>
      </c>
      <c r="D39" s="3">
        <v>3</v>
      </c>
      <c r="E39" s="3">
        <v>0</v>
      </c>
      <c r="F39" s="3">
        <v>2.8</v>
      </c>
      <c r="G39" s="3">
        <v>0</v>
      </c>
      <c r="H39" s="3">
        <v>3</v>
      </c>
      <c r="I39" s="3">
        <v>0</v>
      </c>
      <c r="J39" s="3">
        <v>3</v>
      </c>
      <c r="K39" s="3">
        <v>0</v>
      </c>
      <c r="L39" s="3">
        <v>3</v>
      </c>
      <c r="M39" s="3">
        <v>0</v>
      </c>
      <c r="N39" s="3">
        <v>3</v>
      </c>
      <c r="O39" s="3">
        <v>0</v>
      </c>
      <c r="P39" s="3">
        <v>3</v>
      </c>
      <c r="Q39" s="3">
        <v>0</v>
      </c>
      <c r="R39" s="3">
        <v>2.8</v>
      </c>
      <c r="S39" s="3">
        <v>0</v>
      </c>
      <c r="T39" s="3">
        <v>3</v>
      </c>
      <c r="U39" s="3">
        <v>0</v>
      </c>
      <c r="V39" s="3">
        <v>3</v>
      </c>
      <c r="W39" s="3">
        <v>0</v>
      </c>
      <c r="X39" s="3">
        <v>3</v>
      </c>
      <c r="Y39">
        <f t="shared" si="0"/>
        <v>0</v>
      </c>
      <c r="Z39">
        <f t="shared" si="1"/>
        <v>0</v>
      </c>
      <c r="AA39">
        <f t="shared" si="2"/>
        <v>2</v>
      </c>
      <c r="AB39">
        <f t="shared" si="3"/>
        <v>34.6</v>
      </c>
      <c r="AC39" s="5">
        <v>21101010218</v>
      </c>
      <c r="AD39">
        <f t="shared" si="4"/>
        <v>33</v>
      </c>
      <c r="AG39" s="3"/>
    </row>
    <row r="40" spans="1:33" x14ac:dyDescent="0.25">
      <c r="A40" s="5">
        <v>21101010221</v>
      </c>
      <c r="B40" s="3" t="s">
        <v>39</v>
      </c>
      <c r="C40" s="3">
        <v>0</v>
      </c>
      <c r="D40" s="3">
        <v>3</v>
      </c>
      <c r="E40" s="3">
        <v>0</v>
      </c>
      <c r="F40" s="3">
        <v>2.8</v>
      </c>
      <c r="G40" s="3">
        <v>0</v>
      </c>
      <c r="H40" s="3">
        <v>3</v>
      </c>
      <c r="I40" s="3">
        <v>0</v>
      </c>
      <c r="J40" s="3">
        <v>2.8</v>
      </c>
      <c r="K40" s="3">
        <v>0</v>
      </c>
      <c r="L40" s="3">
        <v>2.8</v>
      </c>
      <c r="M40" s="3">
        <v>0</v>
      </c>
      <c r="N40" s="3">
        <v>3</v>
      </c>
      <c r="O40" s="3">
        <v>0</v>
      </c>
      <c r="P40" s="3">
        <v>3</v>
      </c>
      <c r="Q40" s="3">
        <v>0</v>
      </c>
      <c r="R40" s="3">
        <v>2.8</v>
      </c>
      <c r="S40" s="3">
        <v>0</v>
      </c>
      <c r="T40" s="3">
        <v>2.8</v>
      </c>
      <c r="U40" s="3">
        <v>0</v>
      </c>
      <c r="V40" s="3">
        <v>2.8</v>
      </c>
      <c r="W40" s="3">
        <v>0</v>
      </c>
      <c r="X40" s="3">
        <v>2.8</v>
      </c>
      <c r="Y40">
        <f t="shared" si="0"/>
        <v>0</v>
      </c>
      <c r="Z40">
        <f t="shared" si="1"/>
        <v>0</v>
      </c>
      <c r="AA40">
        <f t="shared" si="2"/>
        <v>2</v>
      </c>
      <c r="AB40">
        <f t="shared" si="3"/>
        <v>33.600000000000009</v>
      </c>
      <c r="AC40" s="5">
        <v>21101010221</v>
      </c>
      <c r="AD40">
        <f t="shared" si="4"/>
        <v>33</v>
      </c>
      <c r="AG40" s="3"/>
    </row>
    <row r="41" spans="1:33" x14ac:dyDescent="0.25">
      <c r="A41" s="5">
        <v>21101010226</v>
      </c>
      <c r="B41" s="3" t="s">
        <v>40</v>
      </c>
      <c r="C41" s="3">
        <v>0</v>
      </c>
      <c r="D41" s="3">
        <v>2.8</v>
      </c>
      <c r="E41" s="3">
        <v>0</v>
      </c>
      <c r="F41" s="3">
        <v>3</v>
      </c>
      <c r="G41" s="3">
        <v>0</v>
      </c>
      <c r="H41" s="3">
        <v>2.8</v>
      </c>
      <c r="I41" s="3">
        <v>0</v>
      </c>
      <c r="J41" s="3">
        <v>2.8</v>
      </c>
      <c r="K41" s="3">
        <v>0</v>
      </c>
      <c r="L41" s="3">
        <v>3</v>
      </c>
      <c r="M41" s="3">
        <v>0</v>
      </c>
      <c r="N41" s="3">
        <v>2.8</v>
      </c>
      <c r="O41" s="3">
        <v>0</v>
      </c>
      <c r="P41" s="3">
        <v>3</v>
      </c>
      <c r="Q41" s="3">
        <v>0</v>
      </c>
      <c r="R41" s="3">
        <v>3</v>
      </c>
      <c r="S41" s="3">
        <v>0</v>
      </c>
      <c r="T41" s="3">
        <v>2.8</v>
      </c>
      <c r="U41" s="3">
        <v>0</v>
      </c>
      <c r="V41" s="3">
        <v>2.8</v>
      </c>
      <c r="W41" s="3">
        <v>0</v>
      </c>
      <c r="X41" s="3">
        <v>3</v>
      </c>
      <c r="Y41">
        <f t="shared" si="0"/>
        <v>0</v>
      </c>
      <c r="Z41">
        <f t="shared" si="1"/>
        <v>0</v>
      </c>
      <c r="AA41">
        <f t="shared" si="2"/>
        <v>2</v>
      </c>
      <c r="AB41">
        <f t="shared" si="3"/>
        <v>33.799999999999997</v>
      </c>
      <c r="AC41" s="5">
        <v>21101010226</v>
      </c>
      <c r="AD41">
        <f t="shared" si="4"/>
        <v>33</v>
      </c>
      <c r="AG41" s="3"/>
    </row>
    <row r="42" spans="1:33" x14ac:dyDescent="0.25">
      <c r="A42" s="5">
        <v>21101010234</v>
      </c>
      <c r="B42" s="3" t="s">
        <v>41</v>
      </c>
      <c r="C42" s="3">
        <v>0</v>
      </c>
      <c r="D42" s="3">
        <v>3</v>
      </c>
      <c r="E42" s="3">
        <v>0</v>
      </c>
      <c r="F42" s="3">
        <v>3</v>
      </c>
      <c r="G42" s="3">
        <v>0</v>
      </c>
      <c r="H42" s="3">
        <v>3</v>
      </c>
      <c r="I42" s="3">
        <v>0</v>
      </c>
      <c r="J42" s="3">
        <v>3</v>
      </c>
      <c r="K42" s="3">
        <v>0</v>
      </c>
      <c r="L42" s="3">
        <v>3</v>
      </c>
      <c r="M42" s="3">
        <v>0</v>
      </c>
      <c r="N42" s="3">
        <v>3</v>
      </c>
      <c r="O42" s="3">
        <v>0</v>
      </c>
      <c r="P42" s="3">
        <v>3</v>
      </c>
      <c r="Q42" s="3">
        <v>0</v>
      </c>
      <c r="R42" s="3">
        <v>3</v>
      </c>
      <c r="S42" s="3">
        <v>0</v>
      </c>
      <c r="T42" s="3">
        <v>3</v>
      </c>
      <c r="U42" s="3">
        <v>0</v>
      </c>
      <c r="V42" s="3">
        <v>3</v>
      </c>
      <c r="W42" s="3">
        <v>0</v>
      </c>
      <c r="X42" s="3">
        <v>2.8</v>
      </c>
      <c r="Y42">
        <f t="shared" si="0"/>
        <v>0</v>
      </c>
      <c r="Z42">
        <f t="shared" si="1"/>
        <v>0</v>
      </c>
      <c r="AA42">
        <f t="shared" si="2"/>
        <v>2</v>
      </c>
      <c r="AB42">
        <f t="shared" si="3"/>
        <v>34.799999999999997</v>
      </c>
      <c r="AC42" s="5">
        <v>21101010234</v>
      </c>
      <c r="AD42">
        <f t="shared" si="4"/>
        <v>33</v>
      </c>
      <c r="AG42" s="3"/>
    </row>
    <row r="43" spans="1:33" x14ac:dyDescent="0.25">
      <c r="A43" s="5">
        <v>21101080101</v>
      </c>
      <c r="B43" s="3" t="s">
        <v>42</v>
      </c>
      <c r="C43" s="3">
        <v>1</v>
      </c>
      <c r="D43" s="3">
        <v>3</v>
      </c>
      <c r="E43" s="3">
        <v>0</v>
      </c>
      <c r="F43" s="3">
        <v>3</v>
      </c>
      <c r="G43" s="3">
        <v>1</v>
      </c>
      <c r="H43" s="6">
        <v>0</v>
      </c>
      <c r="I43" s="3">
        <v>1</v>
      </c>
      <c r="J43" s="6">
        <v>0</v>
      </c>
      <c r="K43" s="3">
        <v>1</v>
      </c>
      <c r="L43" s="6">
        <v>0</v>
      </c>
      <c r="M43" s="3">
        <v>1</v>
      </c>
      <c r="N43" s="6">
        <v>0</v>
      </c>
      <c r="O43" s="3">
        <v>1</v>
      </c>
      <c r="P43" s="6">
        <v>0</v>
      </c>
      <c r="Q43" s="3">
        <v>1</v>
      </c>
      <c r="R43" s="6">
        <v>0</v>
      </c>
      <c r="S43" s="3">
        <v>1</v>
      </c>
      <c r="T43" s="6">
        <v>0</v>
      </c>
      <c r="U43" s="3">
        <v>1</v>
      </c>
      <c r="V43" s="6">
        <v>0</v>
      </c>
      <c r="W43" s="3">
        <v>1</v>
      </c>
      <c r="X43" s="6">
        <v>0</v>
      </c>
      <c r="Y43">
        <f t="shared" si="0"/>
        <v>10</v>
      </c>
      <c r="Z43">
        <f t="shared" si="1"/>
        <v>0.8</v>
      </c>
      <c r="AA43">
        <f t="shared" si="2"/>
        <v>0</v>
      </c>
      <c r="AB43">
        <f t="shared" si="3"/>
        <v>5.2</v>
      </c>
      <c r="AC43" s="5">
        <v>21101080101</v>
      </c>
      <c r="AD43">
        <f t="shared" si="4"/>
        <v>5.2</v>
      </c>
      <c r="AG43" s="3"/>
    </row>
    <row r="44" spans="1:33" x14ac:dyDescent="0.25">
      <c r="A44" s="5">
        <v>21101080108</v>
      </c>
      <c r="B44" s="3" t="s">
        <v>43</v>
      </c>
      <c r="C44" s="3">
        <v>0</v>
      </c>
      <c r="D44" s="3">
        <v>3</v>
      </c>
      <c r="E44" s="3">
        <v>0</v>
      </c>
      <c r="F44" s="3">
        <v>3</v>
      </c>
      <c r="G44" s="3">
        <v>0</v>
      </c>
      <c r="H44" s="3">
        <v>2.8</v>
      </c>
      <c r="I44" s="3">
        <v>0</v>
      </c>
      <c r="J44" s="3">
        <v>2.8</v>
      </c>
      <c r="K44" s="3">
        <v>0</v>
      </c>
      <c r="L44" s="3">
        <v>2.8</v>
      </c>
      <c r="M44" s="3">
        <v>0</v>
      </c>
      <c r="N44" s="3">
        <v>2.8</v>
      </c>
      <c r="O44" s="3">
        <v>0</v>
      </c>
      <c r="P44" s="3">
        <v>3</v>
      </c>
      <c r="Q44" s="3">
        <v>0</v>
      </c>
      <c r="R44" s="3">
        <v>2.8</v>
      </c>
      <c r="S44" s="3">
        <v>0</v>
      </c>
      <c r="T44" s="3">
        <v>2.8</v>
      </c>
      <c r="U44" s="3">
        <v>0</v>
      </c>
      <c r="V44" s="3">
        <v>3</v>
      </c>
      <c r="W44" s="3">
        <v>0</v>
      </c>
      <c r="X44" s="3">
        <v>2.8</v>
      </c>
      <c r="Y44">
        <f t="shared" si="0"/>
        <v>0</v>
      </c>
      <c r="Z44">
        <f t="shared" si="1"/>
        <v>0</v>
      </c>
      <c r="AA44">
        <f t="shared" si="2"/>
        <v>2</v>
      </c>
      <c r="AB44">
        <f t="shared" si="3"/>
        <v>33.600000000000009</v>
      </c>
      <c r="AC44" s="5">
        <v>21101080108</v>
      </c>
      <c r="AD44">
        <f t="shared" si="4"/>
        <v>33</v>
      </c>
      <c r="AG44" s="3"/>
    </row>
    <row r="45" spans="1:33" x14ac:dyDescent="0.25">
      <c r="A45" s="5">
        <v>21101080109</v>
      </c>
      <c r="B45" s="3" t="s">
        <v>44</v>
      </c>
      <c r="C45" s="3">
        <v>0</v>
      </c>
      <c r="D45" s="3">
        <v>3</v>
      </c>
      <c r="E45" s="3">
        <v>0</v>
      </c>
      <c r="F45" s="3">
        <v>3</v>
      </c>
      <c r="G45" s="3">
        <v>0</v>
      </c>
      <c r="H45" s="3">
        <v>2.8</v>
      </c>
      <c r="I45" s="3">
        <v>0</v>
      </c>
      <c r="J45" s="3">
        <v>2.8</v>
      </c>
      <c r="K45" s="3">
        <v>0</v>
      </c>
      <c r="L45" s="3">
        <v>3</v>
      </c>
      <c r="M45" s="3">
        <v>0</v>
      </c>
      <c r="N45" s="3">
        <v>3</v>
      </c>
      <c r="O45" s="3">
        <v>0</v>
      </c>
      <c r="P45" s="3">
        <v>3</v>
      </c>
      <c r="Q45" s="3">
        <v>0</v>
      </c>
      <c r="R45" s="3">
        <v>2.8</v>
      </c>
      <c r="S45" s="3">
        <v>0</v>
      </c>
      <c r="T45" s="3">
        <v>2.8</v>
      </c>
      <c r="U45" s="3">
        <v>0</v>
      </c>
      <c r="V45" s="3">
        <v>2.8</v>
      </c>
      <c r="W45" s="3">
        <v>0</v>
      </c>
      <c r="X45" s="3">
        <v>2.8</v>
      </c>
      <c r="Y45">
        <f t="shared" si="0"/>
        <v>0</v>
      </c>
      <c r="Z45">
        <f t="shared" si="1"/>
        <v>0</v>
      </c>
      <c r="AA45">
        <f t="shared" si="2"/>
        <v>2</v>
      </c>
      <c r="AB45">
        <f t="shared" si="3"/>
        <v>33.800000000000004</v>
      </c>
      <c r="AC45" s="5">
        <v>21101080109</v>
      </c>
      <c r="AD45">
        <f t="shared" si="4"/>
        <v>33</v>
      </c>
      <c r="AG45" s="3"/>
    </row>
    <row r="46" spans="1:33" x14ac:dyDescent="0.25">
      <c r="A46" s="5">
        <v>21101080111</v>
      </c>
      <c r="B46" s="3" t="s">
        <v>45</v>
      </c>
      <c r="C46" s="3">
        <v>1</v>
      </c>
      <c r="D46" s="3">
        <v>2.8</v>
      </c>
      <c r="E46" s="3">
        <v>1</v>
      </c>
      <c r="F46" s="6">
        <v>0</v>
      </c>
      <c r="G46" s="3">
        <v>1</v>
      </c>
      <c r="H46" s="6">
        <v>0</v>
      </c>
      <c r="I46" s="3">
        <v>1</v>
      </c>
      <c r="J46" s="6">
        <v>0</v>
      </c>
      <c r="K46" s="3">
        <v>1</v>
      </c>
      <c r="L46" s="6">
        <v>0</v>
      </c>
      <c r="M46" s="3">
        <v>1</v>
      </c>
      <c r="N46" s="6">
        <v>0</v>
      </c>
      <c r="O46" s="3">
        <v>1</v>
      </c>
      <c r="P46" s="6">
        <v>0</v>
      </c>
      <c r="Q46" s="3">
        <v>1</v>
      </c>
      <c r="R46" s="6">
        <v>0</v>
      </c>
      <c r="S46" s="3">
        <v>1</v>
      </c>
      <c r="T46" s="6">
        <v>0</v>
      </c>
      <c r="U46" s="3">
        <v>1</v>
      </c>
      <c r="V46" s="6">
        <v>0</v>
      </c>
      <c r="W46" s="3">
        <v>1</v>
      </c>
      <c r="X46" s="6">
        <v>0</v>
      </c>
      <c r="Y46">
        <f t="shared" si="0"/>
        <v>11</v>
      </c>
      <c r="Z46">
        <f t="shared" si="1"/>
        <v>1</v>
      </c>
      <c r="AA46">
        <f t="shared" si="2"/>
        <v>0</v>
      </c>
      <c r="AB46">
        <f t="shared" si="3"/>
        <v>1.7999999999999998</v>
      </c>
      <c r="AC46" s="5">
        <v>21101080111</v>
      </c>
      <c r="AD46">
        <f t="shared" si="4"/>
        <v>1.7999999999999998</v>
      </c>
      <c r="AG46" s="3"/>
    </row>
    <row r="47" spans="1:33" x14ac:dyDescent="0.25">
      <c r="A47" s="5">
        <v>21101080123</v>
      </c>
      <c r="B47" s="3" t="s">
        <v>46</v>
      </c>
      <c r="C47" s="3">
        <v>0</v>
      </c>
      <c r="D47" s="3">
        <v>3</v>
      </c>
      <c r="E47" s="3">
        <v>0</v>
      </c>
      <c r="F47" s="3">
        <v>3</v>
      </c>
      <c r="G47" s="3">
        <v>0</v>
      </c>
      <c r="H47" s="3">
        <v>3</v>
      </c>
      <c r="I47" s="3">
        <v>0</v>
      </c>
      <c r="J47" s="3">
        <v>3</v>
      </c>
      <c r="K47" s="3">
        <v>0</v>
      </c>
      <c r="L47" s="3">
        <v>3</v>
      </c>
      <c r="M47" s="3">
        <v>0</v>
      </c>
      <c r="N47" s="3">
        <v>3</v>
      </c>
      <c r="O47" s="3">
        <v>0</v>
      </c>
      <c r="P47" s="3">
        <v>3</v>
      </c>
      <c r="Q47" s="3">
        <v>0</v>
      </c>
      <c r="R47" s="3">
        <v>3</v>
      </c>
      <c r="S47" s="3">
        <v>0</v>
      </c>
      <c r="T47" s="3">
        <v>3</v>
      </c>
      <c r="U47" s="3">
        <v>0</v>
      </c>
      <c r="V47" s="3">
        <v>3</v>
      </c>
      <c r="W47" s="3">
        <v>0</v>
      </c>
      <c r="X47" s="3">
        <v>3</v>
      </c>
      <c r="Y47">
        <f t="shared" si="0"/>
        <v>0</v>
      </c>
      <c r="Z47">
        <f t="shared" si="1"/>
        <v>0</v>
      </c>
      <c r="AA47">
        <f t="shared" si="2"/>
        <v>2</v>
      </c>
      <c r="AB47">
        <f t="shared" si="3"/>
        <v>35</v>
      </c>
      <c r="AC47" s="5">
        <v>21101080123</v>
      </c>
      <c r="AD47">
        <f t="shared" si="4"/>
        <v>33</v>
      </c>
      <c r="AG47" s="3"/>
    </row>
    <row r="48" spans="1:33" x14ac:dyDescent="0.25">
      <c r="A48" s="5">
        <v>21101080204</v>
      </c>
      <c r="B48" s="3" t="s">
        <v>47</v>
      </c>
      <c r="C48" s="3">
        <v>0</v>
      </c>
      <c r="D48" s="3">
        <v>3</v>
      </c>
      <c r="E48" s="3">
        <v>0</v>
      </c>
      <c r="F48" s="3">
        <v>2.8</v>
      </c>
      <c r="G48" s="3">
        <v>0</v>
      </c>
      <c r="H48" s="3">
        <v>3</v>
      </c>
      <c r="I48" s="3">
        <v>1</v>
      </c>
      <c r="J48" s="3">
        <v>3</v>
      </c>
      <c r="K48" s="3">
        <v>1</v>
      </c>
      <c r="L48" s="3">
        <v>2.8</v>
      </c>
      <c r="M48" s="3">
        <v>0</v>
      </c>
      <c r="N48" s="3">
        <v>3</v>
      </c>
      <c r="O48" s="3">
        <v>0</v>
      </c>
      <c r="P48" s="3">
        <v>3</v>
      </c>
      <c r="Q48" s="3">
        <v>0</v>
      </c>
      <c r="R48" s="3">
        <v>3</v>
      </c>
      <c r="S48" s="3">
        <v>1</v>
      </c>
      <c r="T48" s="3">
        <v>3</v>
      </c>
      <c r="U48" s="3">
        <v>0</v>
      </c>
      <c r="V48" s="3">
        <v>3</v>
      </c>
      <c r="W48" s="3">
        <v>1</v>
      </c>
      <c r="X48" s="3">
        <v>3</v>
      </c>
      <c r="Y48">
        <f t="shared" si="0"/>
        <v>4</v>
      </c>
      <c r="Z48">
        <f t="shared" si="1"/>
        <v>0</v>
      </c>
      <c r="AA48">
        <f t="shared" si="2"/>
        <v>0</v>
      </c>
      <c r="AB48">
        <f t="shared" si="3"/>
        <v>32.6</v>
      </c>
      <c r="AC48" s="5">
        <v>21101080204</v>
      </c>
      <c r="AD48">
        <f t="shared" si="4"/>
        <v>32.6</v>
      </c>
      <c r="AG48" s="3"/>
    </row>
    <row r="49" spans="1:33" x14ac:dyDescent="0.25">
      <c r="A49" s="5">
        <v>21101080206</v>
      </c>
      <c r="B49" s="3" t="s">
        <v>48</v>
      </c>
      <c r="C49" s="3">
        <v>0</v>
      </c>
      <c r="D49" s="3">
        <v>2.8</v>
      </c>
      <c r="E49" s="3">
        <v>0</v>
      </c>
      <c r="F49" s="3">
        <v>3</v>
      </c>
      <c r="G49" s="3">
        <v>0</v>
      </c>
      <c r="H49" s="3">
        <v>2.8</v>
      </c>
      <c r="I49" s="3">
        <v>0</v>
      </c>
      <c r="J49" s="3">
        <v>2.8</v>
      </c>
      <c r="K49" s="3">
        <v>0</v>
      </c>
      <c r="L49" s="3">
        <v>2.8</v>
      </c>
      <c r="M49" s="3">
        <v>0</v>
      </c>
      <c r="N49" s="3">
        <v>2.8</v>
      </c>
      <c r="O49" s="3">
        <v>0</v>
      </c>
      <c r="P49" s="3">
        <v>2.8</v>
      </c>
      <c r="Q49" s="3">
        <v>0</v>
      </c>
      <c r="R49" s="3">
        <v>2.8</v>
      </c>
      <c r="S49" s="3">
        <v>0</v>
      </c>
      <c r="T49" s="3">
        <v>2.8</v>
      </c>
      <c r="U49" s="3">
        <v>0</v>
      </c>
      <c r="V49" s="3">
        <v>2.8</v>
      </c>
      <c r="W49" s="3">
        <v>0</v>
      </c>
      <c r="X49" s="3">
        <v>2.8</v>
      </c>
      <c r="Y49">
        <f t="shared" si="0"/>
        <v>0</v>
      </c>
      <c r="Z49">
        <f t="shared" si="1"/>
        <v>0</v>
      </c>
      <c r="AA49">
        <f t="shared" si="2"/>
        <v>2</v>
      </c>
      <c r="AB49">
        <f t="shared" si="3"/>
        <v>33</v>
      </c>
      <c r="AC49" s="5">
        <v>21101080206</v>
      </c>
      <c r="AD49">
        <f t="shared" si="4"/>
        <v>33</v>
      </c>
      <c r="AG49" s="3"/>
    </row>
    <row r="50" spans="1:33" x14ac:dyDescent="0.25">
      <c r="A50" s="5">
        <v>21101080211</v>
      </c>
      <c r="B50" s="3" t="s">
        <v>49</v>
      </c>
      <c r="C50" s="3">
        <v>0</v>
      </c>
      <c r="D50" s="3">
        <v>2.8</v>
      </c>
      <c r="E50" s="3">
        <v>0</v>
      </c>
      <c r="F50" s="3">
        <v>3</v>
      </c>
      <c r="G50" s="3">
        <v>1</v>
      </c>
      <c r="H50" s="3">
        <v>2.8</v>
      </c>
      <c r="I50" s="3">
        <v>1</v>
      </c>
      <c r="J50" s="3">
        <v>2.8</v>
      </c>
      <c r="K50" s="3">
        <v>0</v>
      </c>
      <c r="L50" s="3">
        <v>3</v>
      </c>
      <c r="M50" s="3">
        <v>0</v>
      </c>
      <c r="N50" s="3">
        <v>3</v>
      </c>
      <c r="O50" s="3">
        <v>1</v>
      </c>
      <c r="P50" s="3">
        <v>2.8</v>
      </c>
      <c r="Q50" s="3">
        <v>1</v>
      </c>
      <c r="R50" s="3">
        <v>2.8</v>
      </c>
      <c r="S50" s="3">
        <v>1</v>
      </c>
      <c r="T50" s="3">
        <v>2.8</v>
      </c>
      <c r="U50" s="3">
        <v>1</v>
      </c>
      <c r="V50" s="3">
        <v>2.8</v>
      </c>
      <c r="W50" s="3">
        <v>0</v>
      </c>
      <c r="X50" s="3">
        <v>3</v>
      </c>
      <c r="Y50">
        <f t="shared" si="0"/>
        <v>6</v>
      </c>
      <c r="Z50">
        <f t="shared" si="1"/>
        <v>0</v>
      </c>
      <c r="AA50">
        <f t="shared" si="2"/>
        <v>0</v>
      </c>
      <c r="AB50">
        <f t="shared" si="3"/>
        <v>31.6</v>
      </c>
      <c r="AC50" s="5">
        <v>21101080211</v>
      </c>
      <c r="AD50">
        <f t="shared" si="4"/>
        <v>31.6</v>
      </c>
      <c r="AG50" s="3"/>
    </row>
    <row r="51" spans="1:33" x14ac:dyDescent="0.25">
      <c r="A51" s="5">
        <v>21101080217</v>
      </c>
      <c r="B51" s="3" t="s">
        <v>50</v>
      </c>
      <c r="C51" s="3">
        <v>0</v>
      </c>
      <c r="D51" s="3">
        <v>2.8</v>
      </c>
      <c r="E51" s="3">
        <v>0</v>
      </c>
      <c r="F51" s="3">
        <v>3</v>
      </c>
      <c r="G51" s="3">
        <v>0</v>
      </c>
      <c r="H51" s="3">
        <v>3</v>
      </c>
      <c r="I51" s="3">
        <v>0</v>
      </c>
      <c r="J51" s="3">
        <v>3</v>
      </c>
      <c r="K51" s="3">
        <v>0</v>
      </c>
      <c r="L51" s="3">
        <v>3</v>
      </c>
      <c r="M51" s="3">
        <v>0</v>
      </c>
      <c r="N51" s="3">
        <v>3</v>
      </c>
      <c r="O51" s="3">
        <v>0</v>
      </c>
      <c r="P51" s="3">
        <v>3</v>
      </c>
      <c r="Q51" s="3">
        <v>0</v>
      </c>
      <c r="R51" s="3">
        <v>3</v>
      </c>
      <c r="S51" s="3">
        <v>0</v>
      </c>
      <c r="T51" s="3">
        <v>3</v>
      </c>
      <c r="U51" s="3">
        <v>0</v>
      </c>
      <c r="V51" s="3">
        <v>3</v>
      </c>
      <c r="W51" s="3">
        <v>0</v>
      </c>
      <c r="X51" s="3">
        <v>3</v>
      </c>
      <c r="Y51">
        <f t="shared" si="0"/>
        <v>0</v>
      </c>
      <c r="Z51">
        <f t="shared" si="1"/>
        <v>0</v>
      </c>
      <c r="AA51">
        <f t="shared" si="2"/>
        <v>2</v>
      </c>
      <c r="AB51">
        <f t="shared" si="3"/>
        <v>34.799999999999997</v>
      </c>
      <c r="AC51" s="5">
        <v>21101080217</v>
      </c>
      <c r="AD51">
        <f t="shared" si="4"/>
        <v>33</v>
      </c>
      <c r="AG51" s="3"/>
    </row>
    <row r="52" spans="1:33" x14ac:dyDescent="0.25">
      <c r="A52" s="5">
        <v>21101080221</v>
      </c>
      <c r="B52" s="3" t="s">
        <v>51</v>
      </c>
      <c r="C52" s="3">
        <v>0</v>
      </c>
      <c r="D52" s="3">
        <v>3</v>
      </c>
      <c r="E52" s="3">
        <v>0</v>
      </c>
      <c r="F52" s="3">
        <v>3</v>
      </c>
      <c r="G52" s="3">
        <v>0</v>
      </c>
      <c r="H52" s="3">
        <v>2.8</v>
      </c>
      <c r="I52" s="3">
        <v>0</v>
      </c>
      <c r="J52" s="3">
        <v>2.8</v>
      </c>
      <c r="K52" s="3">
        <v>0</v>
      </c>
      <c r="L52" s="3">
        <v>3</v>
      </c>
      <c r="M52" s="3">
        <v>0</v>
      </c>
      <c r="N52" s="3">
        <v>3</v>
      </c>
      <c r="O52" s="3">
        <v>0</v>
      </c>
      <c r="P52" s="3">
        <v>3</v>
      </c>
      <c r="Q52" s="3">
        <v>0</v>
      </c>
      <c r="R52" s="3">
        <v>3</v>
      </c>
      <c r="S52" s="3">
        <v>0</v>
      </c>
      <c r="T52" s="3">
        <v>3</v>
      </c>
      <c r="U52" s="3">
        <v>0</v>
      </c>
      <c r="V52" s="3">
        <v>2.8</v>
      </c>
      <c r="W52" s="3">
        <v>0</v>
      </c>
      <c r="X52" s="3">
        <v>3</v>
      </c>
      <c r="Y52">
        <f t="shared" si="0"/>
        <v>0</v>
      </c>
      <c r="Z52">
        <f t="shared" si="1"/>
        <v>0</v>
      </c>
      <c r="AA52">
        <f t="shared" si="2"/>
        <v>2</v>
      </c>
      <c r="AB52">
        <f t="shared" si="3"/>
        <v>34.400000000000006</v>
      </c>
      <c r="AC52" s="5">
        <v>21101080221</v>
      </c>
      <c r="AD52">
        <f t="shared" si="4"/>
        <v>33</v>
      </c>
      <c r="AG52" s="3"/>
    </row>
    <row r="53" spans="1:33" x14ac:dyDescent="0.25">
      <c r="A53" s="5">
        <v>21101080223</v>
      </c>
      <c r="B53" s="3" t="s">
        <v>52</v>
      </c>
      <c r="C53" s="3">
        <v>0</v>
      </c>
      <c r="D53" s="3">
        <v>2.8</v>
      </c>
      <c r="E53" s="3">
        <v>0</v>
      </c>
      <c r="F53" s="3">
        <v>2.8</v>
      </c>
      <c r="G53" s="3">
        <v>0</v>
      </c>
      <c r="H53" s="3">
        <v>2.8</v>
      </c>
      <c r="I53" s="3">
        <v>0</v>
      </c>
      <c r="J53" s="3">
        <v>2.8</v>
      </c>
      <c r="K53" s="3">
        <v>0</v>
      </c>
      <c r="L53" s="3">
        <v>3</v>
      </c>
      <c r="M53" s="3">
        <v>0</v>
      </c>
      <c r="N53" s="3">
        <v>2.8</v>
      </c>
      <c r="O53" s="3">
        <v>0</v>
      </c>
      <c r="P53" s="3">
        <v>2.8</v>
      </c>
      <c r="Q53" s="3">
        <v>0</v>
      </c>
      <c r="R53" s="3">
        <v>2.8</v>
      </c>
      <c r="S53" s="3">
        <v>1</v>
      </c>
      <c r="T53" s="6">
        <v>0</v>
      </c>
      <c r="U53" s="3">
        <v>0</v>
      </c>
      <c r="V53" s="3">
        <v>2.8</v>
      </c>
      <c r="W53" s="3">
        <v>1</v>
      </c>
      <c r="X53" s="6">
        <v>0</v>
      </c>
      <c r="Y53">
        <f t="shared" si="0"/>
        <v>2</v>
      </c>
      <c r="Z53">
        <f t="shared" si="1"/>
        <v>0</v>
      </c>
      <c r="AA53">
        <f t="shared" si="2"/>
        <v>0</v>
      </c>
      <c r="AB53">
        <f t="shared" si="3"/>
        <v>25.400000000000002</v>
      </c>
      <c r="AC53" s="5">
        <v>21101080223</v>
      </c>
      <c r="AD53">
        <f t="shared" si="4"/>
        <v>25.400000000000002</v>
      </c>
      <c r="AG53" s="3"/>
    </row>
    <row r="54" spans="1:33" x14ac:dyDescent="0.25">
      <c r="A54" s="5">
        <v>21101080302</v>
      </c>
      <c r="B54" s="3" t="s">
        <v>53</v>
      </c>
      <c r="C54" s="3">
        <v>0</v>
      </c>
      <c r="D54" s="3">
        <v>3</v>
      </c>
      <c r="E54" s="3">
        <v>0</v>
      </c>
      <c r="F54" s="3">
        <v>3</v>
      </c>
      <c r="G54" s="3">
        <v>0</v>
      </c>
      <c r="H54" s="3">
        <v>3</v>
      </c>
      <c r="I54" s="3">
        <v>0</v>
      </c>
      <c r="J54" s="3">
        <v>2.8</v>
      </c>
      <c r="K54" s="3">
        <v>0</v>
      </c>
      <c r="L54" s="3">
        <v>3</v>
      </c>
      <c r="M54" s="3">
        <v>0</v>
      </c>
      <c r="N54" s="3">
        <v>3</v>
      </c>
      <c r="O54" s="3">
        <v>0</v>
      </c>
      <c r="P54" s="3">
        <v>3</v>
      </c>
      <c r="Q54" s="3">
        <v>0</v>
      </c>
      <c r="R54" s="3">
        <v>2.8</v>
      </c>
      <c r="S54" s="3">
        <v>0</v>
      </c>
      <c r="T54" s="3">
        <v>2.8</v>
      </c>
      <c r="U54" s="3">
        <v>0</v>
      </c>
      <c r="V54" s="3">
        <v>3</v>
      </c>
      <c r="W54" s="3">
        <v>0</v>
      </c>
      <c r="X54" s="3">
        <v>3</v>
      </c>
      <c r="Y54">
        <f t="shared" si="0"/>
        <v>0</v>
      </c>
      <c r="Z54">
        <f t="shared" si="1"/>
        <v>0</v>
      </c>
      <c r="AA54">
        <f t="shared" si="2"/>
        <v>2</v>
      </c>
      <c r="AB54">
        <f t="shared" si="3"/>
        <v>34.400000000000006</v>
      </c>
      <c r="AC54" s="5">
        <v>21101080302</v>
      </c>
      <c r="AD54">
        <f t="shared" si="4"/>
        <v>33</v>
      </c>
      <c r="AG54" s="3"/>
    </row>
    <row r="55" spans="1:33" x14ac:dyDescent="0.25">
      <c r="A55" s="5">
        <v>21101080310</v>
      </c>
      <c r="B55" s="3" t="s">
        <v>54</v>
      </c>
      <c r="C55" s="3">
        <v>0</v>
      </c>
      <c r="D55" s="3">
        <v>2.8</v>
      </c>
      <c r="E55" s="3">
        <v>1</v>
      </c>
      <c r="F55" s="3">
        <v>3</v>
      </c>
      <c r="G55" s="3">
        <v>0</v>
      </c>
      <c r="H55" s="3">
        <v>3</v>
      </c>
      <c r="I55" s="3">
        <v>0</v>
      </c>
      <c r="J55" s="3">
        <v>2.8</v>
      </c>
      <c r="K55" s="3">
        <v>0</v>
      </c>
      <c r="L55" s="3">
        <v>3</v>
      </c>
      <c r="M55" s="3">
        <v>0</v>
      </c>
      <c r="N55" s="3">
        <v>3</v>
      </c>
      <c r="O55" s="3">
        <v>1</v>
      </c>
      <c r="P55" s="3">
        <v>3</v>
      </c>
      <c r="Q55" s="3">
        <v>0</v>
      </c>
      <c r="R55" s="3">
        <v>2.8</v>
      </c>
      <c r="S55" s="3">
        <v>0</v>
      </c>
      <c r="T55" s="3">
        <v>3</v>
      </c>
      <c r="U55" s="3">
        <v>0</v>
      </c>
      <c r="V55" s="3">
        <v>2.8</v>
      </c>
      <c r="W55" s="3">
        <v>0</v>
      </c>
      <c r="X55" s="3">
        <v>3</v>
      </c>
      <c r="Y55">
        <f t="shared" si="0"/>
        <v>2</v>
      </c>
      <c r="Z55">
        <f t="shared" si="1"/>
        <v>0</v>
      </c>
      <c r="AA55">
        <f t="shared" si="2"/>
        <v>0</v>
      </c>
      <c r="AB55">
        <f t="shared" si="3"/>
        <v>32.200000000000003</v>
      </c>
      <c r="AC55" s="5">
        <v>21101080310</v>
      </c>
      <c r="AD55">
        <f t="shared" si="4"/>
        <v>32.200000000000003</v>
      </c>
      <c r="AG55" s="3"/>
    </row>
    <row r="56" spans="1:33" x14ac:dyDescent="0.25">
      <c r="A56" s="5" t="s">
        <v>285</v>
      </c>
      <c r="B56" s="19" t="s">
        <v>55</v>
      </c>
      <c r="C56" s="3">
        <v>0</v>
      </c>
      <c r="D56" s="3">
        <v>2.8</v>
      </c>
      <c r="E56" s="3">
        <v>0</v>
      </c>
      <c r="F56" s="3">
        <v>3</v>
      </c>
      <c r="G56" s="3">
        <v>1</v>
      </c>
      <c r="H56" s="3">
        <v>3</v>
      </c>
      <c r="I56" s="3">
        <v>0</v>
      </c>
      <c r="J56" s="3">
        <v>3</v>
      </c>
      <c r="K56" s="3">
        <v>0</v>
      </c>
      <c r="L56" s="3">
        <v>3</v>
      </c>
      <c r="M56" s="3">
        <v>0</v>
      </c>
      <c r="N56" s="3">
        <v>2.8</v>
      </c>
      <c r="O56" s="3">
        <v>0</v>
      </c>
      <c r="P56" s="3">
        <v>3</v>
      </c>
      <c r="Q56" s="3">
        <v>0</v>
      </c>
      <c r="R56" s="3">
        <v>2.8</v>
      </c>
      <c r="S56" s="3">
        <v>0</v>
      </c>
      <c r="T56" s="3">
        <v>3</v>
      </c>
      <c r="U56" s="3">
        <v>0</v>
      </c>
      <c r="V56" s="3">
        <v>3</v>
      </c>
      <c r="W56" s="3">
        <v>0</v>
      </c>
      <c r="X56" s="3">
        <v>3</v>
      </c>
      <c r="Y56">
        <f t="shared" si="0"/>
        <v>1</v>
      </c>
      <c r="Z56">
        <f t="shared" si="1"/>
        <v>0</v>
      </c>
      <c r="AA56">
        <f t="shared" si="2"/>
        <v>0</v>
      </c>
      <c r="AB56">
        <f t="shared" si="3"/>
        <v>32.400000000000006</v>
      </c>
      <c r="AC56" s="16">
        <v>21101080314</v>
      </c>
      <c r="AD56">
        <f t="shared" si="4"/>
        <v>32.400000000000006</v>
      </c>
      <c r="AG56" s="3"/>
    </row>
    <row r="57" spans="1:33" x14ac:dyDescent="0.25">
      <c r="A57" s="5">
        <v>21101080313</v>
      </c>
      <c r="B57" s="3" t="s">
        <v>284</v>
      </c>
      <c r="C57" s="3">
        <v>0</v>
      </c>
      <c r="D57" s="3">
        <v>2.8</v>
      </c>
      <c r="E57" s="3">
        <v>1</v>
      </c>
      <c r="F57" s="3">
        <v>2.8</v>
      </c>
      <c r="G57" s="3">
        <v>1</v>
      </c>
      <c r="H57" s="3">
        <v>2.8</v>
      </c>
      <c r="I57" s="3">
        <v>1</v>
      </c>
      <c r="J57" s="6">
        <v>0</v>
      </c>
      <c r="K57" s="3">
        <v>1</v>
      </c>
      <c r="L57" s="3">
        <v>3</v>
      </c>
      <c r="M57" s="3">
        <v>1</v>
      </c>
      <c r="N57" s="6">
        <v>0</v>
      </c>
      <c r="O57" s="3">
        <v>1</v>
      </c>
      <c r="P57" s="6">
        <v>0</v>
      </c>
      <c r="Q57" s="3">
        <v>1</v>
      </c>
      <c r="R57" s="6">
        <v>0</v>
      </c>
      <c r="S57" s="3">
        <v>1</v>
      </c>
      <c r="T57" s="6">
        <v>0</v>
      </c>
      <c r="U57" s="3">
        <v>1</v>
      </c>
      <c r="V57" s="6">
        <v>0</v>
      </c>
      <c r="W57" s="3">
        <v>1</v>
      </c>
      <c r="X57" s="6">
        <v>0</v>
      </c>
      <c r="Y57">
        <f t="shared" si="0"/>
        <v>10</v>
      </c>
      <c r="Z57">
        <f t="shared" si="1"/>
        <v>0.8</v>
      </c>
      <c r="AA57">
        <f t="shared" si="2"/>
        <v>0</v>
      </c>
      <c r="AB57">
        <f t="shared" si="3"/>
        <v>10.599999999999998</v>
      </c>
      <c r="AC57" s="5">
        <v>21101080313</v>
      </c>
      <c r="AD57">
        <f t="shared" si="4"/>
        <v>10.599999999999998</v>
      </c>
      <c r="AG57" s="3"/>
    </row>
    <row r="58" spans="1:33" x14ac:dyDescent="0.25">
      <c r="A58" s="5">
        <v>21101080317</v>
      </c>
      <c r="B58" s="3" t="s">
        <v>57</v>
      </c>
      <c r="C58" s="3">
        <v>0</v>
      </c>
      <c r="D58" s="3">
        <v>3</v>
      </c>
      <c r="E58" s="3">
        <v>0</v>
      </c>
      <c r="F58" s="3">
        <v>3</v>
      </c>
      <c r="G58" s="3">
        <v>0</v>
      </c>
      <c r="H58" s="3">
        <v>3</v>
      </c>
      <c r="I58" s="3">
        <v>0</v>
      </c>
      <c r="J58" s="3">
        <v>3</v>
      </c>
      <c r="K58" s="3">
        <v>0</v>
      </c>
      <c r="L58" s="3">
        <v>3</v>
      </c>
      <c r="M58" s="3">
        <v>0</v>
      </c>
      <c r="N58" s="3">
        <v>3</v>
      </c>
      <c r="O58" s="3">
        <v>1</v>
      </c>
      <c r="P58" s="3">
        <v>3</v>
      </c>
      <c r="Q58" s="3">
        <v>1</v>
      </c>
      <c r="R58" s="3">
        <v>3</v>
      </c>
      <c r="S58" s="3">
        <v>0</v>
      </c>
      <c r="T58" s="3">
        <v>3</v>
      </c>
      <c r="U58" s="3">
        <v>1</v>
      </c>
      <c r="V58" s="6">
        <v>0</v>
      </c>
      <c r="W58" s="3">
        <v>1</v>
      </c>
      <c r="X58" s="6">
        <v>0</v>
      </c>
      <c r="Y58">
        <f t="shared" si="0"/>
        <v>4</v>
      </c>
      <c r="Z58">
        <f t="shared" si="1"/>
        <v>0</v>
      </c>
      <c r="AA58">
        <f t="shared" si="2"/>
        <v>0</v>
      </c>
      <c r="AB58">
        <f t="shared" si="3"/>
        <v>27</v>
      </c>
      <c r="AC58" s="5">
        <v>21101080317</v>
      </c>
      <c r="AD58">
        <f t="shared" si="4"/>
        <v>27</v>
      </c>
      <c r="AG58" s="3"/>
    </row>
    <row r="59" spans="1:33" x14ac:dyDescent="0.25">
      <c r="A59" s="5">
        <v>21101080318</v>
      </c>
      <c r="B59" s="3" t="s">
        <v>58</v>
      </c>
      <c r="C59" s="3">
        <v>0</v>
      </c>
      <c r="D59" s="3">
        <v>2.8</v>
      </c>
      <c r="E59" s="3">
        <v>0</v>
      </c>
      <c r="F59" s="3">
        <v>3</v>
      </c>
      <c r="G59" s="3">
        <v>0</v>
      </c>
      <c r="H59" s="3">
        <v>2.8</v>
      </c>
      <c r="I59" s="3">
        <v>0</v>
      </c>
      <c r="J59" s="3">
        <v>2.8</v>
      </c>
      <c r="K59" s="3">
        <v>0</v>
      </c>
      <c r="L59" s="3">
        <v>3</v>
      </c>
      <c r="M59" s="3">
        <v>0</v>
      </c>
      <c r="N59" s="3">
        <v>2.8</v>
      </c>
      <c r="O59" s="3">
        <v>0</v>
      </c>
      <c r="P59" s="3">
        <v>3</v>
      </c>
      <c r="Q59" s="3">
        <v>0</v>
      </c>
      <c r="R59" s="3">
        <v>2.8</v>
      </c>
      <c r="S59" s="3">
        <v>0</v>
      </c>
      <c r="T59" s="3">
        <v>2.8</v>
      </c>
      <c r="U59" s="3">
        <v>1</v>
      </c>
      <c r="V59" s="3">
        <v>2.8</v>
      </c>
      <c r="W59" s="3">
        <v>1</v>
      </c>
      <c r="X59" s="3">
        <v>2.8</v>
      </c>
      <c r="Y59">
        <f t="shared" si="0"/>
        <v>2</v>
      </c>
      <c r="Z59">
        <f t="shared" si="1"/>
        <v>0</v>
      </c>
      <c r="AA59">
        <f t="shared" si="2"/>
        <v>0</v>
      </c>
      <c r="AB59">
        <f t="shared" si="3"/>
        <v>31.400000000000002</v>
      </c>
      <c r="AC59" s="5">
        <v>21101080318</v>
      </c>
      <c r="AD59">
        <f t="shared" si="4"/>
        <v>31.400000000000002</v>
      </c>
      <c r="AG59" s="3"/>
    </row>
    <row r="60" spans="1:33" x14ac:dyDescent="0.25">
      <c r="A60" s="5">
        <v>21101080323</v>
      </c>
      <c r="B60" s="3" t="s">
        <v>59</v>
      </c>
      <c r="C60" s="3">
        <v>0</v>
      </c>
      <c r="D60" s="3">
        <v>2.8</v>
      </c>
      <c r="E60" s="3">
        <v>0</v>
      </c>
      <c r="F60" s="3">
        <v>2.8</v>
      </c>
      <c r="G60" s="3">
        <v>0</v>
      </c>
      <c r="H60" s="3">
        <v>2.8</v>
      </c>
      <c r="I60" s="3">
        <v>0</v>
      </c>
      <c r="J60" s="3">
        <v>2.8</v>
      </c>
      <c r="K60" s="3">
        <v>0</v>
      </c>
      <c r="L60" s="3">
        <v>3</v>
      </c>
      <c r="M60" s="3">
        <v>0</v>
      </c>
      <c r="N60" s="3">
        <v>2.8</v>
      </c>
      <c r="O60" s="3">
        <v>0</v>
      </c>
      <c r="P60" s="3">
        <v>3</v>
      </c>
      <c r="Q60" s="3">
        <v>0</v>
      </c>
      <c r="R60" s="3">
        <v>2.8</v>
      </c>
      <c r="S60" s="3">
        <v>0</v>
      </c>
      <c r="T60" s="3">
        <v>2.8</v>
      </c>
      <c r="U60" s="3">
        <v>0</v>
      </c>
      <c r="V60" s="3">
        <v>2.8</v>
      </c>
      <c r="W60" s="3">
        <v>0</v>
      </c>
      <c r="X60" s="3">
        <v>2.8</v>
      </c>
      <c r="Y60">
        <f t="shared" si="0"/>
        <v>0</v>
      </c>
      <c r="Z60">
        <f t="shared" si="1"/>
        <v>0</v>
      </c>
      <c r="AA60">
        <f t="shared" si="2"/>
        <v>2</v>
      </c>
      <c r="AB60">
        <f t="shared" si="3"/>
        <v>33.200000000000003</v>
      </c>
      <c r="AC60" s="5">
        <v>21101080323</v>
      </c>
      <c r="AD60">
        <f t="shared" si="4"/>
        <v>33</v>
      </c>
      <c r="AG60" s="3"/>
    </row>
    <row r="61" spans="1:33" x14ac:dyDescent="0.25">
      <c r="A61" s="5">
        <v>21101080405</v>
      </c>
      <c r="B61" s="3" t="s">
        <v>60</v>
      </c>
      <c r="C61" s="3">
        <v>0</v>
      </c>
      <c r="D61" s="3">
        <v>2.8</v>
      </c>
      <c r="E61" s="3">
        <v>0</v>
      </c>
      <c r="F61" s="3">
        <v>3</v>
      </c>
      <c r="G61" s="3">
        <v>1</v>
      </c>
      <c r="H61" s="3">
        <v>2.8</v>
      </c>
      <c r="I61" s="3">
        <v>0</v>
      </c>
      <c r="J61" s="3">
        <v>2.8</v>
      </c>
      <c r="K61" s="3">
        <v>1</v>
      </c>
      <c r="L61" s="3">
        <v>3</v>
      </c>
      <c r="M61" s="3">
        <v>0</v>
      </c>
      <c r="N61" s="3">
        <v>3</v>
      </c>
      <c r="O61" s="3">
        <v>0</v>
      </c>
      <c r="P61" s="3">
        <v>3</v>
      </c>
      <c r="Q61" s="3">
        <v>0</v>
      </c>
      <c r="R61" s="3">
        <v>2.8</v>
      </c>
      <c r="S61" s="3">
        <v>1</v>
      </c>
      <c r="T61" s="3">
        <v>2.8</v>
      </c>
      <c r="U61" s="3">
        <v>0</v>
      </c>
      <c r="V61" s="3">
        <v>2.8</v>
      </c>
      <c r="W61" s="3">
        <v>0</v>
      </c>
      <c r="X61" s="3">
        <v>2.8</v>
      </c>
      <c r="Y61">
        <f t="shared" si="0"/>
        <v>3</v>
      </c>
      <c r="Z61">
        <f t="shared" si="1"/>
        <v>0</v>
      </c>
      <c r="AA61">
        <f t="shared" si="2"/>
        <v>0</v>
      </c>
      <c r="AB61">
        <f t="shared" si="3"/>
        <v>31.6</v>
      </c>
      <c r="AC61" s="5">
        <v>21101080405</v>
      </c>
      <c r="AD61">
        <f t="shared" si="4"/>
        <v>31.6</v>
      </c>
      <c r="AG61" s="3"/>
    </row>
    <row r="62" spans="1:33" x14ac:dyDescent="0.25">
      <c r="A62" s="5">
        <v>21101080408</v>
      </c>
      <c r="B62" s="3" t="s">
        <v>61</v>
      </c>
      <c r="C62" s="3">
        <v>0</v>
      </c>
      <c r="D62" s="3">
        <v>3</v>
      </c>
      <c r="E62" s="3">
        <v>0</v>
      </c>
      <c r="F62" s="3">
        <v>3</v>
      </c>
      <c r="G62" s="3">
        <v>0</v>
      </c>
      <c r="H62" s="3">
        <v>3</v>
      </c>
      <c r="I62" s="3">
        <v>0</v>
      </c>
      <c r="J62" s="3">
        <v>3</v>
      </c>
      <c r="K62" s="3">
        <v>0</v>
      </c>
      <c r="L62" s="3">
        <v>3</v>
      </c>
      <c r="M62" s="3">
        <v>1</v>
      </c>
      <c r="N62" s="3">
        <v>3</v>
      </c>
      <c r="O62" s="3">
        <v>1</v>
      </c>
      <c r="P62" s="3">
        <v>3</v>
      </c>
      <c r="Q62" s="3">
        <v>0</v>
      </c>
      <c r="R62" s="3">
        <v>3</v>
      </c>
      <c r="S62" s="3">
        <v>0</v>
      </c>
      <c r="T62" s="3">
        <v>3</v>
      </c>
      <c r="U62" s="3">
        <v>0</v>
      </c>
      <c r="V62" s="3">
        <v>3</v>
      </c>
      <c r="W62" s="3">
        <v>0</v>
      </c>
      <c r="X62" s="3">
        <v>3</v>
      </c>
      <c r="Y62">
        <f t="shared" si="0"/>
        <v>2</v>
      </c>
      <c r="Z62">
        <f t="shared" si="1"/>
        <v>0</v>
      </c>
      <c r="AA62">
        <f t="shared" si="2"/>
        <v>0</v>
      </c>
      <c r="AB62">
        <f t="shared" si="3"/>
        <v>33</v>
      </c>
      <c r="AC62" s="5">
        <v>21101080408</v>
      </c>
      <c r="AD62">
        <f t="shared" si="4"/>
        <v>33</v>
      </c>
      <c r="AG62" s="3"/>
    </row>
    <row r="63" spans="1:33" x14ac:dyDescent="0.25">
      <c r="A63" s="5">
        <v>21101080409</v>
      </c>
      <c r="B63" s="3" t="s">
        <v>62</v>
      </c>
      <c r="C63" s="3">
        <v>0</v>
      </c>
      <c r="D63" s="3">
        <v>3</v>
      </c>
      <c r="E63" s="3">
        <v>0</v>
      </c>
      <c r="F63" s="3">
        <v>3</v>
      </c>
      <c r="G63" s="3">
        <v>0</v>
      </c>
      <c r="H63" s="3">
        <v>3</v>
      </c>
      <c r="I63" s="3">
        <v>0</v>
      </c>
      <c r="J63" s="3">
        <v>3</v>
      </c>
      <c r="K63" s="3">
        <v>0</v>
      </c>
      <c r="L63" s="3">
        <v>3</v>
      </c>
      <c r="M63" s="3">
        <v>0</v>
      </c>
      <c r="N63" s="3">
        <v>3</v>
      </c>
      <c r="O63" s="3">
        <v>0</v>
      </c>
      <c r="P63" s="3">
        <v>3</v>
      </c>
      <c r="Q63" s="3">
        <v>0</v>
      </c>
      <c r="R63" s="3">
        <v>3</v>
      </c>
      <c r="S63" s="3">
        <v>0</v>
      </c>
      <c r="T63" s="3">
        <v>3</v>
      </c>
      <c r="U63" s="3">
        <v>0</v>
      </c>
      <c r="V63" s="3">
        <v>3</v>
      </c>
      <c r="W63" s="3">
        <v>0</v>
      </c>
      <c r="X63" s="3">
        <v>3</v>
      </c>
      <c r="Y63">
        <f t="shared" si="0"/>
        <v>0</v>
      </c>
      <c r="Z63">
        <f t="shared" si="1"/>
        <v>0</v>
      </c>
      <c r="AA63">
        <f t="shared" si="2"/>
        <v>2</v>
      </c>
      <c r="AB63">
        <f t="shared" si="3"/>
        <v>35</v>
      </c>
      <c r="AC63" s="5">
        <v>21101080409</v>
      </c>
      <c r="AD63">
        <f t="shared" si="4"/>
        <v>33</v>
      </c>
      <c r="AG63" s="3"/>
    </row>
    <row r="64" spans="1:33" x14ac:dyDescent="0.25">
      <c r="A64" s="5">
        <v>21101080410</v>
      </c>
      <c r="B64" s="3" t="s">
        <v>63</v>
      </c>
      <c r="C64" s="3">
        <v>0</v>
      </c>
      <c r="D64" s="3">
        <v>3</v>
      </c>
      <c r="E64" s="3">
        <v>0</v>
      </c>
      <c r="F64" s="3">
        <v>3</v>
      </c>
      <c r="G64" s="3">
        <v>0</v>
      </c>
      <c r="H64" s="3">
        <v>3</v>
      </c>
      <c r="I64" s="3">
        <v>0</v>
      </c>
      <c r="J64" s="3">
        <v>3</v>
      </c>
      <c r="K64" s="3">
        <v>0</v>
      </c>
      <c r="L64" s="3">
        <v>3</v>
      </c>
      <c r="M64" s="3">
        <v>0</v>
      </c>
      <c r="N64" s="3">
        <v>3</v>
      </c>
      <c r="O64" s="3">
        <v>0</v>
      </c>
      <c r="P64" s="3">
        <v>3</v>
      </c>
      <c r="Q64" s="3">
        <v>0</v>
      </c>
      <c r="R64" s="3">
        <v>3</v>
      </c>
      <c r="S64" s="3">
        <v>1</v>
      </c>
      <c r="T64" s="3">
        <v>3</v>
      </c>
      <c r="U64" s="3">
        <v>0</v>
      </c>
      <c r="V64" s="6">
        <v>0</v>
      </c>
      <c r="W64" s="3">
        <v>0</v>
      </c>
      <c r="X64" s="3">
        <v>3</v>
      </c>
      <c r="Y64">
        <f t="shared" si="0"/>
        <v>1</v>
      </c>
      <c r="Z64">
        <f t="shared" si="1"/>
        <v>0</v>
      </c>
      <c r="AA64">
        <f t="shared" si="2"/>
        <v>0</v>
      </c>
      <c r="AB64">
        <f t="shared" si="3"/>
        <v>30</v>
      </c>
      <c r="AC64" s="5">
        <v>21101080410</v>
      </c>
      <c r="AD64">
        <f t="shared" si="4"/>
        <v>30</v>
      </c>
      <c r="AG64" s="3"/>
    </row>
    <row r="65" spans="1:33" x14ac:dyDescent="0.25">
      <c r="A65" s="5">
        <v>21101080411</v>
      </c>
      <c r="B65" s="3" t="s">
        <v>64</v>
      </c>
      <c r="C65" s="3">
        <v>0</v>
      </c>
      <c r="D65" s="3">
        <v>2.8</v>
      </c>
      <c r="E65" s="3">
        <v>0</v>
      </c>
      <c r="F65" s="3">
        <v>3</v>
      </c>
      <c r="G65" s="3">
        <v>0</v>
      </c>
      <c r="H65" s="3">
        <v>3</v>
      </c>
      <c r="I65" s="3">
        <v>0</v>
      </c>
      <c r="J65" s="3">
        <v>3</v>
      </c>
      <c r="K65" s="3">
        <v>0</v>
      </c>
      <c r="L65" s="3">
        <v>3</v>
      </c>
      <c r="M65" s="3">
        <v>0</v>
      </c>
      <c r="N65" s="3">
        <v>3</v>
      </c>
      <c r="O65" s="3">
        <v>0</v>
      </c>
      <c r="P65" s="3">
        <v>3</v>
      </c>
      <c r="Q65" s="3">
        <v>0</v>
      </c>
      <c r="R65" s="3">
        <v>2.8</v>
      </c>
      <c r="S65" s="3">
        <v>0</v>
      </c>
      <c r="T65" s="3">
        <v>3</v>
      </c>
      <c r="U65" s="3">
        <v>0</v>
      </c>
      <c r="V65" s="3">
        <v>3</v>
      </c>
      <c r="W65" s="3">
        <v>0</v>
      </c>
      <c r="X65" s="3">
        <v>3</v>
      </c>
      <c r="Y65">
        <f t="shared" si="0"/>
        <v>0</v>
      </c>
      <c r="Z65">
        <f t="shared" si="1"/>
        <v>0</v>
      </c>
      <c r="AA65">
        <f t="shared" si="2"/>
        <v>2</v>
      </c>
      <c r="AB65">
        <f t="shared" si="3"/>
        <v>34.6</v>
      </c>
      <c r="AC65" s="5">
        <v>21101080411</v>
      </c>
      <c r="AD65">
        <f t="shared" si="4"/>
        <v>33</v>
      </c>
      <c r="AG65" s="3"/>
    </row>
    <row r="66" spans="1:33" x14ac:dyDescent="0.25">
      <c r="A66" s="5">
        <v>21101080420</v>
      </c>
      <c r="B66" s="3" t="s">
        <v>65</v>
      </c>
      <c r="C66" s="3">
        <v>0</v>
      </c>
      <c r="D66" s="3">
        <v>2.8</v>
      </c>
      <c r="E66" s="3">
        <v>0</v>
      </c>
      <c r="F66" s="3">
        <v>3</v>
      </c>
      <c r="G66" s="3">
        <v>0</v>
      </c>
      <c r="H66" s="3">
        <v>3</v>
      </c>
      <c r="I66" s="3">
        <v>0</v>
      </c>
      <c r="J66" s="3">
        <v>3</v>
      </c>
      <c r="K66" s="3">
        <v>0</v>
      </c>
      <c r="L66" s="3">
        <v>3</v>
      </c>
      <c r="M66" s="3">
        <v>0</v>
      </c>
      <c r="N66" s="3">
        <v>3</v>
      </c>
      <c r="O66" s="3">
        <v>0</v>
      </c>
      <c r="P66" s="3">
        <v>3</v>
      </c>
      <c r="Q66" s="3">
        <v>0</v>
      </c>
      <c r="R66" s="3">
        <v>3</v>
      </c>
      <c r="S66" s="3">
        <v>0</v>
      </c>
      <c r="T66" s="3">
        <v>3</v>
      </c>
      <c r="U66" s="3">
        <v>0</v>
      </c>
      <c r="V66" s="3">
        <v>3</v>
      </c>
      <c r="W66" s="3">
        <v>0</v>
      </c>
      <c r="X66" s="3">
        <v>3</v>
      </c>
      <c r="Y66">
        <f t="shared" si="0"/>
        <v>0</v>
      </c>
      <c r="Z66">
        <f t="shared" si="1"/>
        <v>0</v>
      </c>
      <c r="AA66">
        <f t="shared" si="2"/>
        <v>2</v>
      </c>
      <c r="AB66">
        <f t="shared" si="3"/>
        <v>34.799999999999997</v>
      </c>
      <c r="AC66" s="5">
        <v>21101080420</v>
      </c>
      <c r="AD66">
        <f t="shared" si="4"/>
        <v>33</v>
      </c>
      <c r="AG66" s="3"/>
    </row>
    <row r="67" spans="1:33" x14ac:dyDescent="0.25">
      <c r="A67" s="5">
        <v>21101080421</v>
      </c>
      <c r="B67" s="3" t="s">
        <v>66</v>
      </c>
      <c r="C67" s="3">
        <v>0</v>
      </c>
      <c r="D67" s="3">
        <v>3</v>
      </c>
      <c r="E67" s="3">
        <v>0</v>
      </c>
      <c r="F67" s="3">
        <v>3</v>
      </c>
      <c r="G67" s="3">
        <v>0</v>
      </c>
      <c r="H67" s="3">
        <v>3</v>
      </c>
      <c r="I67" s="3">
        <v>0</v>
      </c>
      <c r="J67" s="3">
        <v>3</v>
      </c>
      <c r="K67" s="3">
        <v>0</v>
      </c>
      <c r="L67" s="3">
        <v>3</v>
      </c>
      <c r="M67" s="3">
        <v>0</v>
      </c>
      <c r="N67" s="3">
        <v>2.8</v>
      </c>
      <c r="O67" s="3">
        <v>0</v>
      </c>
      <c r="P67" s="3">
        <v>3</v>
      </c>
      <c r="Q67" s="3">
        <v>0</v>
      </c>
      <c r="R67" s="3">
        <v>3</v>
      </c>
      <c r="S67" s="3">
        <v>1</v>
      </c>
      <c r="T67" s="3">
        <v>3</v>
      </c>
      <c r="U67" s="3">
        <v>1</v>
      </c>
      <c r="V67" s="3">
        <v>3</v>
      </c>
      <c r="W67" s="3">
        <v>1</v>
      </c>
      <c r="X67" s="3">
        <v>3</v>
      </c>
      <c r="Y67">
        <f t="shared" si="0"/>
        <v>3</v>
      </c>
      <c r="Z67">
        <f t="shared" si="1"/>
        <v>0</v>
      </c>
      <c r="AA67">
        <f t="shared" si="2"/>
        <v>0</v>
      </c>
      <c r="AB67">
        <f t="shared" si="3"/>
        <v>32.799999999999997</v>
      </c>
      <c r="AC67" s="5">
        <v>21101080421</v>
      </c>
      <c r="AD67">
        <f t="shared" si="4"/>
        <v>32.799999999999997</v>
      </c>
      <c r="AG67" s="3"/>
    </row>
    <row r="68" spans="1:33" x14ac:dyDescent="0.25">
      <c r="A68" s="5">
        <v>21101080422</v>
      </c>
      <c r="B68" s="3" t="s">
        <v>67</v>
      </c>
      <c r="C68" s="3">
        <v>1</v>
      </c>
      <c r="D68" s="6">
        <v>0</v>
      </c>
      <c r="E68" s="3">
        <v>1</v>
      </c>
      <c r="F68" s="6">
        <v>0</v>
      </c>
      <c r="G68" s="3">
        <v>1</v>
      </c>
      <c r="H68" s="6">
        <v>0</v>
      </c>
      <c r="I68" s="3">
        <v>1</v>
      </c>
      <c r="J68" s="6">
        <v>0</v>
      </c>
      <c r="K68" s="3">
        <v>1</v>
      </c>
      <c r="L68" s="6">
        <v>0</v>
      </c>
      <c r="M68" s="3">
        <v>1</v>
      </c>
      <c r="N68" s="6">
        <v>0</v>
      </c>
      <c r="O68" s="3">
        <v>1</v>
      </c>
      <c r="P68" s="6">
        <v>0</v>
      </c>
      <c r="Q68" s="3">
        <v>1</v>
      </c>
      <c r="R68" s="6">
        <v>0</v>
      </c>
      <c r="S68" s="3">
        <v>1</v>
      </c>
      <c r="T68" s="6">
        <v>0</v>
      </c>
      <c r="U68" s="3">
        <v>1</v>
      </c>
      <c r="V68" s="6">
        <v>0</v>
      </c>
      <c r="W68" s="3">
        <v>1</v>
      </c>
      <c r="X68" s="6">
        <v>0</v>
      </c>
      <c r="Y68">
        <f t="shared" ref="Y68:Y131" si="5">C68+E68+G68+I68+K68+M68+O68+Q68+S68+U68+W68</f>
        <v>11</v>
      </c>
      <c r="Z68">
        <f t="shared" ref="Z68:Z131" si="6">IF(Y68-6&lt;0,0,(Y68-6)*0.2)</f>
        <v>1</v>
      </c>
      <c r="AA68">
        <f t="shared" ref="AA68:AA131" si="7">IF(Y68=0,2,0)</f>
        <v>0</v>
      </c>
      <c r="AB68">
        <f t="shared" ref="AB68:AB131" si="8">D68+F68+H68+J68+L68+N68+P68+R68+T68+V68+X68-Z68+AA68</f>
        <v>-1</v>
      </c>
      <c r="AC68" s="5">
        <v>21101080422</v>
      </c>
      <c r="AD68">
        <f t="shared" ref="AD68:AD131" si="9">IF(AB68&lt;0,0,IF(AB68&gt;33,33,AB68))</f>
        <v>0</v>
      </c>
      <c r="AG68" s="3"/>
    </row>
    <row r="69" spans="1:33" x14ac:dyDescent="0.25">
      <c r="A69" s="5">
        <v>21101080423</v>
      </c>
      <c r="B69" s="3" t="s">
        <v>68</v>
      </c>
      <c r="C69" s="3">
        <v>0</v>
      </c>
      <c r="D69" s="3">
        <v>2.8</v>
      </c>
      <c r="E69" s="3">
        <v>1</v>
      </c>
      <c r="F69" s="3">
        <v>3</v>
      </c>
      <c r="G69" s="3">
        <v>0</v>
      </c>
      <c r="H69" s="3">
        <v>2.8</v>
      </c>
      <c r="I69" s="3">
        <v>0</v>
      </c>
      <c r="J69" s="3">
        <v>3</v>
      </c>
      <c r="K69" s="3">
        <v>1</v>
      </c>
      <c r="L69" s="3">
        <v>3</v>
      </c>
      <c r="M69" s="3">
        <v>1</v>
      </c>
      <c r="N69" s="3">
        <v>3</v>
      </c>
      <c r="O69" s="3">
        <v>0</v>
      </c>
      <c r="P69" s="3">
        <v>3</v>
      </c>
      <c r="Q69" s="3">
        <v>1</v>
      </c>
      <c r="R69" s="3">
        <v>2.8</v>
      </c>
      <c r="S69" s="3">
        <v>0</v>
      </c>
      <c r="T69" s="3">
        <v>3</v>
      </c>
      <c r="U69" s="3">
        <v>0</v>
      </c>
      <c r="V69" s="3">
        <v>3</v>
      </c>
      <c r="W69" s="3">
        <v>0</v>
      </c>
      <c r="X69" s="3">
        <v>3</v>
      </c>
      <c r="Y69">
        <f t="shared" si="5"/>
        <v>4</v>
      </c>
      <c r="Z69">
        <f t="shared" si="6"/>
        <v>0</v>
      </c>
      <c r="AA69">
        <f t="shared" si="7"/>
        <v>0</v>
      </c>
      <c r="AB69">
        <f t="shared" si="8"/>
        <v>32.400000000000006</v>
      </c>
      <c r="AC69" s="5">
        <v>21101080423</v>
      </c>
      <c r="AD69">
        <f t="shared" si="9"/>
        <v>32.400000000000006</v>
      </c>
      <c r="AG69" s="3"/>
    </row>
    <row r="70" spans="1:33" x14ac:dyDescent="0.25">
      <c r="A70" s="5">
        <v>21102060101</v>
      </c>
      <c r="B70" s="3" t="s">
        <v>69</v>
      </c>
      <c r="C70" s="3">
        <v>0</v>
      </c>
      <c r="D70" s="3">
        <v>2.8</v>
      </c>
      <c r="E70" s="3">
        <v>0</v>
      </c>
      <c r="F70" s="3">
        <v>2.8</v>
      </c>
      <c r="G70" s="3">
        <v>0</v>
      </c>
      <c r="H70" s="3">
        <v>2.8</v>
      </c>
      <c r="I70" s="3">
        <v>0</v>
      </c>
      <c r="J70" s="3">
        <v>3</v>
      </c>
      <c r="K70" s="3">
        <v>0</v>
      </c>
      <c r="L70" s="3">
        <v>3</v>
      </c>
      <c r="M70" s="3">
        <v>0</v>
      </c>
      <c r="N70" s="3">
        <v>3</v>
      </c>
      <c r="O70" s="3">
        <v>0</v>
      </c>
      <c r="P70" s="3">
        <v>3</v>
      </c>
      <c r="Q70" s="3">
        <v>0</v>
      </c>
      <c r="R70" s="3">
        <v>3</v>
      </c>
      <c r="S70" s="3">
        <v>0</v>
      </c>
      <c r="T70" s="3">
        <v>3</v>
      </c>
      <c r="U70" s="3">
        <v>1</v>
      </c>
      <c r="V70" s="3">
        <v>3</v>
      </c>
      <c r="W70" s="3">
        <v>0</v>
      </c>
      <c r="X70" s="3">
        <v>3</v>
      </c>
      <c r="Y70">
        <f t="shared" si="5"/>
        <v>1</v>
      </c>
      <c r="Z70">
        <f t="shared" si="6"/>
        <v>0</v>
      </c>
      <c r="AA70">
        <f t="shared" si="7"/>
        <v>0</v>
      </c>
      <c r="AB70">
        <f t="shared" si="8"/>
        <v>32.4</v>
      </c>
      <c r="AC70" s="5">
        <v>21102060101</v>
      </c>
      <c r="AD70">
        <f t="shared" si="9"/>
        <v>32.4</v>
      </c>
      <c r="AG70" s="3"/>
    </row>
    <row r="71" spans="1:33" x14ac:dyDescent="0.25">
      <c r="A71" s="5">
        <v>21102060102</v>
      </c>
      <c r="B71" s="3" t="s">
        <v>70</v>
      </c>
      <c r="C71" s="3">
        <v>0</v>
      </c>
      <c r="D71" s="3">
        <v>2.8</v>
      </c>
      <c r="E71" s="3">
        <v>1</v>
      </c>
      <c r="F71" s="3">
        <v>3</v>
      </c>
      <c r="G71" s="3">
        <v>0</v>
      </c>
      <c r="H71" s="3">
        <v>3</v>
      </c>
      <c r="I71" s="3">
        <v>0</v>
      </c>
      <c r="J71" s="3">
        <v>2.8</v>
      </c>
      <c r="K71" s="3">
        <v>1</v>
      </c>
      <c r="L71" s="3">
        <v>2.8</v>
      </c>
      <c r="M71" s="3">
        <v>0</v>
      </c>
      <c r="N71" s="3">
        <v>2.8</v>
      </c>
      <c r="O71" s="3">
        <v>1</v>
      </c>
      <c r="P71" s="3">
        <v>3</v>
      </c>
      <c r="Q71" s="3">
        <v>0</v>
      </c>
      <c r="R71" s="3">
        <v>3</v>
      </c>
      <c r="S71" s="3">
        <v>0</v>
      </c>
      <c r="T71" s="3">
        <v>3</v>
      </c>
      <c r="U71" s="3">
        <v>1</v>
      </c>
      <c r="V71" s="3">
        <v>3</v>
      </c>
      <c r="W71" s="3">
        <v>0</v>
      </c>
      <c r="X71" s="3">
        <v>2.8</v>
      </c>
      <c r="Y71">
        <f t="shared" si="5"/>
        <v>4</v>
      </c>
      <c r="Z71">
        <f t="shared" si="6"/>
        <v>0</v>
      </c>
      <c r="AA71">
        <f t="shared" si="7"/>
        <v>0</v>
      </c>
      <c r="AB71">
        <f t="shared" si="8"/>
        <v>32</v>
      </c>
      <c r="AC71" s="5">
        <v>21102060102</v>
      </c>
      <c r="AD71">
        <f t="shared" si="9"/>
        <v>32</v>
      </c>
      <c r="AG71" s="3"/>
    </row>
    <row r="72" spans="1:33" x14ac:dyDescent="0.25">
      <c r="A72" s="5">
        <v>21102060104</v>
      </c>
      <c r="B72" s="3" t="s">
        <v>71</v>
      </c>
      <c r="C72" s="3">
        <v>0</v>
      </c>
      <c r="D72" s="3">
        <v>2.8</v>
      </c>
      <c r="E72" s="3">
        <v>1</v>
      </c>
      <c r="F72" s="6">
        <v>0</v>
      </c>
      <c r="G72" s="3">
        <v>0</v>
      </c>
      <c r="H72" s="3">
        <v>2.8</v>
      </c>
      <c r="I72" s="3">
        <v>0</v>
      </c>
      <c r="J72" s="3">
        <v>2.8</v>
      </c>
      <c r="K72" s="3">
        <v>1</v>
      </c>
      <c r="L72" s="6">
        <v>0</v>
      </c>
      <c r="M72" s="3">
        <v>0</v>
      </c>
      <c r="N72" s="3">
        <v>2.8</v>
      </c>
      <c r="O72" s="3">
        <v>1</v>
      </c>
      <c r="P72" s="6">
        <v>0</v>
      </c>
      <c r="Q72" s="3">
        <v>1</v>
      </c>
      <c r="R72" s="6">
        <v>0</v>
      </c>
      <c r="S72" s="3">
        <v>1</v>
      </c>
      <c r="T72" s="6">
        <v>0</v>
      </c>
      <c r="U72" s="3">
        <v>1</v>
      </c>
      <c r="V72" s="6">
        <v>0</v>
      </c>
      <c r="W72" s="3">
        <v>1</v>
      </c>
      <c r="X72" s="6">
        <v>0</v>
      </c>
      <c r="Y72">
        <f t="shared" si="5"/>
        <v>7</v>
      </c>
      <c r="Z72">
        <f t="shared" si="6"/>
        <v>0.2</v>
      </c>
      <c r="AA72">
        <f t="shared" si="7"/>
        <v>0</v>
      </c>
      <c r="AB72">
        <f t="shared" si="8"/>
        <v>11</v>
      </c>
      <c r="AC72" s="5">
        <v>21102060104</v>
      </c>
      <c r="AD72">
        <f t="shared" si="9"/>
        <v>11</v>
      </c>
      <c r="AG72" s="3"/>
    </row>
    <row r="73" spans="1:33" x14ac:dyDescent="0.25">
      <c r="A73" s="5">
        <v>21102060107</v>
      </c>
      <c r="B73" s="3" t="s">
        <v>72</v>
      </c>
      <c r="C73" s="3">
        <v>0</v>
      </c>
      <c r="D73" s="3">
        <v>2.8</v>
      </c>
      <c r="E73" s="3">
        <v>0</v>
      </c>
      <c r="F73" s="3">
        <v>3</v>
      </c>
      <c r="G73" s="3">
        <v>0</v>
      </c>
      <c r="H73" s="3">
        <v>2.8</v>
      </c>
      <c r="I73" s="3">
        <v>0</v>
      </c>
      <c r="J73" s="3">
        <v>2.8</v>
      </c>
      <c r="K73" s="3">
        <v>0</v>
      </c>
      <c r="L73" s="3">
        <v>2.8</v>
      </c>
      <c r="M73" s="3">
        <v>0</v>
      </c>
      <c r="N73" s="3">
        <v>2.8</v>
      </c>
      <c r="O73" s="3">
        <v>0</v>
      </c>
      <c r="P73" s="3">
        <v>3</v>
      </c>
      <c r="Q73" s="3">
        <v>0</v>
      </c>
      <c r="R73" s="3">
        <v>2.8</v>
      </c>
      <c r="S73" s="3">
        <v>0</v>
      </c>
      <c r="T73" s="3">
        <v>2.8</v>
      </c>
      <c r="U73" s="3">
        <v>0</v>
      </c>
      <c r="V73" s="3">
        <v>2.8</v>
      </c>
      <c r="W73" s="3">
        <v>0</v>
      </c>
      <c r="X73" s="3">
        <v>3</v>
      </c>
      <c r="Y73">
        <f t="shared" si="5"/>
        <v>0</v>
      </c>
      <c r="Z73">
        <f t="shared" si="6"/>
        <v>0</v>
      </c>
      <c r="AA73">
        <f t="shared" si="7"/>
        <v>2</v>
      </c>
      <c r="AB73">
        <f t="shared" si="8"/>
        <v>33.400000000000006</v>
      </c>
      <c r="AC73" s="5">
        <v>21102060107</v>
      </c>
      <c r="AD73">
        <f t="shared" si="9"/>
        <v>33</v>
      </c>
      <c r="AG73" s="3"/>
    </row>
    <row r="74" spans="1:33" x14ac:dyDescent="0.25">
      <c r="A74" s="5">
        <v>21102060109</v>
      </c>
      <c r="B74" s="3" t="s">
        <v>73</v>
      </c>
      <c r="C74" s="3">
        <v>0</v>
      </c>
      <c r="D74" s="3">
        <v>3</v>
      </c>
      <c r="E74" s="3">
        <v>0</v>
      </c>
      <c r="F74" s="3">
        <v>3</v>
      </c>
      <c r="G74" s="3">
        <v>0</v>
      </c>
      <c r="H74" s="3">
        <v>2.8</v>
      </c>
      <c r="I74" s="3">
        <v>0</v>
      </c>
      <c r="J74" s="3">
        <v>2.8</v>
      </c>
      <c r="K74" s="3">
        <v>0</v>
      </c>
      <c r="L74" s="3">
        <v>3</v>
      </c>
      <c r="M74" s="3">
        <v>0</v>
      </c>
      <c r="N74" s="3">
        <v>3</v>
      </c>
      <c r="O74" s="3">
        <v>0</v>
      </c>
      <c r="P74" s="3">
        <v>3</v>
      </c>
      <c r="Q74" s="3">
        <v>0</v>
      </c>
      <c r="R74" s="3">
        <v>3</v>
      </c>
      <c r="S74" s="3">
        <v>1</v>
      </c>
      <c r="T74" s="3">
        <v>3</v>
      </c>
      <c r="U74" s="3">
        <v>0</v>
      </c>
      <c r="V74" s="3">
        <v>3</v>
      </c>
      <c r="W74" s="3">
        <v>0</v>
      </c>
      <c r="X74" s="3">
        <v>3</v>
      </c>
      <c r="Y74">
        <f t="shared" si="5"/>
        <v>1</v>
      </c>
      <c r="Z74">
        <f t="shared" si="6"/>
        <v>0</v>
      </c>
      <c r="AA74">
        <f t="shared" si="7"/>
        <v>0</v>
      </c>
      <c r="AB74">
        <f t="shared" si="8"/>
        <v>32.6</v>
      </c>
      <c r="AC74" s="5">
        <v>21102060109</v>
      </c>
      <c r="AD74">
        <f t="shared" si="9"/>
        <v>32.6</v>
      </c>
      <c r="AG74" s="3"/>
    </row>
    <row r="75" spans="1:33" x14ac:dyDescent="0.25">
      <c r="A75" s="5">
        <v>21102060113</v>
      </c>
      <c r="B75" s="3" t="s">
        <v>74</v>
      </c>
      <c r="C75" s="3">
        <v>0</v>
      </c>
      <c r="D75" s="3">
        <v>2.8</v>
      </c>
      <c r="E75" s="3">
        <v>0</v>
      </c>
      <c r="F75" s="3">
        <v>3</v>
      </c>
      <c r="G75" s="3">
        <v>0</v>
      </c>
      <c r="H75" s="3">
        <v>3</v>
      </c>
      <c r="I75" s="3">
        <v>0</v>
      </c>
      <c r="J75" s="3">
        <v>2.8</v>
      </c>
      <c r="K75" s="3">
        <v>0</v>
      </c>
      <c r="L75" s="3">
        <v>3</v>
      </c>
      <c r="M75" s="3">
        <v>0</v>
      </c>
      <c r="N75" s="3">
        <v>3</v>
      </c>
      <c r="O75" s="3">
        <v>0</v>
      </c>
      <c r="P75" s="3">
        <v>3</v>
      </c>
      <c r="Q75" s="3">
        <v>0</v>
      </c>
      <c r="R75" s="3">
        <v>3</v>
      </c>
      <c r="S75" s="3">
        <v>0</v>
      </c>
      <c r="T75" s="3">
        <v>3</v>
      </c>
      <c r="U75" s="3">
        <v>0</v>
      </c>
      <c r="V75" s="3">
        <v>3</v>
      </c>
      <c r="W75" s="3">
        <v>0</v>
      </c>
      <c r="X75" s="3">
        <v>2.8</v>
      </c>
      <c r="Y75">
        <f t="shared" si="5"/>
        <v>0</v>
      </c>
      <c r="Z75">
        <f t="shared" si="6"/>
        <v>0</v>
      </c>
      <c r="AA75">
        <f t="shared" si="7"/>
        <v>2</v>
      </c>
      <c r="AB75">
        <f t="shared" si="8"/>
        <v>34.4</v>
      </c>
      <c r="AC75" s="5">
        <v>21102060113</v>
      </c>
      <c r="AD75">
        <f t="shared" si="9"/>
        <v>33</v>
      </c>
      <c r="AG75" s="3"/>
    </row>
    <row r="76" spans="1:33" x14ac:dyDescent="0.25">
      <c r="A76" s="5">
        <v>21102060115</v>
      </c>
      <c r="B76" s="3" t="s">
        <v>75</v>
      </c>
      <c r="C76" s="3">
        <v>0</v>
      </c>
      <c r="D76" s="3">
        <v>2.8</v>
      </c>
      <c r="E76" s="3">
        <v>0</v>
      </c>
      <c r="F76" s="3">
        <v>3</v>
      </c>
      <c r="G76" s="3">
        <v>0</v>
      </c>
      <c r="H76" s="3">
        <v>2.8</v>
      </c>
      <c r="I76" s="3">
        <v>1</v>
      </c>
      <c r="J76" s="3">
        <v>2.8</v>
      </c>
      <c r="K76" s="3">
        <v>0</v>
      </c>
      <c r="L76" s="3">
        <v>3</v>
      </c>
      <c r="M76" s="3">
        <v>0</v>
      </c>
      <c r="N76" s="3">
        <v>3</v>
      </c>
      <c r="O76" s="3">
        <v>0</v>
      </c>
      <c r="P76" s="3">
        <v>3</v>
      </c>
      <c r="Q76" s="3">
        <v>0</v>
      </c>
      <c r="R76" s="3">
        <v>2.8</v>
      </c>
      <c r="S76" s="3">
        <v>1</v>
      </c>
      <c r="T76" s="3">
        <v>2.8</v>
      </c>
      <c r="U76" s="3">
        <v>0</v>
      </c>
      <c r="V76" s="3">
        <v>2.8</v>
      </c>
      <c r="W76" s="3">
        <v>0</v>
      </c>
      <c r="X76" s="3">
        <v>2.8</v>
      </c>
      <c r="Y76">
        <f t="shared" si="5"/>
        <v>2</v>
      </c>
      <c r="Z76">
        <f t="shared" si="6"/>
        <v>0</v>
      </c>
      <c r="AA76">
        <f t="shared" si="7"/>
        <v>0</v>
      </c>
      <c r="AB76">
        <f t="shared" si="8"/>
        <v>31.6</v>
      </c>
      <c r="AC76" s="5">
        <v>21102060115</v>
      </c>
      <c r="AD76">
        <f t="shared" si="9"/>
        <v>31.6</v>
      </c>
      <c r="AG76" s="3"/>
    </row>
    <row r="77" spans="1:33" x14ac:dyDescent="0.25">
      <c r="A77" s="5">
        <v>21102060120</v>
      </c>
      <c r="B77" s="3" t="s">
        <v>76</v>
      </c>
      <c r="C77" s="3">
        <v>0</v>
      </c>
      <c r="D77" s="3">
        <v>3</v>
      </c>
      <c r="E77" s="3">
        <v>0</v>
      </c>
      <c r="F77" s="3">
        <v>3</v>
      </c>
      <c r="G77" s="3">
        <v>0</v>
      </c>
      <c r="H77" s="3">
        <v>3</v>
      </c>
      <c r="I77" s="3">
        <v>0</v>
      </c>
      <c r="J77" s="3">
        <v>2.8</v>
      </c>
      <c r="K77" s="3">
        <v>0</v>
      </c>
      <c r="L77" s="3">
        <v>3</v>
      </c>
      <c r="M77" s="3">
        <v>0</v>
      </c>
      <c r="N77" s="3">
        <v>3</v>
      </c>
      <c r="O77" s="3">
        <v>1</v>
      </c>
      <c r="P77" s="3">
        <v>3</v>
      </c>
      <c r="Q77" s="3">
        <v>0</v>
      </c>
      <c r="R77" s="3">
        <v>3</v>
      </c>
      <c r="S77" s="3">
        <v>0</v>
      </c>
      <c r="T77" s="3">
        <v>3</v>
      </c>
      <c r="U77" s="3">
        <v>0</v>
      </c>
      <c r="V77" s="3">
        <v>3</v>
      </c>
      <c r="W77" s="3">
        <v>0</v>
      </c>
      <c r="X77" s="3">
        <v>3</v>
      </c>
      <c r="Y77">
        <f t="shared" si="5"/>
        <v>1</v>
      </c>
      <c r="Z77">
        <f t="shared" si="6"/>
        <v>0</v>
      </c>
      <c r="AA77">
        <f t="shared" si="7"/>
        <v>0</v>
      </c>
      <c r="AB77">
        <f t="shared" si="8"/>
        <v>32.799999999999997</v>
      </c>
      <c r="AC77" s="5">
        <v>21102060120</v>
      </c>
      <c r="AD77">
        <f t="shared" si="9"/>
        <v>32.799999999999997</v>
      </c>
      <c r="AG77" s="3"/>
    </row>
    <row r="78" spans="1:33" x14ac:dyDescent="0.25">
      <c r="A78" s="5">
        <v>21102060122</v>
      </c>
      <c r="B78" s="3" t="s">
        <v>77</v>
      </c>
      <c r="C78" s="3">
        <v>0</v>
      </c>
      <c r="D78" s="3">
        <v>3</v>
      </c>
      <c r="E78" s="3">
        <v>0</v>
      </c>
      <c r="F78" s="3">
        <v>3</v>
      </c>
      <c r="G78" s="3">
        <v>0</v>
      </c>
      <c r="H78" s="3">
        <v>3</v>
      </c>
      <c r="I78" s="3">
        <v>0</v>
      </c>
      <c r="J78" s="3">
        <v>3</v>
      </c>
      <c r="K78" s="3">
        <v>0</v>
      </c>
      <c r="L78" s="3">
        <v>3</v>
      </c>
      <c r="M78" s="3">
        <v>0</v>
      </c>
      <c r="N78" s="3">
        <v>3</v>
      </c>
      <c r="O78" s="3">
        <v>1</v>
      </c>
      <c r="P78" s="3">
        <v>3</v>
      </c>
      <c r="Q78" s="3">
        <v>0</v>
      </c>
      <c r="R78" s="3">
        <v>3</v>
      </c>
      <c r="S78" s="3">
        <v>0</v>
      </c>
      <c r="T78" s="3">
        <v>3</v>
      </c>
      <c r="U78" s="3">
        <v>1</v>
      </c>
      <c r="V78" s="3">
        <v>3</v>
      </c>
      <c r="W78" s="3">
        <v>0</v>
      </c>
      <c r="X78" s="3">
        <v>3</v>
      </c>
      <c r="Y78">
        <f t="shared" si="5"/>
        <v>2</v>
      </c>
      <c r="Z78">
        <f t="shared" si="6"/>
        <v>0</v>
      </c>
      <c r="AA78">
        <f t="shared" si="7"/>
        <v>0</v>
      </c>
      <c r="AB78">
        <f t="shared" si="8"/>
        <v>33</v>
      </c>
      <c r="AC78" s="5">
        <v>21102060122</v>
      </c>
      <c r="AD78">
        <f t="shared" si="9"/>
        <v>33</v>
      </c>
      <c r="AG78" s="3"/>
    </row>
    <row r="79" spans="1:33" x14ac:dyDescent="0.25">
      <c r="A79" s="5">
        <v>21102060125</v>
      </c>
      <c r="B79" s="3" t="s">
        <v>78</v>
      </c>
      <c r="C79" s="3">
        <v>0</v>
      </c>
      <c r="D79" s="3">
        <v>3</v>
      </c>
      <c r="E79" s="3">
        <v>0</v>
      </c>
      <c r="F79" s="3">
        <v>3</v>
      </c>
      <c r="G79" s="3">
        <v>0</v>
      </c>
      <c r="H79" s="3">
        <v>2.8</v>
      </c>
      <c r="I79" s="3">
        <v>0</v>
      </c>
      <c r="J79" s="3">
        <v>2.8</v>
      </c>
      <c r="K79" s="3">
        <v>0</v>
      </c>
      <c r="L79" s="3">
        <v>3</v>
      </c>
      <c r="M79" s="3">
        <v>0</v>
      </c>
      <c r="N79" s="3">
        <v>3</v>
      </c>
      <c r="O79" s="3">
        <v>1</v>
      </c>
      <c r="P79" s="3">
        <v>3</v>
      </c>
      <c r="Q79" s="3">
        <v>0</v>
      </c>
      <c r="R79" s="3">
        <v>3</v>
      </c>
      <c r="S79" s="3">
        <v>0</v>
      </c>
      <c r="T79" s="3">
        <v>3</v>
      </c>
      <c r="U79" s="3">
        <v>1</v>
      </c>
      <c r="V79" s="3">
        <v>3</v>
      </c>
      <c r="W79" s="3">
        <v>0</v>
      </c>
      <c r="X79" s="3">
        <v>3</v>
      </c>
      <c r="Y79">
        <f t="shared" si="5"/>
        <v>2</v>
      </c>
      <c r="Z79">
        <f t="shared" si="6"/>
        <v>0</v>
      </c>
      <c r="AA79">
        <f t="shared" si="7"/>
        <v>0</v>
      </c>
      <c r="AB79">
        <f t="shared" si="8"/>
        <v>32.6</v>
      </c>
      <c r="AC79" s="5">
        <v>21102060125</v>
      </c>
      <c r="AD79">
        <f t="shared" si="9"/>
        <v>32.6</v>
      </c>
      <c r="AG79" s="3"/>
    </row>
    <row r="80" spans="1:33" x14ac:dyDescent="0.25">
      <c r="A80" s="5">
        <v>21102060203</v>
      </c>
      <c r="B80" s="3" t="s">
        <v>79</v>
      </c>
      <c r="C80" s="3">
        <v>0</v>
      </c>
      <c r="D80" s="3">
        <v>2.8</v>
      </c>
      <c r="E80" s="3">
        <v>0</v>
      </c>
      <c r="F80" s="3">
        <v>3</v>
      </c>
      <c r="G80" s="3">
        <v>0</v>
      </c>
      <c r="H80" s="3">
        <v>2.8</v>
      </c>
      <c r="I80" s="3">
        <v>0</v>
      </c>
      <c r="J80" s="3">
        <v>2.8</v>
      </c>
      <c r="K80" s="3">
        <v>0</v>
      </c>
      <c r="L80" s="3">
        <v>3</v>
      </c>
      <c r="M80" s="3">
        <v>0</v>
      </c>
      <c r="N80" s="3">
        <v>2.8</v>
      </c>
      <c r="O80" s="3">
        <v>0</v>
      </c>
      <c r="P80" s="3">
        <v>3</v>
      </c>
      <c r="Q80" s="3">
        <v>0</v>
      </c>
      <c r="R80" s="3">
        <v>3</v>
      </c>
      <c r="S80" s="3">
        <v>0</v>
      </c>
      <c r="T80" s="3">
        <v>3</v>
      </c>
      <c r="U80" s="3">
        <v>1</v>
      </c>
      <c r="V80" s="3">
        <v>2.8</v>
      </c>
      <c r="W80" s="3">
        <v>1</v>
      </c>
      <c r="X80" s="3">
        <v>3</v>
      </c>
      <c r="Y80">
        <f t="shared" si="5"/>
        <v>2</v>
      </c>
      <c r="Z80">
        <f t="shared" si="6"/>
        <v>0</v>
      </c>
      <c r="AA80">
        <f t="shared" si="7"/>
        <v>0</v>
      </c>
      <c r="AB80">
        <f t="shared" si="8"/>
        <v>32</v>
      </c>
      <c r="AC80" s="5">
        <v>21102060203</v>
      </c>
      <c r="AD80">
        <f t="shared" si="9"/>
        <v>32</v>
      </c>
      <c r="AG80" s="3"/>
    </row>
    <row r="81" spans="1:33" x14ac:dyDescent="0.25">
      <c r="A81" s="5">
        <v>21102060205</v>
      </c>
      <c r="B81" s="3" t="s">
        <v>210</v>
      </c>
      <c r="C81" s="3">
        <v>0</v>
      </c>
      <c r="D81" s="3">
        <v>2.8</v>
      </c>
      <c r="E81" s="3">
        <v>0</v>
      </c>
      <c r="F81" s="3">
        <v>3</v>
      </c>
      <c r="G81" s="3">
        <v>0</v>
      </c>
      <c r="H81" s="3">
        <v>3</v>
      </c>
      <c r="I81" s="3">
        <v>0</v>
      </c>
      <c r="J81" s="3">
        <v>3</v>
      </c>
      <c r="K81" s="3">
        <v>0</v>
      </c>
      <c r="L81" s="3">
        <v>3</v>
      </c>
      <c r="M81" s="3">
        <v>0</v>
      </c>
      <c r="N81" s="3">
        <v>3</v>
      </c>
      <c r="O81" s="3">
        <v>0</v>
      </c>
      <c r="P81" s="3">
        <v>3</v>
      </c>
      <c r="Q81" s="3">
        <v>0</v>
      </c>
      <c r="R81" s="3">
        <v>3</v>
      </c>
      <c r="S81" s="3">
        <v>0</v>
      </c>
      <c r="T81" s="3">
        <v>2.8</v>
      </c>
      <c r="U81" s="3">
        <v>1</v>
      </c>
      <c r="V81" s="3">
        <v>3</v>
      </c>
      <c r="W81" s="3">
        <v>0</v>
      </c>
      <c r="X81" s="3">
        <v>3</v>
      </c>
      <c r="Y81">
        <f t="shared" si="5"/>
        <v>1</v>
      </c>
      <c r="Z81">
        <f t="shared" si="6"/>
        <v>0</v>
      </c>
      <c r="AA81">
        <f t="shared" si="7"/>
        <v>0</v>
      </c>
      <c r="AB81">
        <f t="shared" si="8"/>
        <v>32.6</v>
      </c>
      <c r="AC81" s="5">
        <v>21102060205</v>
      </c>
      <c r="AD81">
        <f t="shared" si="9"/>
        <v>32.6</v>
      </c>
      <c r="AG81" s="3"/>
    </row>
    <row r="82" spans="1:33" x14ac:dyDescent="0.25">
      <c r="A82" s="5">
        <v>21102060207</v>
      </c>
      <c r="B82" s="3" t="s">
        <v>80</v>
      </c>
      <c r="C82" s="3">
        <v>0</v>
      </c>
      <c r="D82" s="3">
        <v>2.8</v>
      </c>
      <c r="E82" s="3">
        <v>0</v>
      </c>
      <c r="F82" s="3">
        <v>3</v>
      </c>
      <c r="G82" s="3">
        <v>0</v>
      </c>
      <c r="H82" s="3">
        <v>3</v>
      </c>
      <c r="I82" s="3">
        <v>0</v>
      </c>
      <c r="J82" s="3">
        <v>3</v>
      </c>
      <c r="K82" s="3">
        <v>0</v>
      </c>
      <c r="L82" s="3">
        <v>3</v>
      </c>
      <c r="M82" s="3">
        <v>0</v>
      </c>
      <c r="N82" s="3">
        <v>3</v>
      </c>
      <c r="O82" s="3">
        <v>0</v>
      </c>
      <c r="P82" s="3">
        <v>3</v>
      </c>
      <c r="Q82" s="3">
        <v>0</v>
      </c>
      <c r="R82" s="3">
        <v>3</v>
      </c>
      <c r="S82" s="3">
        <v>0</v>
      </c>
      <c r="T82" s="3">
        <v>3</v>
      </c>
      <c r="U82" s="3">
        <v>0</v>
      </c>
      <c r="V82" s="3">
        <v>3</v>
      </c>
      <c r="W82" s="3">
        <v>0</v>
      </c>
      <c r="X82" s="3">
        <v>3</v>
      </c>
      <c r="Y82">
        <f t="shared" si="5"/>
        <v>0</v>
      </c>
      <c r="Z82">
        <f t="shared" si="6"/>
        <v>0</v>
      </c>
      <c r="AA82">
        <f t="shared" si="7"/>
        <v>2</v>
      </c>
      <c r="AB82">
        <f t="shared" si="8"/>
        <v>34.799999999999997</v>
      </c>
      <c r="AC82" s="5">
        <v>21102060207</v>
      </c>
      <c r="AD82">
        <f t="shared" si="9"/>
        <v>33</v>
      </c>
      <c r="AG82" s="3"/>
    </row>
    <row r="83" spans="1:33" x14ac:dyDescent="0.25">
      <c r="A83" s="5">
        <v>21102060210</v>
      </c>
      <c r="B83" s="3" t="s">
        <v>81</v>
      </c>
      <c r="C83" s="3">
        <v>0</v>
      </c>
      <c r="D83" s="3">
        <v>3</v>
      </c>
      <c r="E83" s="3">
        <v>0</v>
      </c>
      <c r="F83" s="3">
        <v>2.8</v>
      </c>
      <c r="G83" s="3">
        <v>0</v>
      </c>
      <c r="H83" s="3">
        <v>3</v>
      </c>
      <c r="I83" s="3">
        <v>0</v>
      </c>
      <c r="J83" s="3">
        <v>2.8</v>
      </c>
      <c r="K83" s="3">
        <v>0</v>
      </c>
      <c r="L83" s="3">
        <v>3</v>
      </c>
      <c r="M83" s="3">
        <v>0</v>
      </c>
      <c r="N83" s="3">
        <v>2.8</v>
      </c>
      <c r="O83" s="3">
        <v>0</v>
      </c>
      <c r="P83" s="3">
        <v>2.8</v>
      </c>
      <c r="Q83" s="3">
        <v>0</v>
      </c>
      <c r="R83" s="3">
        <v>3</v>
      </c>
      <c r="S83" s="3">
        <v>0</v>
      </c>
      <c r="T83" s="3">
        <v>2.8</v>
      </c>
      <c r="U83" s="3">
        <v>0</v>
      </c>
      <c r="V83" s="3">
        <v>3</v>
      </c>
      <c r="W83" s="3">
        <v>0</v>
      </c>
      <c r="X83" s="3">
        <v>2.8</v>
      </c>
      <c r="Y83">
        <f t="shared" si="5"/>
        <v>0</v>
      </c>
      <c r="Z83">
        <f t="shared" si="6"/>
        <v>0</v>
      </c>
      <c r="AA83">
        <f t="shared" si="7"/>
        <v>2</v>
      </c>
      <c r="AB83">
        <f t="shared" si="8"/>
        <v>33.800000000000004</v>
      </c>
      <c r="AC83" s="5">
        <v>21102060210</v>
      </c>
      <c r="AD83">
        <f t="shared" si="9"/>
        <v>33</v>
      </c>
      <c r="AG83" s="3"/>
    </row>
    <row r="84" spans="1:33" x14ac:dyDescent="0.25">
      <c r="A84" s="5">
        <v>21102060211</v>
      </c>
      <c r="B84" s="3" t="s">
        <v>82</v>
      </c>
      <c r="C84" s="3">
        <v>0</v>
      </c>
      <c r="D84" s="3">
        <v>3</v>
      </c>
      <c r="E84" s="3">
        <v>0</v>
      </c>
      <c r="F84" s="3">
        <v>3</v>
      </c>
      <c r="G84" s="3">
        <v>0</v>
      </c>
      <c r="H84" s="3">
        <v>3</v>
      </c>
      <c r="I84" s="3">
        <v>0</v>
      </c>
      <c r="J84" s="3">
        <v>3</v>
      </c>
      <c r="K84" s="3">
        <v>0</v>
      </c>
      <c r="L84" s="3">
        <v>3</v>
      </c>
      <c r="M84" s="3">
        <v>0</v>
      </c>
      <c r="N84" s="3">
        <v>3</v>
      </c>
      <c r="O84" s="3">
        <v>0</v>
      </c>
      <c r="P84" s="3">
        <v>3</v>
      </c>
      <c r="Q84" s="3">
        <v>0</v>
      </c>
      <c r="R84" s="3">
        <v>3</v>
      </c>
      <c r="S84" s="3">
        <v>0</v>
      </c>
      <c r="T84" s="3">
        <v>3</v>
      </c>
      <c r="U84" s="3">
        <v>0</v>
      </c>
      <c r="V84" s="3">
        <v>3</v>
      </c>
      <c r="W84" s="3">
        <v>0</v>
      </c>
      <c r="X84" s="3">
        <v>3</v>
      </c>
      <c r="Y84">
        <f t="shared" si="5"/>
        <v>0</v>
      </c>
      <c r="Z84">
        <f t="shared" si="6"/>
        <v>0</v>
      </c>
      <c r="AA84">
        <f t="shared" si="7"/>
        <v>2</v>
      </c>
      <c r="AB84">
        <f t="shared" si="8"/>
        <v>35</v>
      </c>
      <c r="AC84" s="5">
        <v>21102060211</v>
      </c>
      <c r="AD84">
        <f t="shared" si="9"/>
        <v>33</v>
      </c>
      <c r="AG84" s="3"/>
    </row>
    <row r="85" spans="1:33" x14ac:dyDescent="0.25">
      <c r="A85" s="5">
        <v>21102060212</v>
      </c>
      <c r="B85" s="3" t="s">
        <v>83</v>
      </c>
      <c r="C85" s="3">
        <v>0</v>
      </c>
      <c r="D85" s="3">
        <v>3</v>
      </c>
      <c r="E85" s="3">
        <v>0</v>
      </c>
      <c r="F85" s="3">
        <v>3</v>
      </c>
      <c r="G85" s="3">
        <v>0</v>
      </c>
      <c r="H85" s="3">
        <v>3</v>
      </c>
      <c r="I85" s="3">
        <v>0</v>
      </c>
      <c r="J85" s="3">
        <v>2.8</v>
      </c>
      <c r="K85" s="3">
        <v>0</v>
      </c>
      <c r="L85" s="3">
        <v>3</v>
      </c>
      <c r="M85" s="3">
        <v>0</v>
      </c>
      <c r="N85" s="3">
        <v>3</v>
      </c>
      <c r="O85" s="3">
        <v>0</v>
      </c>
      <c r="P85" s="3">
        <v>3</v>
      </c>
      <c r="Q85" s="3">
        <v>0</v>
      </c>
      <c r="R85" s="3">
        <v>3</v>
      </c>
      <c r="S85" s="3">
        <v>0</v>
      </c>
      <c r="T85" s="3">
        <v>3</v>
      </c>
      <c r="U85" s="3">
        <v>0</v>
      </c>
      <c r="V85" s="3">
        <v>3</v>
      </c>
      <c r="W85" s="3">
        <v>0</v>
      </c>
      <c r="X85" s="3">
        <v>3</v>
      </c>
      <c r="Y85">
        <f t="shared" si="5"/>
        <v>0</v>
      </c>
      <c r="Z85">
        <f t="shared" si="6"/>
        <v>0</v>
      </c>
      <c r="AA85">
        <f t="shared" si="7"/>
        <v>2</v>
      </c>
      <c r="AB85">
        <f t="shared" si="8"/>
        <v>34.799999999999997</v>
      </c>
      <c r="AC85" s="5">
        <v>21102060212</v>
      </c>
      <c r="AD85">
        <f t="shared" si="9"/>
        <v>33</v>
      </c>
      <c r="AG85" s="3"/>
    </row>
    <row r="86" spans="1:33" x14ac:dyDescent="0.25">
      <c r="A86" s="5">
        <v>21102060213</v>
      </c>
      <c r="B86" s="3" t="s">
        <v>84</v>
      </c>
      <c r="C86" s="3">
        <v>0</v>
      </c>
      <c r="D86" s="3">
        <v>3</v>
      </c>
      <c r="E86" s="3">
        <v>0</v>
      </c>
      <c r="F86" s="3">
        <v>3</v>
      </c>
      <c r="G86" s="3">
        <v>0</v>
      </c>
      <c r="H86" s="3">
        <v>3</v>
      </c>
      <c r="I86" s="3">
        <v>0</v>
      </c>
      <c r="J86" s="3">
        <v>2.8</v>
      </c>
      <c r="K86" s="3">
        <v>1</v>
      </c>
      <c r="L86" s="3">
        <v>3</v>
      </c>
      <c r="M86" s="3">
        <v>0</v>
      </c>
      <c r="N86" s="3">
        <v>3</v>
      </c>
      <c r="O86" s="3">
        <v>0</v>
      </c>
      <c r="P86" s="3">
        <v>3</v>
      </c>
      <c r="Q86" s="3">
        <v>1</v>
      </c>
      <c r="R86" s="3">
        <v>2.8</v>
      </c>
      <c r="S86" s="3">
        <v>1</v>
      </c>
      <c r="T86" s="6">
        <v>0</v>
      </c>
      <c r="U86" s="3">
        <v>0</v>
      </c>
      <c r="V86" s="3">
        <v>3</v>
      </c>
      <c r="W86" s="3">
        <v>0</v>
      </c>
      <c r="X86" s="3">
        <v>3</v>
      </c>
      <c r="Y86">
        <f t="shared" si="5"/>
        <v>3</v>
      </c>
      <c r="Z86">
        <f t="shared" si="6"/>
        <v>0</v>
      </c>
      <c r="AA86">
        <f t="shared" si="7"/>
        <v>0</v>
      </c>
      <c r="AB86">
        <f t="shared" si="8"/>
        <v>29.6</v>
      </c>
      <c r="AC86" s="5">
        <v>21102060213</v>
      </c>
      <c r="AD86">
        <f t="shared" si="9"/>
        <v>29.6</v>
      </c>
      <c r="AG86" s="3"/>
    </row>
    <row r="87" spans="1:33" x14ac:dyDescent="0.25">
      <c r="A87" s="5">
        <v>21102060214</v>
      </c>
      <c r="B87" s="3" t="s">
        <v>85</v>
      </c>
      <c r="C87" s="3">
        <v>0</v>
      </c>
      <c r="D87" s="3">
        <v>3</v>
      </c>
      <c r="E87" s="3">
        <v>0</v>
      </c>
      <c r="F87" s="3">
        <v>2.8</v>
      </c>
      <c r="G87" s="3">
        <v>0</v>
      </c>
      <c r="H87" s="3">
        <v>3</v>
      </c>
      <c r="I87" s="3">
        <v>0</v>
      </c>
      <c r="J87" s="3">
        <v>2.8</v>
      </c>
      <c r="K87" s="3">
        <v>0</v>
      </c>
      <c r="L87" s="3">
        <v>3</v>
      </c>
      <c r="M87" s="3">
        <v>0</v>
      </c>
      <c r="N87" s="3">
        <v>3</v>
      </c>
      <c r="O87" s="3">
        <v>0</v>
      </c>
      <c r="P87" s="3">
        <v>3</v>
      </c>
      <c r="Q87" s="3">
        <v>0</v>
      </c>
      <c r="R87" s="3">
        <v>3</v>
      </c>
      <c r="S87" s="3">
        <v>0</v>
      </c>
      <c r="T87" s="3">
        <v>3</v>
      </c>
      <c r="U87" s="3">
        <v>0</v>
      </c>
      <c r="V87" s="3">
        <v>3</v>
      </c>
      <c r="W87" s="3">
        <v>0</v>
      </c>
      <c r="X87" s="3">
        <v>3</v>
      </c>
      <c r="Y87">
        <f t="shared" si="5"/>
        <v>0</v>
      </c>
      <c r="Z87">
        <f t="shared" si="6"/>
        <v>0</v>
      </c>
      <c r="AA87">
        <f t="shared" si="7"/>
        <v>2</v>
      </c>
      <c r="AB87">
        <f t="shared" si="8"/>
        <v>34.6</v>
      </c>
      <c r="AC87" s="5">
        <v>21102060214</v>
      </c>
      <c r="AD87">
        <f t="shared" si="9"/>
        <v>33</v>
      </c>
      <c r="AG87" s="3"/>
    </row>
    <row r="88" spans="1:33" x14ac:dyDescent="0.25">
      <c r="A88" s="5">
        <v>21102060216</v>
      </c>
      <c r="B88" s="3" t="s">
        <v>86</v>
      </c>
      <c r="C88" s="3">
        <v>0</v>
      </c>
      <c r="D88" s="3">
        <v>3</v>
      </c>
      <c r="E88" s="3">
        <v>0</v>
      </c>
      <c r="F88" s="3">
        <v>3</v>
      </c>
      <c r="G88" s="3">
        <v>0</v>
      </c>
      <c r="H88" s="3">
        <v>3</v>
      </c>
      <c r="I88" s="3">
        <v>0</v>
      </c>
      <c r="J88" s="3">
        <v>3</v>
      </c>
      <c r="K88" s="3">
        <v>0</v>
      </c>
      <c r="L88" s="3">
        <v>3</v>
      </c>
      <c r="M88" s="3">
        <v>0</v>
      </c>
      <c r="N88" s="3">
        <v>3</v>
      </c>
      <c r="O88" s="3">
        <v>0</v>
      </c>
      <c r="P88" s="3">
        <v>3</v>
      </c>
      <c r="Q88" s="3">
        <v>0</v>
      </c>
      <c r="R88" s="3">
        <v>2.8</v>
      </c>
      <c r="S88" s="3">
        <v>0</v>
      </c>
      <c r="T88" s="3">
        <v>3</v>
      </c>
      <c r="U88" s="3">
        <v>0</v>
      </c>
      <c r="V88" s="3">
        <v>3</v>
      </c>
      <c r="W88" s="3">
        <v>0</v>
      </c>
      <c r="X88" s="3">
        <v>3</v>
      </c>
      <c r="Y88">
        <f t="shared" si="5"/>
        <v>0</v>
      </c>
      <c r="Z88">
        <f t="shared" si="6"/>
        <v>0</v>
      </c>
      <c r="AA88">
        <f t="shared" si="7"/>
        <v>2</v>
      </c>
      <c r="AB88">
        <f t="shared" si="8"/>
        <v>34.799999999999997</v>
      </c>
      <c r="AC88" s="5">
        <v>21102060216</v>
      </c>
      <c r="AD88">
        <f t="shared" si="9"/>
        <v>33</v>
      </c>
      <c r="AG88" s="3"/>
    </row>
    <row r="89" spans="1:33" x14ac:dyDescent="0.25">
      <c r="A89" s="5">
        <v>21102060218</v>
      </c>
      <c r="B89" s="3" t="s">
        <v>87</v>
      </c>
      <c r="C89" s="3">
        <v>0</v>
      </c>
      <c r="D89" s="3">
        <v>2.8</v>
      </c>
      <c r="E89" s="3">
        <v>0</v>
      </c>
      <c r="F89" s="3">
        <v>3</v>
      </c>
      <c r="G89" s="3">
        <v>0</v>
      </c>
      <c r="H89" s="3">
        <v>2.8</v>
      </c>
      <c r="I89" s="3">
        <v>0</v>
      </c>
      <c r="J89" s="3">
        <v>2.8</v>
      </c>
      <c r="K89" s="3">
        <v>0</v>
      </c>
      <c r="L89" s="3">
        <v>3</v>
      </c>
      <c r="M89" s="3">
        <v>0</v>
      </c>
      <c r="N89" s="3">
        <v>2.8</v>
      </c>
      <c r="O89" s="3">
        <v>0</v>
      </c>
      <c r="P89" s="3">
        <v>3</v>
      </c>
      <c r="Q89" s="3">
        <v>0</v>
      </c>
      <c r="R89" s="3">
        <v>3</v>
      </c>
      <c r="S89" s="3">
        <v>0</v>
      </c>
      <c r="T89" s="3">
        <v>3</v>
      </c>
      <c r="U89" s="3">
        <v>0</v>
      </c>
      <c r="V89" s="3">
        <v>3</v>
      </c>
      <c r="W89" s="3">
        <v>0</v>
      </c>
      <c r="X89" s="3">
        <v>3</v>
      </c>
      <c r="Y89">
        <f t="shared" si="5"/>
        <v>0</v>
      </c>
      <c r="Z89">
        <f t="shared" si="6"/>
        <v>0</v>
      </c>
      <c r="AA89">
        <f t="shared" si="7"/>
        <v>2</v>
      </c>
      <c r="AB89">
        <f t="shared" si="8"/>
        <v>34.200000000000003</v>
      </c>
      <c r="AC89" s="5">
        <v>21102060218</v>
      </c>
      <c r="AD89">
        <f t="shared" si="9"/>
        <v>33</v>
      </c>
      <c r="AG89" s="3"/>
    </row>
    <row r="90" spans="1:33" x14ac:dyDescent="0.25">
      <c r="A90" s="5">
        <v>21102060219</v>
      </c>
      <c r="B90" s="3" t="s">
        <v>88</v>
      </c>
      <c r="C90" s="3">
        <v>0</v>
      </c>
      <c r="D90" s="3">
        <v>2.8</v>
      </c>
      <c r="E90" s="3">
        <v>0</v>
      </c>
      <c r="F90" s="3">
        <v>3</v>
      </c>
      <c r="G90" s="3">
        <v>0</v>
      </c>
      <c r="H90" s="3">
        <v>2.8</v>
      </c>
      <c r="I90" s="3">
        <v>0</v>
      </c>
      <c r="J90" s="3">
        <v>3</v>
      </c>
      <c r="K90" s="3">
        <v>0</v>
      </c>
      <c r="L90" s="3">
        <v>3</v>
      </c>
      <c r="M90" s="3">
        <v>0</v>
      </c>
      <c r="N90" s="3">
        <v>3</v>
      </c>
      <c r="O90" s="3">
        <v>0</v>
      </c>
      <c r="P90" s="3">
        <v>3</v>
      </c>
      <c r="Q90" s="3">
        <v>0</v>
      </c>
      <c r="R90" s="3">
        <v>3</v>
      </c>
      <c r="S90" s="3">
        <v>0</v>
      </c>
      <c r="T90" s="3">
        <v>3</v>
      </c>
      <c r="U90" s="3">
        <v>0</v>
      </c>
      <c r="V90" s="3">
        <v>2.8</v>
      </c>
      <c r="W90" s="3">
        <v>0</v>
      </c>
      <c r="X90" s="3">
        <v>3</v>
      </c>
      <c r="Y90">
        <f t="shared" si="5"/>
        <v>0</v>
      </c>
      <c r="Z90">
        <f t="shared" si="6"/>
        <v>0</v>
      </c>
      <c r="AA90">
        <f t="shared" si="7"/>
        <v>2</v>
      </c>
      <c r="AB90">
        <f t="shared" si="8"/>
        <v>34.400000000000006</v>
      </c>
      <c r="AC90" s="5">
        <v>21102060219</v>
      </c>
      <c r="AD90">
        <f t="shared" si="9"/>
        <v>33</v>
      </c>
      <c r="AG90" s="3"/>
    </row>
    <row r="91" spans="1:33" x14ac:dyDescent="0.25">
      <c r="A91" s="5">
        <v>21102060222</v>
      </c>
      <c r="B91" s="3" t="s">
        <v>89</v>
      </c>
      <c r="C91" s="3">
        <v>0</v>
      </c>
      <c r="D91" s="3">
        <v>3</v>
      </c>
      <c r="E91" s="3">
        <v>0</v>
      </c>
      <c r="F91" s="3">
        <v>3</v>
      </c>
      <c r="G91" s="3">
        <v>0</v>
      </c>
      <c r="H91" s="3">
        <v>3</v>
      </c>
      <c r="I91" s="3">
        <v>0</v>
      </c>
      <c r="J91" s="3">
        <v>3</v>
      </c>
      <c r="K91" s="3">
        <v>0</v>
      </c>
      <c r="L91" s="3">
        <v>3</v>
      </c>
      <c r="M91" s="3">
        <v>0</v>
      </c>
      <c r="N91" s="3">
        <v>3</v>
      </c>
      <c r="O91" s="3">
        <v>0</v>
      </c>
      <c r="P91" s="3">
        <v>3</v>
      </c>
      <c r="Q91" s="3">
        <v>0</v>
      </c>
      <c r="R91" s="3">
        <v>3</v>
      </c>
      <c r="S91" s="3">
        <v>0</v>
      </c>
      <c r="T91" s="3">
        <v>3</v>
      </c>
      <c r="U91" s="3">
        <v>1</v>
      </c>
      <c r="V91" s="3">
        <v>3</v>
      </c>
      <c r="W91" s="3">
        <v>0</v>
      </c>
      <c r="X91" s="3">
        <v>3</v>
      </c>
      <c r="Y91">
        <f t="shared" si="5"/>
        <v>1</v>
      </c>
      <c r="Z91">
        <f t="shared" si="6"/>
        <v>0</v>
      </c>
      <c r="AA91">
        <f t="shared" si="7"/>
        <v>0</v>
      </c>
      <c r="AB91">
        <f t="shared" si="8"/>
        <v>33</v>
      </c>
      <c r="AC91" s="5">
        <v>21102060222</v>
      </c>
      <c r="AD91">
        <f t="shared" si="9"/>
        <v>33</v>
      </c>
      <c r="AG91" s="3"/>
    </row>
    <row r="92" spans="1:33" x14ac:dyDescent="0.25">
      <c r="A92" s="5">
        <v>21102061108</v>
      </c>
      <c r="B92" s="3" t="s">
        <v>90</v>
      </c>
      <c r="C92" s="3">
        <v>0</v>
      </c>
      <c r="D92" s="3">
        <v>2.8</v>
      </c>
      <c r="E92" s="3">
        <v>0</v>
      </c>
      <c r="F92" s="3">
        <v>3</v>
      </c>
      <c r="G92" s="3">
        <v>0</v>
      </c>
      <c r="H92" s="3">
        <v>2.8</v>
      </c>
      <c r="I92" s="3">
        <v>1</v>
      </c>
      <c r="J92" s="6">
        <v>0</v>
      </c>
      <c r="K92" s="3">
        <v>0</v>
      </c>
      <c r="L92" s="3">
        <v>3</v>
      </c>
      <c r="M92" s="3">
        <v>0</v>
      </c>
      <c r="N92" s="3">
        <v>2.8</v>
      </c>
      <c r="O92" s="3">
        <v>1</v>
      </c>
      <c r="P92" s="3">
        <v>2.8</v>
      </c>
      <c r="Q92" s="3">
        <v>0</v>
      </c>
      <c r="R92" s="3">
        <v>3</v>
      </c>
      <c r="S92" s="3">
        <v>0</v>
      </c>
      <c r="T92" s="3">
        <v>2.8</v>
      </c>
      <c r="U92" s="3">
        <v>0</v>
      </c>
      <c r="V92" s="3">
        <v>3</v>
      </c>
      <c r="W92" s="3">
        <v>1</v>
      </c>
      <c r="X92" s="3">
        <v>2.8</v>
      </c>
      <c r="Y92">
        <f t="shared" si="5"/>
        <v>3</v>
      </c>
      <c r="Z92">
        <f t="shared" si="6"/>
        <v>0</v>
      </c>
      <c r="AA92">
        <f t="shared" si="7"/>
        <v>0</v>
      </c>
      <c r="AB92">
        <f t="shared" si="8"/>
        <v>28.8</v>
      </c>
      <c r="AC92" s="5">
        <v>21102061108</v>
      </c>
      <c r="AD92">
        <f>IF(AB92&lt;0,0,IF(AB92&gt;33,33,AB92))</f>
        <v>28.8</v>
      </c>
      <c r="AG92" s="3"/>
    </row>
    <row r="93" spans="1:33" x14ac:dyDescent="0.25">
      <c r="A93" s="5">
        <v>21103020101</v>
      </c>
      <c r="B93" s="3" t="s">
        <v>91</v>
      </c>
      <c r="C93" s="3">
        <v>0</v>
      </c>
      <c r="D93" s="3">
        <v>3</v>
      </c>
      <c r="E93" s="3">
        <v>1</v>
      </c>
      <c r="F93" s="3">
        <v>2.8</v>
      </c>
      <c r="G93" s="3">
        <v>0</v>
      </c>
      <c r="H93" s="3">
        <v>2.8</v>
      </c>
      <c r="I93" s="3">
        <v>1</v>
      </c>
      <c r="J93" s="6">
        <v>0</v>
      </c>
      <c r="K93" s="3">
        <v>1</v>
      </c>
      <c r="L93" s="3">
        <v>2.8</v>
      </c>
      <c r="M93" s="3">
        <v>0</v>
      </c>
      <c r="N93" s="3">
        <v>3</v>
      </c>
      <c r="O93" s="3">
        <v>0</v>
      </c>
      <c r="P93" s="3">
        <v>2.8</v>
      </c>
      <c r="Q93" s="3">
        <v>1</v>
      </c>
      <c r="R93" s="3">
        <v>2.8</v>
      </c>
      <c r="S93" s="3">
        <v>1</v>
      </c>
      <c r="T93" s="3">
        <v>3</v>
      </c>
      <c r="U93" s="3">
        <v>1</v>
      </c>
      <c r="V93" s="6">
        <v>0</v>
      </c>
      <c r="W93" s="3">
        <v>1</v>
      </c>
      <c r="X93" s="6">
        <v>0</v>
      </c>
      <c r="Y93">
        <f t="shared" si="5"/>
        <v>7</v>
      </c>
      <c r="Z93">
        <f t="shared" si="6"/>
        <v>0.2</v>
      </c>
      <c r="AA93">
        <f t="shared" si="7"/>
        <v>0</v>
      </c>
      <c r="AB93">
        <f t="shared" si="8"/>
        <v>22.8</v>
      </c>
      <c r="AC93" s="5">
        <v>21103020101</v>
      </c>
      <c r="AD93">
        <f t="shared" si="9"/>
        <v>22.8</v>
      </c>
      <c r="AG93" s="3"/>
    </row>
    <row r="94" spans="1:33" x14ac:dyDescent="0.25">
      <c r="A94" s="5">
        <v>21103020102</v>
      </c>
      <c r="B94" s="3" t="s">
        <v>92</v>
      </c>
      <c r="C94" s="3">
        <v>1</v>
      </c>
      <c r="D94" s="6">
        <v>0</v>
      </c>
      <c r="E94" s="3">
        <v>1</v>
      </c>
      <c r="F94" s="6">
        <v>0</v>
      </c>
      <c r="G94" s="3">
        <v>1</v>
      </c>
      <c r="H94" s="6">
        <v>0</v>
      </c>
      <c r="I94" s="3">
        <v>1</v>
      </c>
      <c r="J94" s="3">
        <v>2.8</v>
      </c>
      <c r="K94" s="3">
        <v>1</v>
      </c>
      <c r="L94" s="3">
        <v>2.8</v>
      </c>
      <c r="M94" s="3">
        <v>0</v>
      </c>
      <c r="N94" s="3">
        <v>2.8</v>
      </c>
      <c r="O94" s="3">
        <v>0</v>
      </c>
      <c r="P94" s="3">
        <v>2.8</v>
      </c>
      <c r="Q94" s="3">
        <v>0</v>
      </c>
      <c r="R94" s="3">
        <v>2.8</v>
      </c>
      <c r="S94" s="3">
        <v>0</v>
      </c>
      <c r="T94" s="3">
        <v>3</v>
      </c>
      <c r="U94" s="3">
        <v>1</v>
      </c>
      <c r="V94" s="3">
        <v>2.8</v>
      </c>
      <c r="W94" s="3">
        <v>0</v>
      </c>
      <c r="X94" s="3">
        <v>2.8</v>
      </c>
      <c r="Y94">
        <f t="shared" si="5"/>
        <v>6</v>
      </c>
      <c r="Z94">
        <f t="shared" si="6"/>
        <v>0</v>
      </c>
      <c r="AA94">
        <f t="shared" si="7"/>
        <v>0</v>
      </c>
      <c r="AB94">
        <f t="shared" si="8"/>
        <v>22.6</v>
      </c>
      <c r="AC94" s="5">
        <v>21103020102</v>
      </c>
      <c r="AD94">
        <f t="shared" si="9"/>
        <v>22.6</v>
      </c>
      <c r="AG94" s="3"/>
    </row>
    <row r="95" spans="1:33" x14ac:dyDescent="0.25">
      <c r="A95" s="5">
        <v>21103020107</v>
      </c>
      <c r="B95" s="3" t="s">
        <v>93</v>
      </c>
      <c r="C95" s="3">
        <v>0</v>
      </c>
      <c r="D95" s="3">
        <v>3</v>
      </c>
      <c r="E95" s="3">
        <v>0</v>
      </c>
      <c r="F95" s="3">
        <v>3</v>
      </c>
      <c r="G95" s="3">
        <v>0</v>
      </c>
      <c r="H95" s="3">
        <v>3</v>
      </c>
      <c r="I95" s="3">
        <v>0</v>
      </c>
      <c r="J95" s="3">
        <v>2.8</v>
      </c>
      <c r="K95" s="3">
        <v>0</v>
      </c>
      <c r="L95" s="3">
        <v>3</v>
      </c>
      <c r="M95" s="3">
        <v>0</v>
      </c>
      <c r="N95" s="3">
        <v>3</v>
      </c>
      <c r="O95" s="3">
        <v>0</v>
      </c>
      <c r="P95" s="3">
        <v>2.8</v>
      </c>
      <c r="Q95" s="3">
        <v>0</v>
      </c>
      <c r="R95" s="3">
        <v>2.8</v>
      </c>
      <c r="S95" s="3">
        <v>0</v>
      </c>
      <c r="T95" s="3">
        <v>3</v>
      </c>
      <c r="U95" s="3">
        <v>0</v>
      </c>
      <c r="V95" s="3">
        <v>3</v>
      </c>
      <c r="W95" s="3">
        <v>1</v>
      </c>
      <c r="X95" s="3">
        <v>3</v>
      </c>
      <c r="Y95">
        <f t="shared" si="5"/>
        <v>1</v>
      </c>
      <c r="Z95">
        <f t="shared" si="6"/>
        <v>0</v>
      </c>
      <c r="AA95">
        <f t="shared" si="7"/>
        <v>0</v>
      </c>
      <c r="AB95">
        <f t="shared" si="8"/>
        <v>32.400000000000006</v>
      </c>
      <c r="AC95" s="5">
        <v>21103020107</v>
      </c>
      <c r="AD95">
        <f t="shared" si="9"/>
        <v>32.400000000000006</v>
      </c>
      <c r="AG95" s="3"/>
    </row>
    <row r="96" spans="1:33" x14ac:dyDescent="0.25">
      <c r="A96" s="5">
        <v>21103020109</v>
      </c>
      <c r="B96" s="3" t="s">
        <v>94</v>
      </c>
      <c r="C96" s="3">
        <v>0</v>
      </c>
      <c r="D96" s="3">
        <v>2.8</v>
      </c>
      <c r="E96" s="3">
        <v>0</v>
      </c>
      <c r="F96" s="3">
        <v>2.8</v>
      </c>
      <c r="G96" s="3">
        <v>1</v>
      </c>
      <c r="H96" s="3">
        <v>2.8</v>
      </c>
      <c r="I96" s="3">
        <v>0</v>
      </c>
      <c r="J96" s="3">
        <v>2.8</v>
      </c>
      <c r="K96" s="3">
        <v>0</v>
      </c>
      <c r="L96" s="3">
        <v>2.8</v>
      </c>
      <c r="M96" s="3">
        <v>0</v>
      </c>
      <c r="N96" s="3">
        <v>3</v>
      </c>
      <c r="O96" s="3">
        <v>0</v>
      </c>
      <c r="P96" s="3">
        <v>3</v>
      </c>
      <c r="Q96" s="3">
        <v>0</v>
      </c>
      <c r="R96" s="3">
        <v>2.8</v>
      </c>
      <c r="S96" s="3">
        <v>0</v>
      </c>
      <c r="T96" s="3">
        <v>2.8</v>
      </c>
      <c r="U96" s="3">
        <v>1</v>
      </c>
      <c r="V96" s="3">
        <v>3</v>
      </c>
      <c r="W96" s="3">
        <v>0</v>
      </c>
      <c r="X96" s="3">
        <v>3</v>
      </c>
      <c r="Y96">
        <f t="shared" si="5"/>
        <v>2</v>
      </c>
      <c r="Z96">
        <f t="shared" si="6"/>
        <v>0</v>
      </c>
      <c r="AA96">
        <f t="shared" si="7"/>
        <v>0</v>
      </c>
      <c r="AB96">
        <f t="shared" si="8"/>
        <v>31.6</v>
      </c>
      <c r="AC96" s="5">
        <v>21103020109</v>
      </c>
      <c r="AD96">
        <f t="shared" si="9"/>
        <v>31.6</v>
      </c>
      <c r="AG96" s="3"/>
    </row>
    <row r="97" spans="1:33" x14ac:dyDescent="0.25">
      <c r="A97" s="5">
        <v>21103020111</v>
      </c>
      <c r="B97" s="3" t="s">
        <v>95</v>
      </c>
      <c r="C97" s="3">
        <v>0</v>
      </c>
      <c r="D97" s="3">
        <v>3</v>
      </c>
      <c r="E97" s="3">
        <v>0</v>
      </c>
      <c r="F97" s="3">
        <v>3</v>
      </c>
      <c r="G97" s="3">
        <v>0</v>
      </c>
      <c r="H97" s="3">
        <v>2.8</v>
      </c>
      <c r="I97" s="3">
        <v>0</v>
      </c>
      <c r="J97" s="3">
        <v>2.8</v>
      </c>
      <c r="K97" s="3">
        <v>0</v>
      </c>
      <c r="L97" s="3">
        <v>3</v>
      </c>
      <c r="M97" s="3">
        <v>0</v>
      </c>
      <c r="N97" s="3">
        <v>3</v>
      </c>
      <c r="O97" s="3">
        <v>0</v>
      </c>
      <c r="P97" s="3">
        <v>2.8</v>
      </c>
      <c r="Q97" s="3">
        <v>0</v>
      </c>
      <c r="R97" s="3">
        <v>2.8</v>
      </c>
      <c r="S97" s="3">
        <v>0</v>
      </c>
      <c r="T97" s="3">
        <v>2.8</v>
      </c>
      <c r="U97" s="3">
        <v>0</v>
      </c>
      <c r="V97" s="3">
        <v>2.8</v>
      </c>
      <c r="W97" s="3">
        <v>0</v>
      </c>
      <c r="X97" s="3">
        <v>3</v>
      </c>
      <c r="Y97">
        <f t="shared" si="5"/>
        <v>0</v>
      </c>
      <c r="Z97">
        <f t="shared" si="6"/>
        <v>0</v>
      </c>
      <c r="AA97">
        <f t="shared" si="7"/>
        <v>2</v>
      </c>
      <c r="AB97">
        <f t="shared" si="8"/>
        <v>33.800000000000004</v>
      </c>
      <c r="AC97" s="5">
        <v>21103020111</v>
      </c>
      <c r="AD97">
        <f t="shared" si="9"/>
        <v>33</v>
      </c>
      <c r="AG97" s="3"/>
    </row>
    <row r="98" spans="1:33" x14ac:dyDescent="0.25">
      <c r="A98" s="5">
        <v>21103020115</v>
      </c>
      <c r="B98" s="3" t="s">
        <v>96</v>
      </c>
      <c r="C98" s="3">
        <v>1</v>
      </c>
      <c r="D98" s="3">
        <v>2.8</v>
      </c>
      <c r="E98" s="3">
        <v>1</v>
      </c>
      <c r="F98" s="3">
        <v>2.8</v>
      </c>
      <c r="G98" s="3">
        <v>1</v>
      </c>
      <c r="H98" s="3">
        <v>2.8</v>
      </c>
      <c r="I98" s="3">
        <v>1</v>
      </c>
      <c r="J98" s="3">
        <v>2.8</v>
      </c>
      <c r="K98" s="3">
        <v>0</v>
      </c>
      <c r="L98" s="3">
        <v>3</v>
      </c>
      <c r="M98" s="3">
        <v>0</v>
      </c>
      <c r="N98" s="3">
        <v>2.8</v>
      </c>
      <c r="O98" s="3">
        <v>0</v>
      </c>
      <c r="P98" s="3">
        <v>3</v>
      </c>
      <c r="Q98" s="3">
        <v>0</v>
      </c>
      <c r="R98" s="3">
        <v>3</v>
      </c>
      <c r="S98" s="3">
        <v>0</v>
      </c>
      <c r="T98" s="3">
        <v>3</v>
      </c>
      <c r="U98" s="3">
        <v>1</v>
      </c>
      <c r="V98" s="3">
        <v>2.8</v>
      </c>
      <c r="W98" s="3">
        <v>0</v>
      </c>
      <c r="X98" s="3">
        <v>3</v>
      </c>
      <c r="Y98">
        <f t="shared" si="5"/>
        <v>5</v>
      </c>
      <c r="Z98">
        <f t="shared" si="6"/>
        <v>0</v>
      </c>
      <c r="AA98">
        <f t="shared" si="7"/>
        <v>0</v>
      </c>
      <c r="AB98">
        <f t="shared" si="8"/>
        <v>31.8</v>
      </c>
      <c r="AC98" s="5">
        <v>21103020115</v>
      </c>
      <c r="AD98">
        <f t="shared" si="9"/>
        <v>31.8</v>
      </c>
      <c r="AG98" s="3"/>
    </row>
    <row r="99" spans="1:33" x14ac:dyDescent="0.25">
      <c r="A99" s="5">
        <v>21103020119</v>
      </c>
      <c r="B99" s="3" t="s">
        <v>97</v>
      </c>
      <c r="C99" s="3">
        <v>0</v>
      </c>
      <c r="D99" s="3">
        <v>3</v>
      </c>
      <c r="E99" s="3">
        <v>0</v>
      </c>
      <c r="F99" s="3">
        <v>3</v>
      </c>
      <c r="G99" s="3">
        <v>0</v>
      </c>
      <c r="H99" s="3">
        <v>3</v>
      </c>
      <c r="I99" s="3">
        <v>1</v>
      </c>
      <c r="J99" s="3">
        <v>2.8</v>
      </c>
      <c r="K99" s="3">
        <v>0</v>
      </c>
      <c r="L99" s="3">
        <v>3</v>
      </c>
      <c r="M99" s="3">
        <v>0</v>
      </c>
      <c r="N99" s="3">
        <v>3</v>
      </c>
      <c r="O99" s="3">
        <v>0</v>
      </c>
      <c r="P99" s="3">
        <v>2.8</v>
      </c>
      <c r="Q99" s="3">
        <v>0</v>
      </c>
      <c r="R99" s="3">
        <v>3</v>
      </c>
      <c r="S99" s="3">
        <v>0</v>
      </c>
      <c r="T99" s="3">
        <v>3</v>
      </c>
      <c r="U99" s="3">
        <v>0</v>
      </c>
      <c r="V99" s="3">
        <v>3</v>
      </c>
      <c r="W99" s="3">
        <v>0</v>
      </c>
      <c r="X99" s="3">
        <v>3</v>
      </c>
      <c r="Y99">
        <f t="shared" si="5"/>
        <v>1</v>
      </c>
      <c r="Z99">
        <f t="shared" si="6"/>
        <v>0</v>
      </c>
      <c r="AA99">
        <f t="shared" si="7"/>
        <v>0</v>
      </c>
      <c r="AB99">
        <f t="shared" si="8"/>
        <v>32.6</v>
      </c>
      <c r="AC99" s="5">
        <v>21103020119</v>
      </c>
      <c r="AD99">
        <f t="shared" si="9"/>
        <v>32.6</v>
      </c>
      <c r="AG99" s="3"/>
    </row>
    <row r="100" spans="1:33" x14ac:dyDescent="0.25">
      <c r="A100" s="5">
        <v>21103020120</v>
      </c>
      <c r="B100" s="3" t="s">
        <v>98</v>
      </c>
      <c r="C100" s="3">
        <v>0</v>
      </c>
      <c r="D100" s="3">
        <v>3</v>
      </c>
      <c r="E100" s="3">
        <v>0</v>
      </c>
      <c r="F100" s="3">
        <v>3</v>
      </c>
      <c r="G100" s="3">
        <v>0</v>
      </c>
      <c r="H100" s="3">
        <v>3</v>
      </c>
      <c r="I100" s="3">
        <v>0</v>
      </c>
      <c r="J100" s="3">
        <v>3</v>
      </c>
      <c r="K100" s="3">
        <v>0</v>
      </c>
      <c r="L100" s="3">
        <v>3</v>
      </c>
      <c r="M100" s="3">
        <v>0</v>
      </c>
      <c r="N100" s="3">
        <v>3</v>
      </c>
      <c r="O100" s="3">
        <v>0</v>
      </c>
      <c r="P100" s="3">
        <v>3</v>
      </c>
      <c r="Q100" s="3">
        <v>0</v>
      </c>
      <c r="R100" s="3">
        <v>2.8</v>
      </c>
      <c r="S100" s="3">
        <v>0</v>
      </c>
      <c r="T100" s="3">
        <v>2.8</v>
      </c>
      <c r="U100" s="3">
        <v>0</v>
      </c>
      <c r="V100" s="3">
        <v>3</v>
      </c>
      <c r="W100" s="3">
        <v>0</v>
      </c>
      <c r="X100" s="3">
        <v>3</v>
      </c>
      <c r="Y100">
        <f t="shared" si="5"/>
        <v>0</v>
      </c>
      <c r="Z100">
        <f t="shared" si="6"/>
        <v>0</v>
      </c>
      <c r="AA100">
        <f t="shared" si="7"/>
        <v>2</v>
      </c>
      <c r="AB100">
        <f t="shared" si="8"/>
        <v>34.6</v>
      </c>
      <c r="AC100" s="5">
        <v>21103020120</v>
      </c>
      <c r="AD100">
        <f t="shared" si="9"/>
        <v>33</v>
      </c>
      <c r="AG100" s="3"/>
    </row>
    <row r="101" spans="1:33" x14ac:dyDescent="0.25">
      <c r="A101" s="5">
        <v>21103020122</v>
      </c>
      <c r="B101" s="3" t="s">
        <v>99</v>
      </c>
      <c r="C101" s="3">
        <v>0</v>
      </c>
      <c r="D101" s="3">
        <v>3</v>
      </c>
      <c r="E101" s="3">
        <v>0</v>
      </c>
      <c r="F101" s="3">
        <v>3</v>
      </c>
      <c r="G101" s="3">
        <v>0</v>
      </c>
      <c r="H101" s="3">
        <v>3</v>
      </c>
      <c r="I101" s="3">
        <v>0</v>
      </c>
      <c r="J101" s="3">
        <v>3</v>
      </c>
      <c r="K101" s="3">
        <v>0</v>
      </c>
      <c r="L101" s="3">
        <v>3</v>
      </c>
      <c r="M101" s="3">
        <v>0</v>
      </c>
      <c r="N101" s="3">
        <v>3</v>
      </c>
      <c r="O101" s="3">
        <v>0</v>
      </c>
      <c r="P101" s="3">
        <v>3</v>
      </c>
      <c r="Q101" s="3">
        <v>0</v>
      </c>
      <c r="R101" s="3">
        <v>3</v>
      </c>
      <c r="S101" s="3">
        <v>0</v>
      </c>
      <c r="T101" s="3">
        <v>3</v>
      </c>
      <c r="U101" s="3">
        <v>0</v>
      </c>
      <c r="V101" s="3">
        <v>3</v>
      </c>
      <c r="W101" s="3">
        <v>0</v>
      </c>
      <c r="X101" s="3">
        <v>3</v>
      </c>
      <c r="Y101">
        <f t="shared" si="5"/>
        <v>0</v>
      </c>
      <c r="Z101">
        <f t="shared" si="6"/>
        <v>0</v>
      </c>
      <c r="AA101">
        <f t="shared" si="7"/>
        <v>2</v>
      </c>
      <c r="AB101">
        <f t="shared" si="8"/>
        <v>35</v>
      </c>
      <c r="AC101" s="5">
        <v>21103020122</v>
      </c>
      <c r="AD101">
        <f t="shared" si="9"/>
        <v>33</v>
      </c>
      <c r="AG101" s="3"/>
    </row>
    <row r="102" spans="1:33" x14ac:dyDescent="0.25">
      <c r="A102" s="5">
        <v>21103020123</v>
      </c>
      <c r="B102" s="3" t="s">
        <v>100</v>
      </c>
      <c r="C102" s="3">
        <v>0</v>
      </c>
      <c r="D102" s="3">
        <v>2.8</v>
      </c>
      <c r="E102" s="3">
        <v>0</v>
      </c>
      <c r="F102" s="3">
        <v>2.8</v>
      </c>
      <c r="G102" s="3">
        <v>0</v>
      </c>
      <c r="H102" s="3">
        <v>2.8</v>
      </c>
      <c r="I102" s="3">
        <v>0</v>
      </c>
      <c r="J102" s="3">
        <v>2.8</v>
      </c>
      <c r="K102" s="3">
        <v>0</v>
      </c>
      <c r="L102" s="3">
        <v>2.8</v>
      </c>
      <c r="M102" s="3">
        <v>0</v>
      </c>
      <c r="N102" s="3">
        <v>2.8</v>
      </c>
      <c r="O102" s="3">
        <v>0</v>
      </c>
      <c r="P102" s="3">
        <v>2.8</v>
      </c>
      <c r="Q102" s="3">
        <v>0</v>
      </c>
      <c r="R102" s="3">
        <v>2.8</v>
      </c>
      <c r="S102" s="3">
        <v>0</v>
      </c>
      <c r="T102" s="3">
        <v>2.8</v>
      </c>
      <c r="U102" s="3">
        <v>0</v>
      </c>
      <c r="V102" s="3">
        <v>2.8</v>
      </c>
      <c r="W102" s="3">
        <v>1</v>
      </c>
      <c r="X102" s="3">
        <v>2.8</v>
      </c>
      <c r="Y102">
        <f t="shared" si="5"/>
        <v>1</v>
      </c>
      <c r="Z102">
        <f t="shared" si="6"/>
        <v>0</v>
      </c>
      <c r="AA102">
        <f t="shared" si="7"/>
        <v>0</v>
      </c>
      <c r="AB102">
        <f t="shared" si="8"/>
        <v>30.800000000000004</v>
      </c>
      <c r="AC102" s="5">
        <v>21103020123</v>
      </c>
      <c r="AD102">
        <f t="shared" si="9"/>
        <v>30.800000000000004</v>
      </c>
      <c r="AG102" s="3"/>
    </row>
    <row r="103" spans="1:33" x14ac:dyDescent="0.25">
      <c r="A103" s="5">
        <v>21103020125</v>
      </c>
      <c r="B103" s="3" t="s">
        <v>101</v>
      </c>
      <c r="C103" s="3">
        <v>0</v>
      </c>
      <c r="D103" s="3">
        <v>3</v>
      </c>
      <c r="E103" s="3">
        <v>0</v>
      </c>
      <c r="F103" s="3">
        <v>2.8</v>
      </c>
      <c r="G103" s="3">
        <v>0</v>
      </c>
      <c r="H103" s="3">
        <v>2.8</v>
      </c>
      <c r="I103" s="3">
        <v>0</v>
      </c>
      <c r="J103" s="3">
        <v>2.8</v>
      </c>
      <c r="K103" s="3">
        <v>0</v>
      </c>
      <c r="L103" s="3">
        <v>2.8</v>
      </c>
      <c r="M103" s="3">
        <v>0</v>
      </c>
      <c r="N103" s="3">
        <v>3</v>
      </c>
      <c r="O103" s="3">
        <v>0</v>
      </c>
      <c r="P103" s="3">
        <v>3</v>
      </c>
      <c r="Q103" s="3">
        <v>0</v>
      </c>
      <c r="R103" s="3">
        <v>2.8</v>
      </c>
      <c r="S103" s="3">
        <v>0</v>
      </c>
      <c r="T103" s="3">
        <v>2.8</v>
      </c>
      <c r="U103" s="3">
        <v>1</v>
      </c>
      <c r="V103" s="3">
        <v>2.8</v>
      </c>
      <c r="W103" s="3">
        <v>1</v>
      </c>
      <c r="X103" s="3">
        <v>2.8</v>
      </c>
      <c r="Y103">
        <f t="shared" si="5"/>
        <v>2</v>
      </c>
      <c r="Z103">
        <f t="shared" si="6"/>
        <v>0</v>
      </c>
      <c r="AA103">
        <f t="shared" si="7"/>
        <v>0</v>
      </c>
      <c r="AB103">
        <f t="shared" si="8"/>
        <v>31.400000000000002</v>
      </c>
      <c r="AC103" s="5">
        <v>21103020125</v>
      </c>
      <c r="AD103">
        <f t="shared" si="9"/>
        <v>31.400000000000002</v>
      </c>
      <c r="AG103" s="3"/>
    </row>
    <row r="104" spans="1:33" x14ac:dyDescent="0.25">
      <c r="A104" s="5">
        <v>21103020128</v>
      </c>
      <c r="B104" s="3" t="s">
        <v>102</v>
      </c>
      <c r="C104" s="3">
        <v>1</v>
      </c>
      <c r="D104" s="3">
        <v>2.8</v>
      </c>
      <c r="E104" s="3">
        <v>0</v>
      </c>
      <c r="F104" s="3">
        <v>2.8</v>
      </c>
      <c r="G104" s="3">
        <v>1</v>
      </c>
      <c r="H104" s="3">
        <v>2.8</v>
      </c>
      <c r="I104" s="3">
        <v>0</v>
      </c>
      <c r="J104" s="3">
        <v>2.8</v>
      </c>
      <c r="K104" s="3">
        <v>0</v>
      </c>
      <c r="L104" s="3">
        <v>2.8</v>
      </c>
      <c r="M104" s="3">
        <v>0</v>
      </c>
      <c r="N104" s="3">
        <v>2.8</v>
      </c>
      <c r="O104" s="3">
        <v>0</v>
      </c>
      <c r="P104" s="3">
        <v>3</v>
      </c>
      <c r="Q104" s="3">
        <v>1</v>
      </c>
      <c r="R104" s="3">
        <v>2.8</v>
      </c>
      <c r="S104" s="3">
        <v>0</v>
      </c>
      <c r="T104" s="3">
        <v>2.8</v>
      </c>
      <c r="U104" s="3">
        <v>1</v>
      </c>
      <c r="V104" s="3">
        <v>2.8</v>
      </c>
      <c r="W104" s="3">
        <v>0</v>
      </c>
      <c r="X104" s="3">
        <v>2.8</v>
      </c>
      <c r="Y104">
        <f t="shared" si="5"/>
        <v>4</v>
      </c>
      <c r="Z104">
        <f t="shared" si="6"/>
        <v>0</v>
      </c>
      <c r="AA104">
        <f t="shared" si="7"/>
        <v>0</v>
      </c>
      <c r="AB104">
        <f t="shared" si="8"/>
        <v>31.000000000000004</v>
      </c>
      <c r="AC104" s="5">
        <v>21103020128</v>
      </c>
      <c r="AD104">
        <f t="shared" si="9"/>
        <v>31.000000000000004</v>
      </c>
      <c r="AG104" s="3"/>
    </row>
    <row r="105" spans="1:33" x14ac:dyDescent="0.25">
      <c r="A105" s="5">
        <v>21103020129</v>
      </c>
      <c r="B105" s="3" t="s">
        <v>103</v>
      </c>
      <c r="C105" s="3">
        <v>1</v>
      </c>
      <c r="D105" s="3">
        <v>2.8</v>
      </c>
      <c r="E105" s="3">
        <v>0</v>
      </c>
      <c r="F105" s="3">
        <v>2.8</v>
      </c>
      <c r="G105" s="3">
        <v>0</v>
      </c>
      <c r="H105" s="3">
        <v>2.8</v>
      </c>
      <c r="I105" s="3">
        <v>0</v>
      </c>
      <c r="J105" s="3">
        <v>2.8</v>
      </c>
      <c r="K105" s="3">
        <v>0</v>
      </c>
      <c r="L105" s="3">
        <v>2.8</v>
      </c>
      <c r="M105" s="3">
        <v>0</v>
      </c>
      <c r="N105" s="3">
        <v>2.8</v>
      </c>
      <c r="O105" s="3">
        <v>0</v>
      </c>
      <c r="P105" s="3">
        <v>2.8</v>
      </c>
      <c r="Q105" s="3">
        <v>0</v>
      </c>
      <c r="R105" s="3">
        <v>2.8</v>
      </c>
      <c r="S105" s="3">
        <v>0</v>
      </c>
      <c r="T105" s="3">
        <v>2.8</v>
      </c>
      <c r="U105" s="3">
        <v>0</v>
      </c>
      <c r="V105" s="3">
        <v>2.8</v>
      </c>
      <c r="W105" s="3">
        <v>1</v>
      </c>
      <c r="X105" s="3">
        <v>2.8</v>
      </c>
      <c r="Y105">
        <f t="shared" si="5"/>
        <v>2</v>
      </c>
      <c r="Z105">
        <f t="shared" si="6"/>
        <v>0</v>
      </c>
      <c r="AA105">
        <f t="shared" si="7"/>
        <v>0</v>
      </c>
      <c r="AB105">
        <f t="shared" si="8"/>
        <v>30.800000000000004</v>
      </c>
      <c r="AC105" s="5">
        <v>21103020129</v>
      </c>
      <c r="AD105">
        <f t="shared" si="9"/>
        <v>30.800000000000004</v>
      </c>
      <c r="AG105" s="3"/>
    </row>
    <row r="106" spans="1:33" x14ac:dyDescent="0.25">
      <c r="A106" s="5">
        <v>21103020201</v>
      </c>
      <c r="B106" s="3" t="s">
        <v>104</v>
      </c>
      <c r="C106" s="3">
        <v>0</v>
      </c>
      <c r="D106" s="3">
        <v>3</v>
      </c>
      <c r="E106" s="3">
        <v>0</v>
      </c>
      <c r="F106" s="3">
        <v>3</v>
      </c>
      <c r="G106" s="3">
        <v>0</v>
      </c>
      <c r="H106" s="3">
        <v>3</v>
      </c>
      <c r="I106" s="3">
        <v>0</v>
      </c>
      <c r="J106" s="3">
        <v>2.8</v>
      </c>
      <c r="K106" s="3">
        <v>0</v>
      </c>
      <c r="L106" s="3">
        <v>3</v>
      </c>
      <c r="M106" s="3">
        <v>0</v>
      </c>
      <c r="N106" s="3">
        <v>2.8</v>
      </c>
      <c r="O106" s="3">
        <v>0</v>
      </c>
      <c r="P106" s="3">
        <v>3</v>
      </c>
      <c r="Q106" s="3">
        <v>0</v>
      </c>
      <c r="R106" s="3">
        <v>2.8</v>
      </c>
      <c r="S106" s="3">
        <v>0</v>
      </c>
      <c r="T106" s="3">
        <v>3</v>
      </c>
      <c r="U106" s="3">
        <v>0</v>
      </c>
      <c r="V106" s="3">
        <v>3</v>
      </c>
      <c r="W106" s="3">
        <v>0</v>
      </c>
      <c r="X106" s="3">
        <v>3</v>
      </c>
      <c r="Y106">
        <f t="shared" si="5"/>
        <v>0</v>
      </c>
      <c r="Z106">
        <f t="shared" si="6"/>
        <v>0</v>
      </c>
      <c r="AA106">
        <f t="shared" si="7"/>
        <v>2</v>
      </c>
      <c r="AB106">
        <f t="shared" si="8"/>
        <v>34.400000000000006</v>
      </c>
      <c r="AC106" s="5">
        <v>21103020201</v>
      </c>
      <c r="AD106">
        <f t="shared" si="9"/>
        <v>33</v>
      </c>
      <c r="AG106" s="3"/>
    </row>
    <row r="107" spans="1:33" x14ac:dyDescent="0.25">
      <c r="A107" s="5">
        <v>21103020202</v>
      </c>
      <c r="B107" s="3" t="s">
        <v>105</v>
      </c>
      <c r="C107" s="3">
        <v>0</v>
      </c>
      <c r="D107" s="3">
        <v>2.8</v>
      </c>
      <c r="E107" s="3">
        <v>0</v>
      </c>
      <c r="F107" s="3">
        <v>2.8</v>
      </c>
      <c r="G107" s="3">
        <v>1</v>
      </c>
      <c r="H107" s="3">
        <v>2.8</v>
      </c>
      <c r="I107" s="3">
        <v>0</v>
      </c>
      <c r="J107" s="3">
        <v>2.8</v>
      </c>
      <c r="K107" s="3">
        <v>0</v>
      </c>
      <c r="L107" s="3">
        <v>3</v>
      </c>
      <c r="M107" s="3">
        <v>0</v>
      </c>
      <c r="N107" s="3">
        <v>3</v>
      </c>
      <c r="O107" s="3">
        <v>0</v>
      </c>
      <c r="P107" s="3">
        <v>3</v>
      </c>
      <c r="Q107" s="3">
        <v>0</v>
      </c>
      <c r="R107" s="3">
        <v>2.8</v>
      </c>
      <c r="S107" s="3">
        <v>1</v>
      </c>
      <c r="T107" s="3">
        <v>3</v>
      </c>
      <c r="U107" s="3">
        <v>0</v>
      </c>
      <c r="V107" s="3">
        <v>3</v>
      </c>
      <c r="W107" s="3">
        <v>0</v>
      </c>
      <c r="X107" s="3">
        <v>3</v>
      </c>
      <c r="Y107">
        <f t="shared" si="5"/>
        <v>2</v>
      </c>
      <c r="Z107">
        <f t="shared" si="6"/>
        <v>0</v>
      </c>
      <c r="AA107">
        <f t="shared" si="7"/>
        <v>0</v>
      </c>
      <c r="AB107">
        <f t="shared" si="8"/>
        <v>32</v>
      </c>
      <c r="AC107" s="5">
        <v>21103020202</v>
      </c>
      <c r="AD107">
        <f t="shared" si="9"/>
        <v>32</v>
      </c>
      <c r="AG107" s="3"/>
    </row>
    <row r="108" spans="1:33" x14ac:dyDescent="0.25">
      <c r="A108" s="5">
        <v>21103020205</v>
      </c>
      <c r="B108" s="3" t="s">
        <v>106</v>
      </c>
      <c r="C108" s="3">
        <v>0</v>
      </c>
      <c r="D108" s="3">
        <v>3</v>
      </c>
      <c r="E108" s="3">
        <v>0</v>
      </c>
      <c r="F108" s="3">
        <v>3</v>
      </c>
      <c r="G108" s="3">
        <v>0</v>
      </c>
      <c r="H108" s="3">
        <v>3</v>
      </c>
      <c r="I108" s="3">
        <v>0</v>
      </c>
      <c r="J108" s="3">
        <v>3</v>
      </c>
      <c r="K108" s="3">
        <v>0</v>
      </c>
      <c r="L108" s="3">
        <v>3</v>
      </c>
      <c r="M108" s="3">
        <v>1</v>
      </c>
      <c r="N108" s="6">
        <v>0</v>
      </c>
      <c r="O108" s="3">
        <v>0</v>
      </c>
      <c r="P108" s="3">
        <v>3</v>
      </c>
      <c r="Q108" s="3">
        <v>0</v>
      </c>
      <c r="R108" s="3">
        <v>3</v>
      </c>
      <c r="S108" s="3">
        <v>1</v>
      </c>
      <c r="T108" s="6">
        <v>0</v>
      </c>
      <c r="U108" s="3">
        <v>0</v>
      </c>
      <c r="V108" s="3">
        <v>3</v>
      </c>
      <c r="W108" s="3">
        <v>1</v>
      </c>
      <c r="X108" s="6">
        <v>0</v>
      </c>
      <c r="Y108">
        <f t="shared" si="5"/>
        <v>3</v>
      </c>
      <c r="Z108">
        <f t="shared" si="6"/>
        <v>0</v>
      </c>
      <c r="AA108">
        <f t="shared" si="7"/>
        <v>0</v>
      </c>
      <c r="AB108">
        <f t="shared" si="8"/>
        <v>24</v>
      </c>
      <c r="AC108" s="5">
        <v>21103020205</v>
      </c>
      <c r="AD108">
        <f t="shared" si="9"/>
        <v>24</v>
      </c>
      <c r="AG108" s="3"/>
    </row>
    <row r="109" spans="1:33" x14ac:dyDescent="0.25">
      <c r="A109" s="5">
        <v>21103020210</v>
      </c>
      <c r="B109" s="3" t="s">
        <v>107</v>
      </c>
      <c r="C109" s="3">
        <v>1</v>
      </c>
      <c r="D109" s="6">
        <v>0</v>
      </c>
      <c r="E109" s="3">
        <v>1</v>
      </c>
      <c r="F109" s="6">
        <v>0</v>
      </c>
      <c r="G109" s="3">
        <v>1</v>
      </c>
      <c r="H109" s="6">
        <v>0</v>
      </c>
      <c r="I109" s="3">
        <v>1</v>
      </c>
      <c r="J109" s="6">
        <v>0</v>
      </c>
      <c r="K109" s="3">
        <v>1</v>
      </c>
      <c r="L109" s="6">
        <v>0</v>
      </c>
      <c r="M109" s="3">
        <v>1</v>
      </c>
      <c r="N109" s="6">
        <v>0</v>
      </c>
      <c r="O109" s="3">
        <v>1</v>
      </c>
      <c r="P109" s="6">
        <v>0</v>
      </c>
      <c r="Q109" s="3">
        <v>1</v>
      </c>
      <c r="R109" s="6">
        <v>0</v>
      </c>
      <c r="S109" s="3">
        <v>1</v>
      </c>
      <c r="T109" s="6">
        <v>0</v>
      </c>
      <c r="U109" s="3">
        <v>1</v>
      </c>
      <c r="V109" s="6">
        <v>0</v>
      </c>
      <c r="W109" s="3">
        <v>1</v>
      </c>
      <c r="X109" s="6">
        <v>0</v>
      </c>
      <c r="Y109">
        <f t="shared" si="5"/>
        <v>11</v>
      </c>
      <c r="Z109">
        <f t="shared" si="6"/>
        <v>1</v>
      </c>
      <c r="AA109">
        <f t="shared" si="7"/>
        <v>0</v>
      </c>
      <c r="AB109">
        <f t="shared" si="8"/>
        <v>-1</v>
      </c>
      <c r="AC109" s="5">
        <v>21103020210</v>
      </c>
      <c r="AD109">
        <f t="shared" si="9"/>
        <v>0</v>
      </c>
      <c r="AG109" s="3"/>
    </row>
    <row r="110" spans="1:33" x14ac:dyDescent="0.25">
      <c r="A110" s="5">
        <v>21103020212</v>
      </c>
      <c r="B110" s="3" t="s">
        <v>108</v>
      </c>
      <c r="C110" s="3">
        <v>0</v>
      </c>
      <c r="D110" s="3">
        <v>2.8</v>
      </c>
      <c r="E110" s="3">
        <v>0</v>
      </c>
      <c r="F110" s="3">
        <v>2.8</v>
      </c>
      <c r="G110" s="3">
        <v>0</v>
      </c>
      <c r="H110" s="3">
        <v>3</v>
      </c>
      <c r="I110" s="3">
        <v>0</v>
      </c>
      <c r="J110" s="3">
        <v>2.8</v>
      </c>
      <c r="K110" s="3">
        <v>0</v>
      </c>
      <c r="L110" s="3">
        <v>2.8</v>
      </c>
      <c r="M110" s="3">
        <v>0</v>
      </c>
      <c r="N110" s="3">
        <v>2.8</v>
      </c>
      <c r="O110" s="3">
        <v>0</v>
      </c>
      <c r="P110" s="3">
        <v>2.8</v>
      </c>
      <c r="Q110" s="3">
        <v>0</v>
      </c>
      <c r="R110" s="3">
        <v>2.8</v>
      </c>
      <c r="S110" s="3">
        <v>0</v>
      </c>
      <c r="T110" s="3">
        <v>2.8</v>
      </c>
      <c r="U110" s="3">
        <v>0</v>
      </c>
      <c r="V110" s="3">
        <v>2.8</v>
      </c>
      <c r="W110" s="3">
        <v>1</v>
      </c>
      <c r="X110" s="3">
        <v>2.8</v>
      </c>
      <c r="Y110">
        <f t="shared" si="5"/>
        <v>1</v>
      </c>
      <c r="Z110">
        <f t="shared" si="6"/>
        <v>0</v>
      </c>
      <c r="AA110">
        <f t="shared" si="7"/>
        <v>0</v>
      </c>
      <c r="AB110">
        <f t="shared" si="8"/>
        <v>31.000000000000004</v>
      </c>
      <c r="AC110" s="5">
        <v>21103020212</v>
      </c>
      <c r="AD110">
        <f t="shared" si="9"/>
        <v>31.000000000000004</v>
      </c>
      <c r="AG110" s="3"/>
    </row>
    <row r="111" spans="1:33" x14ac:dyDescent="0.25">
      <c r="A111" s="5">
        <v>21103020212</v>
      </c>
      <c r="B111" s="3" t="s">
        <v>109</v>
      </c>
      <c r="C111" s="3">
        <v>0</v>
      </c>
      <c r="D111" s="3">
        <v>2.8</v>
      </c>
      <c r="E111" s="3">
        <v>0</v>
      </c>
      <c r="F111" s="3">
        <v>3</v>
      </c>
      <c r="G111" s="3">
        <v>0</v>
      </c>
      <c r="H111" s="3">
        <v>2.8</v>
      </c>
      <c r="I111" s="3">
        <v>0</v>
      </c>
      <c r="J111" s="3">
        <v>2.8</v>
      </c>
      <c r="K111" s="3">
        <v>0</v>
      </c>
      <c r="L111" s="3">
        <v>3</v>
      </c>
      <c r="M111" s="3">
        <v>0</v>
      </c>
      <c r="N111" s="3">
        <v>2.8</v>
      </c>
      <c r="O111" s="3">
        <v>0</v>
      </c>
      <c r="P111" s="3">
        <v>2.8</v>
      </c>
      <c r="Q111" s="3">
        <v>0</v>
      </c>
      <c r="R111" s="3">
        <v>2.8</v>
      </c>
      <c r="S111" s="3">
        <v>0</v>
      </c>
      <c r="T111" s="3">
        <v>2.8</v>
      </c>
      <c r="U111" s="3">
        <v>1</v>
      </c>
      <c r="V111" s="3">
        <v>2.8</v>
      </c>
      <c r="W111" s="3">
        <v>0</v>
      </c>
      <c r="X111" s="3">
        <v>2.8</v>
      </c>
      <c r="Y111">
        <f t="shared" si="5"/>
        <v>1</v>
      </c>
      <c r="Z111">
        <f t="shared" si="6"/>
        <v>0</v>
      </c>
      <c r="AA111">
        <f t="shared" si="7"/>
        <v>0</v>
      </c>
      <c r="AB111">
        <f t="shared" si="8"/>
        <v>31.200000000000003</v>
      </c>
      <c r="AC111" s="5">
        <v>21103020212</v>
      </c>
      <c r="AD111">
        <f t="shared" si="9"/>
        <v>31.200000000000003</v>
      </c>
      <c r="AG111" s="3"/>
    </row>
    <row r="112" spans="1:33" x14ac:dyDescent="0.25">
      <c r="A112" s="5">
        <v>21103020213</v>
      </c>
      <c r="B112" s="3" t="s">
        <v>110</v>
      </c>
      <c r="C112" s="3">
        <v>1</v>
      </c>
      <c r="D112" s="6">
        <v>0</v>
      </c>
      <c r="E112" s="3">
        <v>1</v>
      </c>
      <c r="F112" s="6">
        <v>0</v>
      </c>
      <c r="G112" s="3">
        <v>1</v>
      </c>
      <c r="H112" s="6">
        <v>0</v>
      </c>
      <c r="I112" s="3">
        <v>1</v>
      </c>
      <c r="J112" s="6">
        <v>0</v>
      </c>
      <c r="K112" s="3">
        <v>1</v>
      </c>
      <c r="L112" s="6">
        <v>0</v>
      </c>
      <c r="M112" s="3">
        <v>1</v>
      </c>
      <c r="N112" s="6">
        <v>0</v>
      </c>
      <c r="O112" s="3">
        <v>1</v>
      </c>
      <c r="P112" s="6">
        <v>0</v>
      </c>
      <c r="Q112" s="3">
        <v>1</v>
      </c>
      <c r="R112" s="6">
        <v>0</v>
      </c>
      <c r="S112" s="3">
        <v>1</v>
      </c>
      <c r="T112" s="6">
        <v>0</v>
      </c>
      <c r="U112" s="3">
        <v>1</v>
      </c>
      <c r="V112" s="6">
        <v>0</v>
      </c>
      <c r="W112" s="3">
        <v>1</v>
      </c>
      <c r="X112" s="6">
        <v>0</v>
      </c>
      <c r="Y112">
        <f t="shared" si="5"/>
        <v>11</v>
      </c>
      <c r="Z112">
        <f t="shared" si="6"/>
        <v>1</v>
      </c>
      <c r="AA112">
        <f t="shared" si="7"/>
        <v>0</v>
      </c>
      <c r="AB112">
        <f t="shared" si="8"/>
        <v>-1</v>
      </c>
      <c r="AC112" s="5">
        <v>21103020213</v>
      </c>
      <c r="AD112">
        <f t="shared" si="9"/>
        <v>0</v>
      </c>
      <c r="AG112" s="3"/>
    </row>
    <row r="113" spans="1:33" x14ac:dyDescent="0.25">
      <c r="A113" s="5">
        <v>21103020216</v>
      </c>
      <c r="B113" s="3" t="s">
        <v>111</v>
      </c>
      <c r="C113" s="3">
        <v>0</v>
      </c>
      <c r="D113" s="3">
        <v>3</v>
      </c>
      <c r="E113" s="3">
        <v>0</v>
      </c>
      <c r="F113" s="3">
        <v>3</v>
      </c>
      <c r="G113" s="3">
        <v>1</v>
      </c>
      <c r="H113" s="6">
        <v>0</v>
      </c>
      <c r="I113" s="3">
        <v>1</v>
      </c>
      <c r="J113" s="3">
        <v>3</v>
      </c>
      <c r="K113" s="3">
        <v>0</v>
      </c>
      <c r="L113" s="3">
        <v>3</v>
      </c>
      <c r="M113" s="3">
        <v>0</v>
      </c>
      <c r="N113" s="3">
        <v>3</v>
      </c>
      <c r="O113" s="3">
        <v>0</v>
      </c>
      <c r="P113" s="3">
        <v>3</v>
      </c>
      <c r="Q113" s="3">
        <v>0</v>
      </c>
      <c r="R113" s="3">
        <v>3</v>
      </c>
      <c r="S113" s="3">
        <v>0</v>
      </c>
      <c r="T113" s="3">
        <v>3</v>
      </c>
      <c r="U113" s="3">
        <v>0</v>
      </c>
      <c r="V113" s="3">
        <v>3</v>
      </c>
      <c r="W113" s="3">
        <v>0</v>
      </c>
      <c r="X113" s="3">
        <v>3</v>
      </c>
      <c r="Y113">
        <f t="shared" si="5"/>
        <v>2</v>
      </c>
      <c r="Z113">
        <f t="shared" si="6"/>
        <v>0</v>
      </c>
      <c r="AA113">
        <f t="shared" si="7"/>
        <v>0</v>
      </c>
      <c r="AB113">
        <f t="shared" si="8"/>
        <v>30</v>
      </c>
      <c r="AC113" s="5">
        <v>21103020216</v>
      </c>
      <c r="AD113">
        <f t="shared" si="9"/>
        <v>30</v>
      </c>
      <c r="AG113" s="3"/>
    </row>
    <row r="114" spans="1:33" x14ac:dyDescent="0.25">
      <c r="A114" s="5">
        <v>21103020220</v>
      </c>
      <c r="B114" s="3" t="s">
        <v>112</v>
      </c>
      <c r="C114" s="3">
        <v>1</v>
      </c>
      <c r="D114" s="6">
        <v>0</v>
      </c>
      <c r="E114" s="3">
        <v>1</v>
      </c>
      <c r="F114" s="6">
        <v>0</v>
      </c>
      <c r="G114" s="3">
        <v>1</v>
      </c>
      <c r="H114" s="6">
        <v>0</v>
      </c>
      <c r="I114" s="3">
        <v>1</v>
      </c>
      <c r="J114" s="6">
        <v>0</v>
      </c>
      <c r="K114" s="3">
        <v>1</v>
      </c>
      <c r="L114" s="6">
        <v>0</v>
      </c>
      <c r="M114" s="3">
        <v>1</v>
      </c>
      <c r="N114" s="6">
        <v>0</v>
      </c>
      <c r="O114" s="3">
        <v>1</v>
      </c>
      <c r="P114" s="6">
        <v>0</v>
      </c>
      <c r="Q114" s="3">
        <v>1</v>
      </c>
      <c r="R114" s="6">
        <v>0</v>
      </c>
      <c r="S114" s="3">
        <v>1</v>
      </c>
      <c r="T114" s="6">
        <v>0</v>
      </c>
      <c r="U114" s="3">
        <v>1</v>
      </c>
      <c r="V114" s="6">
        <v>0</v>
      </c>
      <c r="W114" s="3">
        <v>1</v>
      </c>
      <c r="X114" s="6">
        <v>0</v>
      </c>
      <c r="Y114">
        <f t="shared" si="5"/>
        <v>11</v>
      </c>
      <c r="Z114">
        <f t="shared" si="6"/>
        <v>1</v>
      </c>
      <c r="AA114">
        <f t="shared" si="7"/>
        <v>0</v>
      </c>
      <c r="AB114">
        <f t="shared" si="8"/>
        <v>-1</v>
      </c>
      <c r="AC114" s="5">
        <v>21103020220</v>
      </c>
      <c r="AD114">
        <f t="shared" si="9"/>
        <v>0</v>
      </c>
      <c r="AG114" s="3"/>
    </row>
    <row r="115" spans="1:33" x14ac:dyDescent="0.25">
      <c r="A115" s="5">
        <v>21103020222</v>
      </c>
      <c r="B115" s="3" t="s">
        <v>113</v>
      </c>
      <c r="C115" s="3">
        <v>0</v>
      </c>
      <c r="D115" s="3">
        <v>3</v>
      </c>
      <c r="E115" s="3">
        <v>0</v>
      </c>
      <c r="F115" s="3">
        <v>3</v>
      </c>
      <c r="G115" s="3">
        <v>0</v>
      </c>
      <c r="H115" s="3">
        <v>3</v>
      </c>
      <c r="I115" s="3">
        <v>1</v>
      </c>
      <c r="J115" s="3">
        <v>3</v>
      </c>
      <c r="K115" s="3">
        <v>0</v>
      </c>
      <c r="L115" s="3">
        <v>3</v>
      </c>
      <c r="M115" s="3">
        <v>0</v>
      </c>
      <c r="N115" s="3">
        <v>3</v>
      </c>
      <c r="O115" s="3">
        <v>0</v>
      </c>
      <c r="P115" s="3">
        <v>3</v>
      </c>
      <c r="Q115" s="3">
        <v>0</v>
      </c>
      <c r="R115" s="3">
        <v>3</v>
      </c>
      <c r="S115" s="3">
        <v>0</v>
      </c>
      <c r="T115" s="3">
        <v>3</v>
      </c>
      <c r="U115" s="3">
        <v>0</v>
      </c>
      <c r="V115" s="3">
        <v>3</v>
      </c>
      <c r="W115" s="3">
        <v>0</v>
      </c>
      <c r="X115" s="3">
        <v>3</v>
      </c>
      <c r="Y115">
        <f t="shared" si="5"/>
        <v>1</v>
      </c>
      <c r="Z115">
        <f t="shared" si="6"/>
        <v>0</v>
      </c>
      <c r="AA115">
        <f t="shared" si="7"/>
        <v>0</v>
      </c>
      <c r="AB115">
        <f t="shared" si="8"/>
        <v>33</v>
      </c>
      <c r="AC115" s="5">
        <v>21103020222</v>
      </c>
      <c r="AD115">
        <f t="shared" si="9"/>
        <v>33</v>
      </c>
      <c r="AG115" s="3"/>
    </row>
    <row r="116" spans="1:33" x14ac:dyDescent="0.25">
      <c r="A116" s="5">
        <v>21103020223</v>
      </c>
      <c r="B116" s="3" t="s">
        <v>114</v>
      </c>
      <c r="C116" s="3">
        <v>0</v>
      </c>
      <c r="D116" s="3">
        <v>3</v>
      </c>
      <c r="E116" s="3">
        <v>0</v>
      </c>
      <c r="F116" s="3">
        <v>3</v>
      </c>
      <c r="G116" s="3">
        <v>0</v>
      </c>
      <c r="H116" s="3">
        <v>3</v>
      </c>
      <c r="I116" s="3">
        <v>0</v>
      </c>
      <c r="J116" s="3">
        <v>3</v>
      </c>
      <c r="K116" s="3">
        <v>0</v>
      </c>
      <c r="L116" s="3">
        <v>3</v>
      </c>
      <c r="M116" s="3">
        <v>0</v>
      </c>
      <c r="N116" s="3">
        <v>3</v>
      </c>
      <c r="O116" s="3">
        <v>0</v>
      </c>
      <c r="P116" s="3">
        <v>3</v>
      </c>
      <c r="Q116" s="3">
        <v>0</v>
      </c>
      <c r="R116" s="3">
        <v>3</v>
      </c>
      <c r="S116" s="3">
        <v>0</v>
      </c>
      <c r="T116" s="3">
        <v>3</v>
      </c>
      <c r="U116" s="3">
        <v>0</v>
      </c>
      <c r="V116" s="3">
        <v>3</v>
      </c>
      <c r="W116" s="3">
        <v>0</v>
      </c>
      <c r="X116" s="3">
        <v>3</v>
      </c>
      <c r="Y116">
        <f t="shared" si="5"/>
        <v>0</v>
      </c>
      <c r="Z116">
        <f t="shared" si="6"/>
        <v>0</v>
      </c>
      <c r="AA116">
        <f t="shared" si="7"/>
        <v>2</v>
      </c>
      <c r="AB116">
        <f t="shared" si="8"/>
        <v>35</v>
      </c>
      <c r="AC116" s="5">
        <v>21103020223</v>
      </c>
      <c r="AD116">
        <f t="shared" si="9"/>
        <v>33</v>
      </c>
      <c r="AG116" s="3"/>
    </row>
    <row r="117" spans="1:33" x14ac:dyDescent="0.25">
      <c r="A117" s="5">
        <v>21103020225</v>
      </c>
      <c r="B117" s="3" t="s">
        <v>115</v>
      </c>
      <c r="C117" s="3">
        <v>0</v>
      </c>
      <c r="D117" s="3">
        <v>3</v>
      </c>
      <c r="E117" s="3">
        <v>0</v>
      </c>
      <c r="F117" s="3">
        <v>3</v>
      </c>
      <c r="G117" s="3">
        <v>0</v>
      </c>
      <c r="H117" s="3">
        <v>3</v>
      </c>
      <c r="I117" s="3">
        <v>0</v>
      </c>
      <c r="J117" s="3">
        <v>2.8</v>
      </c>
      <c r="K117" s="3">
        <v>0</v>
      </c>
      <c r="L117" s="3">
        <v>3</v>
      </c>
      <c r="M117" s="3">
        <v>0</v>
      </c>
      <c r="N117" s="3">
        <v>3</v>
      </c>
      <c r="O117" s="3">
        <v>0</v>
      </c>
      <c r="P117" s="3">
        <v>3</v>
      </c>
      <c r="Q117" s="3">
        <v>0</v>
      </c>
      <c r="R117" s="3">
        <v>3</v>
      </c>
      <c r="S117" s="3">
        <v>0</v>
      </c>
      <c r="T117" s="3">
        <v>3</v>
      </c>
      <c r="U117" s="3">
        <v>0</v>
      </c>
      <c r="V117" s="3">
        <v>3</v>
      </c>
      <c r="W117" s="3">
        <v>0</v>
      </c>
      <c r="X117" s="3">
        <v>3</v>
      </c>
      <c r="Y117">
        <f t="shared" si="5"/>
        <v>0</v>
      </c>
      <c r="Z117">
        <f t="shared" si="6"/>
        <v>0</v>
      </c>
      <c r="AA117">
        <f t="shared" si="7"/>
        <v>2</v>
      </c>
      <c r="AB117">
        <f t="shared" si="8"/>
        <v>34.799999999999997</v>
      </c>
      <c r="AC117" s="5">
        <v>21103020225</v>
      </c>
      <c r="AD117">
        <f t="shared" si="9"/>
        <v>33</v>
      </c>
      <c r="AG117" s="3"/>
    </row>
    <row r="118" spans="1:33" x14ac:dyDescent="0.25">
      <c r="A118" s="5">
        <v>21103020229</v>
      </c>
      <c r="B118" s="3" t="s">
        <v>116</v>
      </c>
      <c r="C118" s="3">
        <v>0</v>
      </c>
      <c r="D118" s="3">
        <v>2.8</v>
      </c>
      <c r="E118" s="3">
        <v>0</v>
      </c>
      <c r="F118" s="3">
        <v>3</v>
      </c>
      <c r="G118" s="3">
        <v>0</v>
      </c>
      <c r="H118" s="3">
        <v>3</v>
      </c>
      <c r="I118" s="3">
        <v>0</v>
      </c>
      <c r="J118" s="3">
        <v>3</v>
      </c>
      <c r="K118" s="3">
        <v>0</v>
      </c>
      <c r="L118" s="3">
        <v>3</v>
      </c>
      <c r="M118" s="3">
        <v>0</v>
      </c>
      <c r="N118" s="3">
        <v>3</v>
      </c>
      <c r="O118" s="3">
        <v>0</v>
      </c>
      <c r="P118" s="3">
        <v>3</v>
      </c>
      <c r="Q118" s="3">
        <v>0</v>
      </c>
      <c r="R118" s="3">
        <v>2.8</v>
      </c>
      <c r="S118" s="3">
        <v>0</v>
      </c>
      <c r="T118" s="3">
        <v>3</v>
      </c>
      <c r="U118" s="3">
        <v>0</v>
      </c>
      <c r="V118" s="3">
        <v>3</v>
      </c>
      <c r="W118" s="3">
        <v>0</v>
      </c>
      <c r="X118" s="3">
        <v>3</v>
      </c>
      <c r="Y118">
        <f t="shared" si="5"/>
        <v>0</v>
      </c>
      <c r="Z118">
        <f t="shared" si="6"/>
        <v>0</v>
      </c>
      <c r="AA118">
        <f t="shared" si="7"/>
        <v>2</v>
      </c>
      <c r="AB118">
        <f t="shared" si="8"/>
        <v>34.6</v>
      </c>
      <c r="AC118" s="5">
        <v>21103020229</v>
      </c>
      <c r="AD118">
        <f t="shared" si="9"/>
        <v>33</v>
      </c>
      <c r="AG118" s="3"/>
    </row>
    <row r="119" spans="1:33" x14ac:dyDescent="0.25">
      <c r="A119" s="5">
        <v>21103050104</v>
      </c>
      <c r="B119" s="3" t="s">
        <v>117</v>
      </c>
      <c r="C119" s="3">
        <v>0</v>
      </c>
      <c r="D119" s="3">
        <v>2.8</v>
      </c>
      <c r="E119" s="3">
        <v>0</v>
      </c>
      <c r="F119" s="3">
        <v>3</v>
      </c>
      <c r="G119" s="3">
        <v>0</v>
      </c>
      <c r="H119" s="3">
        <v>2.8</v>
      </c>
      <c r="I119" s="3">
        <v>0</v>
      </c>
      <c r="J119" s="3">
        <v>2.8</v>
      </c>
      <c r="K119" s="3">
        <v>0</v>
      </c>
      <c r="L119" s="3">
        <v>2.8</v>
      </c>
      <c r="M119" s="3">
        <v>0</v>
      </c>
      <c r="N119" s="3">
        <v>2.8</v>
      </c>
      <c r="O119" s="3">
        <v>0</v>
      </c>
      <c r="P119" s="3">
        <v>2.8</v>
      </c>
      <c r="Q119" s="3">
        <v>0</v>
      </c>
      <c r="R119" s="3">
        <v>2.8</v>
      </c>
      <c r="S119" s="3">
        <v>0</v>
      </c>
      <c r="T119" s="3">
        <v>2.8</v>
      </c>
      <c r="U119" s="3">
        <v>1</v>
      </c>
      <c r="V119" s="3">
        <v>2.8</v>
      </c>
      <c r="W119" s="3">
        <v>1</v>
      </c>
      <c r="X119" s="6">
        <v>0</v>
      </c>
      <c r="Y119">
        <f t="shared" si="5"/>
        <v>2</v>
      </c>
      <c r="Z119">
        <f t="shared" si="6"/>
        <v>0</v>
      </c>
      <c r="AA119">
        <f t="shared" si="7"/>
        <v>0</v>
      </c>
      <c r="AB119">
        <f t="shared" si="8"/>
        <v>28.200000000000003</v>
      </c>
      <c r="AC119" s="5">
        <v>21103050104</v>
      </c>
      <c r="AD119">
        <f t="shared" si="9"/>
        <v>28.200000000000003</v>
      </c>
      <c r="AG119" s="3"/>
    </row>
    <row r="120" spans="1:33" x14ac:dyDescent="0.25">
      <c r="A120" s="5">
        <v>21103050105</v>
      </c>
      <c r="B120" s="3" t="s">
        <v>118</v>
      </c>
      <c r="C120" s="3">
        <v>0</v>
      </c>
      <c r="D120" s="3">
        <v>3</v>
      </c>
      <c r="E120" s="3">
        <v>0</v>
      </c>
      <c r="F120" s="3">
        <v>3</v>
      </c>
      <c r="G120" s="3">
        <v>0</v>
      </c>
      <c r="H120" s="3">
        <v>3</v>
      </c>
      <c r="I120" s="3">
        <v>0</v>
      </c>
      <c r="J120" s="3">
        <v>3</v>
      </c>
      <c r="K120" s="3">
        <v>0</v>
      </c>
      <c r="L120" s="3">
        <v>3</v>
      </c>
      <c r="M120" s="3">
        <v>1</v>
      </c>
      <c r="N120" s="3">
        <v>2.8</v>
      </c>
      <c r="O120" s="3">
        <v>0</v>
      </c>
      <c r="P120" s="3">
        <v>3</v>
      </c>
      <c r="Q120" s="3">
        <v>0</v>
      </c>
      <c r="R120" s="3">
        <v>2.8</v>
      </c>
      <c r="S120" s="3">
        <v>0</v>
      </c>
      <c r="T120" s="3">
        <v>3</v>
      </c>
      <c r="U120" s="3">
        <v>1</v>
      </c>
      <c r="V120" s="3">
        <v>3</v>
      </c>
      <c r="W120" s="3">
        <v>1</v>
      </c>
      <c r="X120" s="3">
        <v>3</v>
      </c>
      <c r="Y120">
        <f t="shared" si="5"/>
        <v>3</v>
      </c>
      <c r="Z120">
        <f t="shared" si="6"/>
        <v>0</v>
      </c>
      <c r="AA120">
        <f t="shared" si="7"/>
        <v>0</v>
      </c>
      <c r="AB120">
        <f t="shared" si="8"/>
        <v>32.6</v>
      </c>
      <c r="AC120" s="5">
        <v>21103050105</v>
      </c>
      <c r="AD120">
        <f t="shared" si="9"/>
        <v>32.6</v>
      </c>
      <c r="AG120" s="3"/>
    </row>
    <row r="121" spans="1:33" x14ac:dyDescent="0.25">
      <c r="A121" s="5">
        <v>21103050106</v>
      </c>
      <c r="B121" s="3" t="s">
        <v>119</v>
      </c>
      <c r="C121" s="3">
        <v>0</v>
      </c>
      <c r="D121" s="3">
        <v>2.8</v>
      </c>
      <c r="E121" s="3">
        <v>0</v>
      </c>
      <c r="F121" s="3">
        <v>3</v>
      </c>
      <c r="G121" s="3">
        <v>0</v>
      </c>
      <c r="H121" s="3">
        <v>2.8</v>
      </c>
      <c r="I121" s="3">
        <v>1</v>
      </c>
      <c r="J121" s="3">
        <v>2.8</v>
      </c>
      <c r="K121" s="3">
        <v>0</v>
      </c>
      <c r="L121" s="3">
        <v>2.8</v>
      </c>
      <c r="M121" s="3">
        <v>1</v>
      </c>
      <c r="N121" s="3">
        <v>3</v>
      </c>
      <c r="O121" s="3">
        <v>0</v>
      </c>
      <c r="P121" s="3">
        <v>3</v>
      </c>
      <c r="Q121" s="3">
        <v>0</v>
      </c>
      <c r="R121" s="3">
        <v>3</v>
      </c>
      <c r="S121" s="3">
        <v>0</v>
      </c>
      <c r="T121" s="3">
        <v>3</v>
      </c>
      <c r="U121" s="3">
        <v>0</v>
      </c>
      <c r="V121" s="3">
        <v>3</v>
      </c>
      <c r="W121" s="3">
        <v>0</v>
      </c>
      <c r="X121" s="3">
        <v>2.8</v>
      </c>
      <c r="Y121">
        <f t="shared" si="5"/>
        <v>2</v>
      </c>
      <c r="Z121">
        <f t="shared" si="6"/>
        <v>0</v>
      </c>
      <c r="AA121">
        <f t="shared" si="7"/>
        <v>0</v>
      </c>
      <c r="AB121">
        <f t="shared" si="8"/>
        <v>32</v>
      </c>
      <c r="AC121" s="5">
        <v>21103050106</v>
      </c>
      <c r="AD121">
        <f t="shared" si="9"/>
        <v>32</v>
      </c>
      <c r="AG121" s="3"/>
    </row>
    <row r="122" spans="1:33" x14ac:dyDescent="0.25">
      <c r="A122" s="5">
        <v>21103050107</v>
      </c>
      <c r="B122" s="3" t="s">
        <v>120</v>
      </c>
      <c r="C122" s="3">
        <v>0</v>
      </c>
      <c r="D122" s="3">
        <v>3</v>
      </c>
      <c r="E122" s="3">
        <v>0</v>
      </c>
      <c r="F122" s="3">
        <v>3</v>
      </c>
      <c r="G122" s="3">
        <v>0</v>
      </c>
      <c r="H122" s="3">
        <v>3</v>
      </c>
      <c r="I122" s="3">
        <v>0</v>
      </c>
      <c r="J122" s="3">
        <v>3</v>
      </c>
      <c r="K122" s="3">
        <v>0</v>
      </c>
      <c r="L122" s="3">
        <v>3</v>
      </c>
      <c r="M122" s="3">
        <v>0</v>
      </c>
      <c r="N122" s="3">
        <v>3</v>
      </c>
      <c r="O122" s="3">
        <v>0</v>
      </c>
      <c r="P122" s="3">
        <v>3</v>
      </c>
      <c r="Q122" s="3">
        <v>0</v>
      </c>
      <c r="R122" s="3">
        <v>3</v>
      </c>
      <c r="S122" s="3">
        <v>0</v>
      </c>
      <c r="T122" s="3">
        <v>3</v>
      </c>
      <c r="U122" s="3">
        <v>0</v>
      </c>
      <c r="V122" s="3">
        <v>3</v>
      </c>
      <c r="W122" s="3">
        <v>1</v>
      </c>
      <c r="X122" s="3">
        <v>3</v>
      </c>
      <c r="Y122">
        <f t="shared" si="5"/>
        <v>1</v>
      </c>
      <c r="Z122">
        <f t="shared" si="6"/>
        <v>0</v>
      </c>
      <c r="AA122">
        <f t="shared" si="7"/>
        <v>0</v>
      </c>
      <c r="AB122">
        <f t="shared" si="8"/>
        <v>33</v>
      </c>
      <c r="AC122" s="5">
        <v>21103050107</v>
      </c>
      <c r="AD122">
        <f t="shared" si="9"/>
        <v>33</v>
      </c>
      <c r="AG122" s="3"/>
    </row>
    <row r="123" spans="1:33" x14ac:dyDescent="0.25">
      <c r="A123" s="5">
        <v>21103050108</v>
      </c>
      <c r="B123" s="3" t="s">
        <v>121</v>
      </c>
      <c r="C123" s="3">
        <v>0</v>
      </c>
      <c r="D123" s="3">
        <v>3</v>
      </c>
      <c r="E123" s="3">
        <v>0</v>
      </c>
      <c r="F123" s="3">
        <v>3</v>
      </c>
      <c r="G123" s="3">
        <v>0</v>
      </c>
      <c r="H123" s="3">
        <v>3</v>
      </c>
      <c r="I123" s="3">
        <v>0</v>
      </c>
      <c r="J123" s="3">
        <v>3</v>
      </c>
      <c r="K123" s="3">
        <v>0</v>
      </c>
      <c r="L123" s="3">
        <v>3</v>
      </c>
      <c r="M123" s="3">
        <v>0</v>
      </c>
      <c r="N123" s="3">
        <v>3</v>
      </c>
      <c r="O123" s="3">
        <v>0</v>
      </c>
      <c r="P123" s="3">
        <v>3</v>
      </c>
      <c r="Q123" s="3">
        <v>0</v>
      </c>
      <c r="R123" s="3">
        <v>3</v>
      </c>
      <c r="S123" s="3">
        <v>0</v>
      </c>
      <c r="T123" s="3">
        <v>3</v>
      </c>
      <c r="U123" s="3">
        <v>0</v>
      </c>
      <c r="V123" s="3">
        <v>3</v>
      </c>
      <c r="W123" s="3">
        <v>0</v>
      </c>
      <c r="X123" s="3">
        <v>3</v>
      </c>
      <c r="Y123">
        <f t="shared" si="5"/>
        <v>0</v>
      </c>
      <c r="Z123">
        <f t="shared" si="6"/>
        <v>0</v>
      </c>
      <c r="AA123">
        <f t="shared" si="7"/>
        <v>2</v>
      </c>
      <c r="AB123">
        <f t="shared" si="8"/>
        <v>35</v>
      </c>
      <c r="AC123" s="5">
        <v>21103050108</v>
      </c>
      <c r="AD123">
        <f t="shared" si="9"/>
        <v>33</v>
      </c>
      <c r="AG123" s="3"/>
    </row>
    <row r="124" spans="1:33" x14ac:dyDescent="0.25">
      <c r="A124" s="5">
        <v>21103050109</v>
      </c>
      <c r="B124" s="3" t="s">
        <v>122</v>
      </c>
      <c r="C124" s="3">
        <v>0</v>
      </c>
      <c r="D124" s="3">
        <v>3</v>
      </c>
      <c r="E124" s="3">
        <v>0</v>
      </c>
      <c r="F124" s="3">
        <v>3</v>
      </c>
      <c r="G124" s="3">
        <v>0</v>
      </c>
      <c r="H124" s="3">
        <v>3</v>
      </c>
      <c r="I124" s="3">
        <v>0</v>
      </c>
      <c r="J124" s="3">
        <v>3</v>
      </c>
      <c r="K124" s="3">
        <v>0</v>
      </c>
      <c r="L124" s="3">
        <v>3</v>
      </c>
      <c r="M124" s="3">
        <v>0</v>
      </c>
      <c r="N124" s="3">
        <v>2.8</v>
      </c>
      <c r="O124" s="3">
        <v>0</v>
      </c>
      <c r="P124" s="3">
        <v>3</v>
      </c>
      <c r="Q124" s="3">
        <v>1</v>
      </c>
      <c r="R124" s="3">
        <v>2.8</v>
      </c>
      <c r="S124" s="3">
        <v>0</v>
      </c>
      <c r="T124" s="3">
        <v>3</v>
      </c>
      <c r="U124" s="3">
        <v>1</v>
      </c>
      <c r="V124" s="3">
        <v>2.8</v>
      </c>
      <c r="W124" s="3">
        <v>0</v>
      </c>
      <c r="X124" s="3">
        <v>3</v>
      </c>
      <c r="Y124">
        <f t="shared" si="5"/>
        <v>2</v>
      </c>
      <c r="Z124">
        <f t="shared" si="6"/>
        <v>0</v>
      </c>
      <c r="AA124">
        <f t="shared" si="7"/>
        <v>0</v>
      </c>
      <c r="AB124">
        <f t="shared" si="8"/>
        <v>32.400000000000006</v>
      </c>
      <c r="AC124" s="5">
        <v>21103050109</v>
      </c>
      <c r="AD124">
        <f t="shared" si="9"/>
        <v>32.400000000000006</v>
      </c>
      <c r="AG124" s="3"/>
    </row>
    <row r="125" spans="1:33" x14ac:dyDescent="0.25">
      <c r="A125" s="5">
        <v>21103050110</v>
      </c>
      <c r="B125" s="3" t="s">
        <v>123</v>
      </c>
      <c r="C125" s="3">
        <v>0</v>
      </c>
      <c r="D125" s="3">
        <v>3</v>
      </c>
      <c r="E125" s="3">
        <v>0</v>
      </c>
      <c r="F125" s="3">
        <v>3</v>
      </c>
      <c r="G125" s="3">
        <v>0</v>
      </c>
      <c r="H125" s="3">
        <v>3</v>
      </c>
      <c r="I125" s="3">
        <v>0</v>
      </c>
      <c r="J125" s="3">
        <v>2.8</v>
      </c>
      <c r="K125" s="3">
        <v>0</v>
      </c>
      <c r="L125" s="3">
        <v>3</v>
      </c>
      <c r="M125" s="3">
        <v>0</v>
      </c>
      <c r="N125" s="3">
        <v>3</v>
      </c>
      <c r="O125" s="3">
        <v>0</v>
      </c>
      <c r="P125" s="3">
        <v>2.8</v>
      </c>
      <c r="Q125" s="3">
        <v>0</v>
      </c>
      <c r="R125" s="3">
        <v>2.8</v>
      </c>
      <c r="S125" s="3">
        <v>0</v>
      </c>
      <c r="T125" s="3">
        <v>3</v>
      </c>
      <c r="U125" s="3">
        <v>0</v>
      </c>
      <c r="V125" s="3">
        <v>2.8</v>
      </c>
      <c r="W125" s="3">
        <v>0</v>
      </c>
      <c r="X125" s="3">
        <v>3</v>
      </c>
      <c r="Y125">
        <f t="shared" si="5"/>
        <v>0</v>
      </c>
      <c r="Z125">
        <f t="shared" si="6"/>
        <v>0</v>
      </c>
      <c r="AA125">
        <f t="shared" si="7"/>
        <v>2</v>
      </c>
      <c r="AB125">
        <f t="shared" si="8"/>
        <v>34.200000000000003</v>
      </c>
      <c r="AC125" s="5">
        <v>21103050110</v>
      </c>
      <c r="AD125">
        <f t="shared" si="9"/>
        <v>33</v>
      </c>
      <c r="AG125" s="3"/>
    </row>
    <row r="126" spans="1:33" x14ac:dyDescent="0.25">
      <c r="A126" s="5">
        <v>21103050115</v>
      </c>
      <c r="B126" s="3" t="s">
        <v>124</v>
      </c>
      <c r="C126" s="3">
        <v>0</v>
      </c>
      <c r="D126" s="3">
        <v>3</v>
      </c>
      <c r="E126" s="3">
        <v>0</v>
      </c>
      <c r="F126" s="3">
        <v>3</v>
      </c>
      <c r="G126" s="3">
        <v>1</v>
      </c>
      <c r="H126" s="6">
        <v>0</v>
      </c>
      <c r="I126" s="3">
        <v>1</v>
      </c>
      <c r="J126" s="3">
        <v>3</v>
      </c>
      <c r="K126" s="3">
        <v>0</v>
      </c>
      <c r="L126" s="3">
        <v>3</v>
      </c>
      <c r="M126" s="3">
        <v>1</v>
      </c>
      <c r="N126" s="6">
        <v>0</v>
      </c>
      <c r="O126" s="3">
        <v>0</v>
      </c>
      <c r="P126" s="3">
        <v>3</v>
      </c>
      <c r="Q126" s="3">
        <v>1</v>
      </c>
      <c r="R126" s="6">
        <v>0</v>
      </c>
      <c r="S126" s="3">
        <v>1</v>
      </c>
      <c r="T126" s="6">
        <v>0</v>
      </c>
      <c r="U126" s="3">
        <v>1</v>
      </c>
      <c r="V126" s="6">
        <v>0</v>
      </c>
      <c r="W126" s="3">
        <v>1</v>
      </c>
      <c r="X126" s="6">
        <v>0</v>
      </c>
      <c r="Y126">
        <f t="shared" si="5"/>
        <v>7</v>
      </c>
      <c r="Z126">
        <f t="shared" si="6"/>
        <v>0.2</v>
      </c>
      <c r="AA126">
        <f t="shared" si="7"/>
        <v>0</v>
      </c>
      <c r="AB126">
        <f t="shared" si="8"/>
        <v>14.8</v>
      </c>
      <c r="AC126" s="5">
        <v>21103050115</v>
      </c>
      <c r="AD126">
        <f t="shared" si="9"/>
        <v>14.8</v>
      </c>
      <c r="AG126" s="3"/>
    </row>
    <row r="127" spans="1:33" x14ac:dyDescent="0.25">
      <c r="A127" s="5">
        <v>21103050116</v>
      </c>
      <c r="B127" s="3" t="s">
        <v>125</v>
      </c>
      <c r="C127" s="3">
        <v>0</v>
      </c>
      <c r="D127" s="3">
        <v>3</v>
      </c>
      <c r="E127" s="3">
        <v>0</v>
      </c>
      <c r="F127" s="3">
        <v>2.8</v>
      </c>
      <c r="G127" s="3">
        <v>0</v>
      </c>
      <c r="H127" s="3">
        <v>2.8</v>
      </c>
      <c r="I127" s="3">
        <v>0</v>
      </c>
      <c r="J127" s="3">
        <v>2.8</v>
      </c>
      <c r="K127" s="3">
        <v>0</v>
      </c>
      <c r="L127" s="3">
        <v>2.8</v>
      </c>
      <c r="M127" s="3">
        <v>0</v>
      </c>
      <c r="N127" s="3">
        <v>2.8</v>
      </c>
      <c r="O127" s="3">
        <v>0</v>
      </c>
      <c r="P127" s="3">
        <v>3</v>
      </c>
      <c r="Q127" s="3">
        <v>0</v>
      </c>
      <c r="R127" s="3">
        <v>2.8</v>
      </c>
      <c r="S127" s="3">
        <v>1</v>
      </c>
      <c r="T127" s="3">
        <v>3</v>
      </c>
      <c r="U127" s="3">
        <v>0</v>
      </c>
      <c r="V127" s="3">
        <v>3</v>
      </c>
      <c r="W127" s="3">
        <v>0</v>
      </c>
      <c r="X127" s="3">
        <v>2.8</v>
      </c>
      <c r="Y127">
        <f t="shared" si="5"/>
        <v>1</v>
      </c>
      <c r="Z127">
        <f t="shared" si="6"/>
        <v>0</v>
      </c>
      <c r="AA127">
        <f t="shared" si="7"/>
        <v>0</v>
      </c>
      <c r="AB127">
        <f t="shared" si="8"/>
        <v>31.6</v>
      </c>
      <c r="AC127" s="5">
        <v>21103050116</v>
      </c>
      <c r="AD127">
        <f t="shared" si="9"/>
        <v>31.6</v>
      </c>
      <c r="AG127" s="3"/>
    </row>
    <row r="128" spans="1:33" x14ac:dyDescent="0.25">
      <c r="A128" s="5">
        <v>21103050119</v>
      </c>
      <c r="B128" s="3" t="s">
        <v>126</v>
      </c>
      <c r="C128" s="3">
        <v>0</v>
      </c>
      <c r="D128" s="3">
        <v>3</v>
      </c>
      <c r="E128" s="3">
        <v>0</v>
      </c>
      <c r="F128" s="3">
        <v>3</v>
      </c>
      <c r="G128" s="3">
        <v>0</v>
      </c>
      <c r="H128" s="3">
        <v>3</v>
      </c>
      <c r="I128" s="3">
        <v>0</v>
      </c>
      <c r="J128" s="3">
        <v>3</v>
      </c>
      <c r="K128" s="3">
        <v>0</v>
      </c>
      <c r="L128" s="3">
        <v>3</v>
      </c>
      <c r="M128" s="3">
        <v>0</v>
      </c>
      <c r="N128" s="3">
        <v>3</v>
      </c>
      <c r="O128" s="3">
        <v>0</v>
      </c>
      <c r="P128" s="3">
        <v>3</v>
      </c>
      <c r="Q128" s="3">
        <v>0</v>
      </c>
      <c r="R128" s="3">
        <v>2.8</v>
      </c>
      <c r="S128" s="3">
        <v>0</v>
      </c>
      <c r="T128" s="3">
        <v>3</v>
      </c>
      <c r="U128" s="3">
        <v>0</v>
      </c>
      <c r="V128" s="3">
        <v>2.8</v>
      </c>
      <c r="W128" s="3">
        <v>0</v>
      </c>
      <c r="X128" s="3">
        <v>3</v>
      </c>
      <c r="Y128">
        <f t="shared" si="5"/>
        <v>0</v>
      </c>
      <c r="Z128">
        <f t="shared" si="6"/>
        <v>0</v>
      </c>
      <c r="AA128">
        <f t="shared" si="7"/>
        <v>2</v>
      </c>
      <c r="AB128">
        <f t="shared" si="8"/>
        <v>34.6</v>
      </c>
      <c r="AC128" s="5">
        <v>21103050119</v>
      </c>
      <c r="AD128">
        <f t="shared" si="9"/>
        <v>33</v>
      </c>
      <c r="AG128" s="3"/>
    </row>
    <row r="129" spans="1:33" x14ac:dyDescent="0.25">
      <c r="A129" s="5">
        <v>21103050121</v>
      </c>
      <c r="B129" s="3" t="s">
        <v>127</v>
      </c>
      <c r="C129" s="3">
        <v>0</v>
      </c>
      <c r="D129" s="3">
        <v>3</v>
      </c>
      <c r="E129" s="3">
        <v>0</v>
      </c>
      <c r="F129" s="3">
        <v>3</v>
      </c>
      <c r="G129" s="3">
        <v>0</v>
      </c>
      <c r="H129" s="3">
        <v>3</v>
      </c>
      <c r="I129" s="3">
        <v>0</v>
      </c>
      <c r="J129" s="3">
        <v>3</v>
      </c>
      <c r="K129" s="3">
        <v>0</v>
      </c>
      <c r="L129" s="3">
        <v>3</v>
      </c>
      <c r="M129" s="3">
        <v>0</v>
      </c>
      <c r="N129" s="3">
        <v>3</v>
      </c>
      <c r="O129" s="3">
        <v>0</v>
      </c>
      <c r="P129" s="3">
        <v>3</v>
      </c>
      <c r="Q129" s="3">
        <v>0</v>
      </c>
      <c r="R129" s="3">
        <v>3</v>
      </c>
      <c r="S129" s="3">
        <v>0</v>
      </c>
      <c r="T129" s="3">
        <v>3</v>
      </c>
      <c r="U129" s="3">
        <v>0</v>
      </c>
      <c r="V129" s="3">
        <v>3</v>
      </c>
      <c r="W129" s="3">
        <v>0</v>
      </c>
      <c r="X129" s="3">
        <v>3</v>
      </c>
      <c r="Y129">
        <f t="shared" si="5"/>
        <v>0</v>
      </c>
      <c r="Z129">
        <f t="shared" si="6"/>
        <v>0</v>
      </c>
      <c r="AA129">
        <f t="shared" si="7"/>
        <v>2</v>
      </c>
      <c r="AB129">
        <f t="shared" si="8"/>
        <v>35</v>
      </c>
      <c r="AC129" s="5">
        <v>21103050121</v>
      </c>
      <c r="AD129">
        <f t="shared" si="9"/>
        <v>33</v>
      </c>
      <c r="AG129" s="3"/>
    </row>
    <row r="130" spans="1:33" x14ac:dyDescent="0.25">
      <c r="A130" s="5">
        <v>21103050126</v>
      </c>
      <c r="B130" s="3" t="s">
        <v>128</v>
      </c>
      <c r="C130" s="3">
        <v>0</v>
      </c>
      <c r="D130" s="3">
        <v>3</v>
      </c>
      <c r="E130" s="3">
        <v>0</v>
      </c>
      <c r="F130" s="3">
        <v>3</v>
      </c>
      <c r="G130" s="3">
        <v>0</v>
      </c>
      <c r="H130" s="3">
        <v>3</v>
      </c>
      <c r="I130" s="3">
        <v>0</v>
      </c>
      <c r="J130" s="3">
        <v>3</v>
      </c>
      <c r="K130" s="3">
        <v>0</v>
      </c>
      <c r="L130" s="3">
        <v>3</v>
      </c>
      <c r="M130" s="3">
        <v>0</v>
      </c>
      <c r="N130" s="3">
        <v>3</v>
      </c>
      <c r="O130" s="3">
        <v>1</v>
      </c>
      <c r="P130" s="6">
        <v>0</v>
      </c>
      <c r="Q130" s="3">
        <v>1</v>
      </c>
      <c r="R130" s="3">
        <v>3</v>
      </c>
      <c r="S130" s="3">
        <v>0</v>
      </c>
      <c r="T130" s="3">
        <v>3</v>
      </c>
      <c r="U130" s="3">
        <v>1</v>
      </c>
      <c r="V130" s="3">
        <v>3</v>
      </c>
      <c r="W130" s="3">
        <v>1</v>
      </c>
      <c r="X130" s="3">
        <v>2.8</v>
      </c>
      <c r="Y130">
        <f t="shared" si="5"/>
        <v>4</v>
      </c>
      <c r="Z130">
        <f t="shared" si="6"/>
        <v>0</v>
      </c>
      <c r="AA130">
        <f t="shared" si="7"/>
        <v>0</v>
      </c>
      <c r="AB130">
        <f t="shared" si="8"/>
        <v>29.8</v>
      </c>
      <c r="AC130" s="5">
        <v>21103050126</v>
      </c>
      <c r="AD130">
        <f t="shared" si="9"/>
        <v>29.8</v>
      </c>
      <c r="AG130" s="3"/>
    </row>
    <row r="131" spans="1:33" x14ac:dyDescent="0.25">
      <c r="A131" s="5">
        <v>21103050129</v>
      </c>
      <c r="B131" s="3" t="s">
        <v>129</v>
      </c>
      <c r="C131" s="3">
        <v>1</v>
      </c>
      <c r="D131" s="3">
        <v>2.8</v>
      </c>
      <c r="E131" s="3">
        <v>1</v>
      </c>
      <c r="F131" s="6">
        <v>0</v>
      </c>
      <c r="G131" s="3">
        <v>1</v>
      </c>
      <c r="H131" s="3">
        <v>2.8</v>
      </c>
      <c r="I131" s="3">
        <v>0</v>
      </c>
      <c r="J131" s="3">
        <v>2.8</v>
      </c>
      <c r="K131" s="3">
        <v>0</v>
      </c>
      <c r="L131" s="3">
        <v>2.8</v>
      </c>
      <c r="M131" s="3">
        <v>0</v>
      </c>
      <c r="N131" s="3">
        <v>2.8</v>
      </c>
      <c r="O131" s="3">
        <v>0</v>
      </c>
      <c r="P131" s="3">
        <v>3</v>
      </c>
      <c r="Q131" s="3">
        <v>0</v>
      </c>
      <c r="R131" s="3">
        <v>2.8</v>
      </c>
      <c r="S131" s="3">
        <v>0</v>
      </c>
      <c r="T131" s="3">
        <v>2.8</v>
      </c>
      <c r="U131" s="3">
        <v>0</v>
      </c>
      <c r="V131" s="3">
        <v>3</v>
      </c>
      <c r="W131" s="3">
        <v>0</v>
      </c>
      <c r="X131" s="3">
        <v>2.8</v>
      </c>
      <c r="Y131">
        <f t="shared" si="5"/>
        <v>3</v>
      </c>
      <c r="Z131">
        <f t="shared" si="6"/>
        <v>0</v>
      </c>
      <c r="AA131">
        <f t="shared" si="7"/>
        <v>0</v>
      </c>
      <c r="AB131">
        <f t="shared" si="8"/>
        <v>28.400000000000002</v>
      </c>
      <c r="AC131" s="5">
        <v>21103050129</v>
      </c>
      <c r="AD131">
        <f t="shared" si="9"/>
        <v>28.400000000000002</v>
      </c>
      <c r="AG131" s="3"/>
    </row>
    <row r="132" spans="1:33" x14ac:dyDescent="0.25">
      <c r="A132" s="5">
        <v>21103050134</v>
      </c>
      <c r="B132" s="3" t="s">
        <v>130</v>
      </c>
      <c r="C132" s="3">
        <v>0</v>
      </c>
      <c r="D132" s="3">
        <v>2.8</v>
      </c>
      <c r="E132" s="3">
        <v>0</v>
      </c>
      <c r="F132" s="3">
        <v>2.8</v>
      </c>
      <c r="G132" s="3">
        <v>0</v>
      </c>
      <c r="H132" s="3">
        <v>2.8</v>
      </c>
      <c r="I132" s="3">
        <v>0</v>
      </c>
      <c r="J132" s="3">
        <v>2.8</v>
      </c>
      <c r="K132" s="3">
        <v>0</v>
      </c>
      <c r="L132" s="3">
        <v>3</v>
      </c>
      <c r="M132" s="3">
        <v>0</v>
      </c>
      <c r="N132" s="3">
        <v>2.8</v>
      </c>
      <c r="O132" s="3">
        <v>0</v>
      </c>
      <c r="P132" s="3">
        <v>3</v>
      </c>
      <c r="Q132" s="3">
        <v>0</v>
      </c>
      <c r="R132" s="3">
        <v>2.8</v>
      </c>
      <c r="S132" s="3">
        <v>0</v>
      </c>
      <c r="T132" s="3">
        <v>2.8</v>
      </c>
      <c r="U132" s="3">
        <v>1</v>
      </c>
      <c r="V132" s="3">
        <v>2.8</v>
      </c>
      <c r="W132" s="3">
        <v>0</v>
      </c>
      <c r="X132" s="3">
        <v>2.8</v>
      </c>
      <c r="Y132">
        <f t="shared" ref="Y132:Y190" si="10">C132+E132+G132+I132+K132+M132+O132+Q132+S132+U132+W132</f>
        <v>1</v>
      </c>
      <c r="Z132">
        <f t="shared" ref="Z132:Z190" si="11">IF(Y132-6&lt;0,0,(Y132-6)*0.2)</f>
        <v>0</v>
      </c>
      <c r="AA132">
        <f t="shared" ref="AA132:AA189" si="12">IF(Y132=0,2,0)</f>
        <v>0</v>
      </c>
      <c r="AB132">
        <f t="shared" ref="AB132:AB190" si="13">D132+F132+H132+J132+L132+N132+P132+R132+T132+V132+X132-Z132+AA132</f>
        <v>31.200000000000003</v>
      </c>
      <c r="AC132" s="5">
        <v>21103050134</v>
      </c>
      <c r="AD132">
        <f t="shared" ref="AD132:AD190" si="14">IF(AB132&lt;0,0,IF(AB132&gt;33,33,AB132))</f>
        <v>31.200000000000003</v>
      </c>
      <c r="AG132" s="3"/>
    </row>
    <row r="133" spans="1:33" x14ac:dyDescent="0.25">
      <c r="A133" s="5">
        <v>21103050135</v>
      </c>
      <c r="B133" s="3" t="s">
        <v>131</v>
      </c>
      <c r="C133" s="3">
        <v>1</v>
      </c>
      <c r="D133" s="6">
        <v>0</v>
      </c>
      <c r="E133" s="3">
        <v>0</v>
      </c>
      <c r="F133" s="3">
        <v>2.8</v>
      </c>
      <c r="G133" s="3">
        <v>0</v>
      </c>
      <c r="H133" s="3">
        <v>2.8</v>
      </c>
      <c r="I133" s="3">
        <v>0</v>
      </c>
      <c r="J133" s="3">
        <v>2.8</v>
      </c>
      <c r="K133" s="3">
        <v>0</v>
      </c>
      <c r="L133" s="3">
        <v>2.8</v>
      </c>
      <c r="M133" s="3">
        <v>0</v>
      </c>
      <c r="N133" s="3">
        <v>2.8</v>
      </c>
      <c r="O133" s="3">
        <v>0</v>
      </c>
      <c r="P133" s="3">
        <v>2.8</v>
      </c>
      <c r="Q133" s="3">
        <v>1</v>
      </c>
      <c r="R133" s="3">
        <v>2.8</v>
      </c>
      <c r="S133" s="3">
        <v>0</v>
      </c>
      <c r="T133" s="3">
        <v>2.8</v>
      </c>
      <c r="U133" s="3">
        <v>0</v>
      </c>
      <c r="V133" s="3">
        <v>2.8</v>
      </c>
      <c r="W133" s="3">
        <v>1</v>
      </c>
      <c r="X133" s="3">
        <v>2.8</v>
      </c>
      <c r="Y133">
        <f t="shared" si="10"/>
        <v>3</v>
      </c>
      <c r="Z133">
        <f t="shared" si="11"/>
        <v>0</v>
      </c>
      <c r="AA133">
        <f t="shared" si="12"/>
        <v>0</v>
      </c>
      <c r="AB133">
        <f>D133+F133+H133+J133+L133+N133+P133+R133+T133+V133+X133-Z133+AA133</f>
        <v>28.000000000000004</v>
      </c>
      <c r="AC133" s="5">
        <v>21103050135</v>
      </c>
      <c r="AD133">
        <f t="shared" si="14"/>
        <v>28.000000000000004</v>
      </c>
      <c r="AG133" s="3"/>
    </row>
    <row r="134" spans="1:33" x14ac:dyDescent="0.25">
      <c r="A134" s="5">
        <v>21103100107</v>
      </c>
      <c r="B134" s="3" t="s">
        <v>132</v>
      </c>
      <c r="C134" s="3">
        <v>0</v>
      </c>
      <c r="D134" s="3">
        <v>2.8</v>
      </c>
      <c r="E134" s="3">
        <v>0</v>
      </c>
      <c r="F134" s="3">
        <v>2.8</v>
      </c>
      <c r="G134" s="3">
        <v>0</v>
      </c>
      <c r="H134" s="3">
        <v>2.8</v>
      </c>
      <c r="I134" s="3">
        <v>0</v>
      </c>
      <c r="J134" s="3">
        <v>2.8</v>
      </c>
      <c r="K134" s="3">
        <v>0</v>
      </c>
      <c r="L134" s="3">
        <v>2.8</v>
      </c>
      <c r="M134" s="3">
        <v>0</v>
      </c>
      <c r="N134" s="3">
        <v>2.8</v>
      </c>
      <c r="O134" s="3">
        <v>0</v>
      </c>
      <c r="P134" s="3">
        <v>2.8</v>
      </c>
      <c r="Q134" s="3">
        <v>0</v>
      </c>
      <c r="R134" s="3">
        <v>2.8</v>
      </c>
      <c r="S134" s="3">
        <v>0</v>
      </c>
      <c r="T134" s="3">
        <v>2.8</v>
      </c>
      <c r="U134" s="3">
        <v>0</v>
      </c>
      <c r="V134" s="3">
        <v>2.8</v>
      </c>
      <c r="W134" s="3">
        <v>1</v>
      </c>
      <c r="X134" s="3">
        <v>2.8</v>
      </c>
      <c r="Y134">
        <f t="shared" si="10"/>
        <v>1</v>
      </c>
      <c r="Z134">
        <f t="shared" si="11"/>
        <v>0</v>
      </c>
      <c r="AA134">
        <f t="shared" si="12"/>
        <v>0</v>
      </c>
      <c r="AB134">
        <f t="shared" si="13"/>
        <v>30.800000000000004</v>
      </c>
      <c r="AC134" s="5">
        <v>21103100107</v>
      </c>
      <c r="AD134">
        <f t="shared" si="14"/>
        <v>30.800000000000004</v>
      </c>
      <c r="AG134" s="3"/>
    </row>
    <row r="135" spans="1:33" x14ac:dyDescent="0.25">
      <c r="A135" s="5">
        <v>21103100108</v>
      </c>
      <c r="B135" s="3" t="s">
        <v>133</v>
      </c>
      <c r="C135" s="3">
        <v>0</v>
      </c>
      <c r="D135" s="3">
        <v>2.8</v>
      </c>
      <c r="E135" s="3">
        <v>0</v>
      </c>
      <c r="F135" s="3">
        <v>2.8</v>
      </c>
      <c r="G135" s="3">
        <v>0</v>
      </c>
      <c r="H135" s="3">
        <v>2.8</v>
      </c>
      <c r="I135" s="3">
        <v>0</v>
      </c>
      <c r="J135" s="3">
        <v>2.8</v>
      </c>
      <c r="K135" s="3">
        <v>0</v>
      </c>
      <c r="L135" s="3">
        <v>2.8</v>
      </c>
      <c r="M135" s="3">
        <v>0</v>
      </c>
      <c r="N135" s="3">
        <v>2.8</v>
      </c>
      <c r="O135" s="3">
        <v>0</v>
      </c>
      <c r="P135" s="3">
        <v>2.8</v>
      </c>
      <c r="Q135" s="3">
        <v>0</v>
      </c>
      <c r="R135" s="3">
        <v>2.8</v>
      </c>
      <c r="S135" s="3">
        <v>1</v>
      </c>
      <c r="T135" s="6">
        <v>0</v>
      </c>
      <c r="U135" s="3">
        <v>0</v>
      </c>
      <c r="V135" s="3">
        <v>2.8</v>
      </c>
      <c r="W135" s="3">
        <v>1</v>
      </c>
      <c r="X135" s="6">
        <v>0</v>
      </c>
      <c r="Y135">
        <f t="shared" si="10"/>
        <v>2</v>
      </c>
      <c r="Z135">
        <f t="shared" si="11"/>
        <v>0</v>
      </c>
      <c r="AA135">
        <f t="shared" si="12"/>
        <v>0</v>
      </c>
      <c r="AB135">
        <f t="shared" si="13"/>
        <v>25.200000000000003</v>
      </c>
      <c r="AC135" s="5">
        <v>21103100108</v>
      </c>
      <c r="AD135">
        <f t="shared" si="14"/>
        <v>25.200000000000003</v>
      </c>
      <c r="AG135" s="3"/>
    </row>
    <row r="136" spans="1:33" x14ac:dyDescent="0.25">
      <c r="A136" s="5">
        <v>21103100110</v>
      </c>
      <c r="B136" s="3" t="s">
        <v>134</v>
      </c>
      <c r="C136" s="3">
        <v>0</v>
      </c>
      <c r="D136" s="3">
        <v>2.8</v>
      </c>
      <c r="E136" s="3">
        <v>0</v>
      </c>
      <c r="F136" s="3">
        <v>2.8</v>
      </c>
      <c r="G136" s="3">
        <v>0</v>
      </c>
      <c r="H136" s="3">
        <v>2.8</v>
      </c>
      <c r="I136" s="3">
        <v>0</v>
      </c>
      <c r="J136" s="3">
        <v>2.8</v>
      </c>
      <c r="K136" s="3">
        <v>0</v>
      </c>
      <c r="L136" s="3">
        <v>2.8</v>
      </c>
      <c r="M136" s="3">
        <v>0</v>
      </c>
      <c r="N136" s="3">
        <v>3</v>
      </c>
      <c r="O136" s="3">
        <v>0</v>
      </c>
      <c r="P136" s="3">
        <v>2.8</v>
      </c>
      <c r="Q136" s="3">
        <v>0</v>
      </c>
      <c r="R136" s="3">
        <v>2.8</v>
      </c>
      <c r="S136" s="3">
        <v>0</v>
      </c>
      <c r="T136" s="3">
        <v>2.8</v>
      </c>
      <c r="U136" s="3">
        <v>1</v>
      </c>
      <c r="V136" s="3">
        <v>2.8</v>
      </c>
      <c r="W136" s="3">
        <v>0</v>
      </c>
      <c r="X136" s="3">
        <v>3</v>
      </c>
      <c r="Y136">
        <f t="shared" si="10"/>
        <v>1</v>
      </c>
      <c r="Z136">
        <f t="shared" si="11"/>
        <v>0</v>
      </c>
      <c r="AA136">
        <f t="shared" si="12"/>
        <v>0</v>
      </c>
      <c r="AB136">
        <f t="shared" si="13"/>
        <v>31.200000000000003</v>
      </c>
      <c r="AC136" s="5">
        <v>21103100110</v>
      </c>
      <c r="AD136">
        <f t="shared" si="14"/>
        <v>31.200000000000003</v>
      </c>
      <c r="AG136" s="3"/>
    </row>
    <row r="137" spans="1:33" x14ac:dyDescent="0.25">
      <c r="A137" s="5">
        <v>21103100111</v>
      </c>
      <c r="B137" s="3" t="s">
        <v>135</v>
      </c>
      <c r="C137" s="3">
        <v>0</v>
      </c>
      <c r="D137" s="3">
        <v>3</v>
      </c>
      <c r="E137" s="3">
        <v>0</v>
      </c>
      <c r="F137" s="3">
        <v>2.8</v>
      </c>
      <c r="G137" s="3">
        <v>0</v>
      </c>
      <c r="H137" s="3">
        <v>2.8</v>
      </c>
      <c r="I137" s="3">
        <v>0</v>
      </c>
      <c r="J137" s="3">
        <v>2.8</v>
      </c>
      <c r="K137" s="3">
        <v>0</v>
      </c>
      <c r="L137" s="3">
        <v>3</v>
      </c>
      <c r="M137" s="3">
        <v>0</v>
      </c>
      <c r="N137" s="3">
        <v>3</v>
      </c>
      <c r="O137" s="3">
        <v>0</v>
      </c>
      <c r="P137" s="3">
        <v>3</v>
      </c>
      <c r="Q137" s="3">
        <v>0</v>
      </c>
      <c r="R137" s="3">
        <v>3</v>
      </c>
      <c r="S137" s="3">
        <v>0</v>
      </c>
      <c r="T137" s="3">
        <v>2.8</v>
      </c>
      <c r="U137" s="3">
        <v>1</v>
      </c>
      <c r="V137" s="3">
        <v>2.8</v>
      </c>
      <c r="W137" s="3">
        <v>0</v>
      </c>
      <c r="X137" s="3">
        <v>2.8</v>
      </c>
      <c r="Y137">
        <f t="shared" si="10"/>
        <v>1</v>
      </c>
      <c r="Z137">
        <f t="shared" si="11"/>
        <v>0</v>
      </c>
      <c r="AA137">
        <f t="shared" si="12"/>
        <v>0</v>
      </c>
      <c r="AB137">
        <f t="shared" si="13"/>
        <v>31.8</v>
      </c>
      <c r="AC137" s="5">
        <v>21103100111</v>
      </c>
      <c r="AD137">
        <f t="shared" si="14"/>
        <v>31.8</v>
      </c>
      <c r="AG137" s="3"/>
    </row>
    <row r="138" spans="1:33" x14ac:dyDescent="0.25">
      <c r="A138" s="5">
        <v>21103100117</v>
      </c>
      <c r="B138" s="3" t="s">
        <v>136</v>
      </c>
      <c r="C138" s="3">
        <v>0</v>
      </c>
      <c r="D138" s="3">
        <v>3</v>
      </c>
      <c r="E138" s="3">
        <v>0</v>
      </c>
      <c r="F138" s="3">
        <v>3</v>
      </c>
      <c r="G138" s="3">
        <v>1</v>
      </c>
      <c r="H138" s="3">
        <v>2.8</v>
      </c>
      <c r="I138" s="3">
        <v>0</v>
      </c>
      <c r="J138" s="3">
        <v>2.8</v>
      </c>
      <c r="K138" s="3">
        <v>0</v>
      </c>
      <c r="L138" s="3">
        <v>3</v>
      </c>
      <c r="M138" s="3">
        <v>0</v>
      </c>
      <c r="N138" s="3">
        <v>3</v>
      </c>
      <c r="O138" s="3">
        <v>0</v>
      </c>
      <c r="P138" s="3">
        <v>3</v>
      </c>
      <c r="Q138" s="3">
        <v>1</v>
      </c>
      <c r="R138" s="3">
        <v>2.8</v>
      </c>
      <c r="S138" s="3">
        <v>0</v>
      </c>
      <c r="T138" s="3">
        <v>2.8</v>
      </c>
      <c r="U138" s="3">
        <v>0</v>
      </c>
      <c r="V138" s="3">
        <v>2.8</v>
      </c>
      <c r="W138" s="3">
        <v>1</v>
      </c>
      <c r="X138" s="3">
        <v>3</v>
      </c>
      <c r="Y138">
        <f t="shared" si="10"/>
        <v>3</v>
      </c>
      <c r="Z138">
        <f t="shared" si="11"/>
        <v>0</v>
      </c>
      <c r="AA138">
        <f t="shared" si="12"/>
        <v>0</v>
      </c>
      <c r="AB138">
        <f t="shared" si="13"/>
        <v>32</v>
      </c>
      <c r="AC138" s="5">
        <v>21103100117</v>
      </c>
      <c r="AD138">
        <f t="shared" si="14"/>
        <v>32</v>
      </c>
      <c r="AG138" s="3"/>
    </row>
    <row r="139" spans="1:33" x14ac:dyDescent="0.25">
      <c r="A139" s="5">
        <v>21103100202</v>
      </c>
      <c r="B139" s="3" t="s">
        <v>137</v>
      </c>
      <c r="C139" s="3">
        <v>0</v>
      </c>
      <c r="D139" s="3">
        <v>2.8</v>
      </c>
      <c r="E139" s="3">
        <v>0</v>
      </c>
      <c r="F139" s="3">
        <v>3</v>
      </c>
      <c r="G139" s="3">
        <v>0</v>
      </c>
      <c r="H139" s="3">
        <v>3</v>
      </c>
      <c r="I139" s="3">
        <v>0</v>
      </c>
      <c r="J139" s="3">
        <v>3</v>
      </c>
      <c r="K139" s="3">
        <v>0</v>
      </c>
      <c r="L139" s="3">
        <v>3</v>
      </c>
      <c r="M139" s="3">
        <v>0</v>
      </c>
      <c r="N139" s="3">
        <v>3</v>
      </c>
      <c r="O139" s="3">
        <v>0</v>
      </c>
      <c r="P139" s="3">
        <v>3</v>
      </c>
      <c r="Q139" s="3">
        <v>0</v>
      </c>
      <c r="R139" s="3">
        <v>3</v>
      </c>
      <c r="S139" s="3">
        <v>0</v>
      </c>
      <c r="T139" s="3">
        <v>3</v>
      </c>
      <c r="U139" s="3">
        <v>0</v>
      </c>
      <c r="V139" s="3">
        <v>3</v>
      </c>
      <c r="W139" s="3">
        <v>0</v>
      </c>
      <c r="X139" s="3">
        <v>3</v>
      </c>
      <c r="Y139">
        <f t="shared" si="10"/>
        <v>0</v>
      </c>
      <c r="Z139">
        <f t="shared" si="11"/>
        <v>0</v>
      </c>
      <c r="AA139">
        <f t="shared" si="12"/>
        <v>2</v>
      </c>
      <c r="AB139">
        <f t="shared" si="13"/>
        <v>34.799999999999997</v>
      </c>
      <c r="AC139" s="5">
        <v>21103100202</v>
      </c>
      <c r="AD139">
        <f t="shared" si="14"/>
        <v>33</v>
      </c>
      <c r="AG139" s="3"/>
    </row>
    <row r="140" spans="1:33" x14ac:dyDescent="0.25">
      <c r="A140" s="5">
        <v>21103100209</v>
      </c>
      <c r="B140" s="3" t="s">
        <v>138</v>
      </c>
      <c r="C140" s="3">
        <v>0</v>
      </c>
      <c r="D140" s="3">
        <v>2.8</v>
      </c>
      <c r="E140" s="3">
        <v>0</v>
      </c>
      <c r="F140" s="3">
        <v>2.8</v>
      </c>
      <c r="G140" s="3">
        <v>0</v>
      </c>
      <c r="H140" s="3">
        <v>3</v>
      </c>
      <c r="I140" s="3">
        <v>0</v>
      </c>
      <c r="J140" s="3">
        <v>2.8</v>
      </c>
      <c r="K140" s="3">
        <v>0</v>
      </c>
      <c r="L140" s="3">
        <v>3</v>
      </c>
      <c r="M140" s="3">
        <v>0</v>
      </c>
      <c r="N140" s="3">
        <v>2.8</v>
      </c>
      <c r="O140" s="3">
        <v>0</v>
      </c>
      <c r="P140" s="3">
        <v>2.8</v>
      </c>
      <c r="Q140" s="3">
        <v>0</v>
      </c>
      <c r="R140" s="3">
        <v>2.8</v>
      </c>
      <c r="S140" s="3">
        <v>0</v>
      </c>
      <c r="T140" s="3">
        <v>3</v>
      </c>
      <c r="U140" s="3">
        <v>0</v>
      </c>
      <c r="V140" s="3">
        <v>3</v>
      </c>
      <c r="W140" s="3">
        <v>0</v>
      </c>
      <c r="X140" s="3">
        <v>3</v>
      </c>
      <c r="Y140">
        <f t="shared" si="10"/>
        <v>0</v>
      </c>
      <c r="Z140">
        <f t="shared" si="11"/>
        <v>0</v>
      </c>
      <c r="AA140">
        <f t="shared" si="12"/>
        <v>2</v>
      </c>
      <c r="AB140">
        <f t="shared" si="13"/>
        <v>33.799999999999997</v>
      </c>
      <c r="AC140" s="5">
        <v>21103100209</v>
      </c>
      <c r="AD140">
        <f t="shared" si="14"/>
        <v>33</v>
      </c>
      <c r="AG140" s="3"/>
    </row>
    <row r="141" spans="1:33" x14ac:dyDescent="0.25">
      <c r="A141" s="5">
        <v>21103100221</v>
      </c>
      <c r="B141" s="3" t="s">
        <v>139</v>
      </c>
      <c r="C141" s="3">
        <v>0</v>
      </c>
      <c r="D141" s="3">
        <v>3</v>
      </c>
      <c r="E141" s="3">
        <v>0</v>
      </c>
      <c r="F141" s="3">
        <v>3</v>
      </c>
      <c r="G141" s="3">
        <v>0</v>
      </c>
      <c r="H141" s="3">
        <v>2.8</v>
      </c>
      <c r="I141" s="3">
        <v>0</v>
      </c>
      <c r="J141" s="3">
        <v>2.8</v>
      </c>
      <c r="K141" s="3">
        <v>0</v>
      </c>
      <c r="L141" s="3">
        <v>3</v>
      </c>
      <c r="M141" s="3">
        <v>0</v>
      </c>
      <c r="N141" s="3">
        <v>2.8</v>
      </c>
      <c r="O141" s="3">
        <v>0</v>
      </c>
      <c r="P141" s="3">
        <v>3</v>
      </c>
      <c r="Q141" s="3">
        <v>0</v>
      </c>
      <c r="R141" s="3">
        <v>3</v>
      </c>
      <c r="S141" s="3">
        <v>0</v>
      </c>
      <c r="T141" s="3">
        <v>3</v>
      </c>
      <c r="U141" s="3">
        <v>0</v>
      </c>
      <c r="V141" s="3">
        <v>3</v>
      </c>
      <c r="W141" s="3">
        <v>0</v>
      </c>
      <c r="X141" s="3">
        <v>3</v>
      </c>
      <c r="Y141">
        <f t="shared" si="10"/>
        <v>0</v>
      </c>
      <c r="Z141">
        <f t="shared" si="11"/>
        <v>0</v>
      </c>
      <c r="AA141">
        <f t="shared" si="12"/>
        <v>2</v>
      </c>
      <c r="AB141">
        <f t="shared" si="13"/>
        <v>34.400000000000006</v>
      </c>
      <c r="AC141" s="5">
        <v>21103100221</v>
      </c>
      <c r="AD141">
        <f t="shared" si="14"/>
        <v>33</v>
      </c>
      <c r="AG141" s="3"/>
    </row>
    <row r="142" spans="1:33" x14ac:dyDescent="0.25">
      <c r="A142" s="5">
        <v>21103100223</v>
      </c>
      <c r="B142" s="3" t="s">
        <v>140</v>
      </c>
      <c r="C142" s="3">
        <v>0</v>
      </c>
      <c r="D142" s="3">
        <v>3</v>
      </c>
      <c r="E142" s="3">
        <v>0</v>
      </c>
      <c r="F142" s="3">
        <v>2.8</v>
      </c>
      <c r="G142" s="3">
        <v>0</v>
      </c>
      <c r="H142" s="3">
        <v>2.8</v>
      </c>
      <c r="I142" s="3">
        <v>0</v>
      </c>
      <c r="J142" s="3">
        <v>2.8</v>
      </c>
      <c r="K142" s="3">
        <v>0</v>
      </c>
      <c r="L142" s="3">
        <v>3</v>
      </c>
      <c r="M142" s="3">
        <v>0</v>
      </c>
      <c r="N142" s="3">
        <v>3</v>
      </c>
      <c r="O142" s="3">
        <v>0</v>
      </c>
      <c r="P142" s="3">
        <v>3</v>
      </c>
      <c r="Q142" s="3">
        <v>0</v>
      </c>
      <c r="R142" s="3">
        <v>2.8</v>
      </c>
      <c r="S142" s="3">
        <v>0</v>
      </c>
      <c r="T142" s="3">
        <v>3</v>
      </c>
      <c r="U142" s="3">
        <v>0</v>
      </c>
      <c r="V142" s="3">
        <v>3</v>
      </c>
      <c r="W142" s="3">
        <v>0</v>
      </c>
      <c r="X142" s="3">
        <v>3</v>
      </c>
      <c r="Y142">
        <f t="shared" si="10"/>
        <v>0</v>
      </c>
      <c r="Z142">
        <f t="shared" si="11"/>
        <v>0</v>
      </c>
      <c r="AA142">
        <f t="shared" si="12"/>
        <v>2</v>
      </c>
      <c r="AB142">
        <f t="shared" si="13"/>
        <v>34.200000000000003</v>
      </c>
      <c r="AC142" s="5">
        <v>21103100223</v>
      </c>
      <c r="AD142">
        <f t="shared" si="14"/>
        <v>33</v>
      </c>
      <c r="AG142" s="3"/>
    </row>
    <row r="143" spans="1:33" x14ac:dyDescent="0.25">
      <c r="A143" s="5">
        <v>21108020103</v>
      </c>
      <c r="B143" s="3" t="s">
        <v>141</v>
      </c>
      <c r="C143" s="3">
        <v>0</v>
      </c>
      <c r="D143" s="3">
        <v>2.8</v>
      </c>
      <c r="E143" s="3">
        <v>0</v>
      </c>
      <c r="F143" s="3">
        <v>3</v>
      </c>
      <c r="G143" s="3">
        <v>0</v>
      </c>
      <c r="H143" s="3">
        <v>2.8</v>
      </c>
      <c r="I143" s="3">
        <v>0</v>
      </c>
      <c r="J143" s="3">
        <v>2.8</v>
      </c>
      <c r="K143" s="3">
        <v>0</v>
      </c>
      <c r="L143" s="3">
        <v>2.8</v>
      </c>
      <c r="M143" s="3">
        <v>0</v>
      </c>
      <c r="N143" s="3">
        <v>2.8</v>
      </c>
      <c r="O143" s="3">
        <v>0</v>
      </c>
      <c r="P143" s="3">
        <v>2.8</v>
      </c>
      <c r="Q143" s="3">
        <v>0</v>
      </c>
      <c r="R143" s="3">
        <v>2.8</v>
      </c>
      <c r="S143" s="3">
        <v>1</v>
      </c>
      <c r="T143" s="6">
        <v>0</v>
      </c>
      <c r="U143" s="3">
        <v>0</v>
      </c>
      <c r="V143" s="3">
        <v>2.8</v>
      </c>
      <c r="W143" s="3">
        <v>0</v>
      </c>
      <c r="X143" s="3">
        <v>3</v>
      </c>
      <c r="Y143">
        <f t="shared" si="10"/>
        <v>1</v>
      </c>
      <c r="Z143">
        <f t="shared" si="11"/>
        <v>0</v>
      </c>
      <c r="AA143">
        <f t="shared" si="12"/>
        <v>0</v>
      </c>
      <c r="AB143">
        <f t="shared" si="13"/>
        <v>28.400000000000002</v>
      </c>
      <c r="AC143" s="5">
        <v>21108020103</v>
      </c>
      <c r="AD143">
        <f t="shared" si="14"/>
        <v>28.400000000000002</v>
      </c>
      <c r="AG143" s="3"/>
    </row>
    <row r="144" spans="1:33" x14ac:dyDescent="0.25">
      <c r="A144" s="5">
        <v>21108020105</v>
      </c>
      <c r="B144" s="3" t="s">
        <v>142</v>
      </c>
      <c r="C144" s="3">
        <v>0</v>
      </c>
      <c r="D144" s="3">
        <v>3</v>
      </c>
      <c r="E144" s="3">
        <v>0</v>
      </c>
      <c r="F144" s="3">
        <v>3</v>
      </c>
      <c r="G144" s="3">
        <v>0</v>
      </c>
      <c r="H144" s="3">
        <v>3</v>
      </c>
      <c r="I144" s="3">
        <v>0</v>
      </c>
      <c r="J144" s="3">
        <v>3</v>
      </c>
      <c r="K144" s="3">
        <v>0</v>
      </c>
      <c r="L144" s="3">
        <v>2.8</v>
      </c>
      <c r="M144" s="3">
        <v>0</v>
      </c>
      <c r="N144" s="3">
        <v>2.8</v>
      </c>
      <c r="O144" s="3">
        <v>0</v>
      </c>
      <c r="P144" s="3">
        <v>3</v>
      </c>
      <c r="Q144" s="3">
        <v>0</v>
      </c>
      <c r="R144" s="3">
        <v>3</v>
      </c>
      <c r="S144" s="3">
        <v>0</v>
      </c>
      <c r="T144" s="3">
        <v>3</v>
      </c>
      <c r="U144" s="3">
        <v>0</v>
      </c>
      <c r="V144" s="3">
        <v>3</v>
      </c>
      <c r="W144" s="3">
        <v>0</v>
      </c>
      <c r="X144" s="3">
        <v>3</v>
      </c>
      <c r="Y144">
        <f t="shared" si="10"/>
        <v>0</v>
      </c>
      <c r="Z144">
        <f t="shared" si="11"/>
        <v>0</v>
      </c>
      <c r="AA144">
        <f t="shared" si="12"/>
        <v>2</v>
      </c>
      <c r="AB144">
        <f t="shared" si="13"/>
        <v>34.6</v>
      </c>
      <c r="AC144" s="5">
        <v>21108020105</v>
      </c>
      <c r="AD144">
        <f t="shared" si="14"/>
        <v>33</v>
      </c>
      <c r="AG144" s="3"/>
    </row>
    <row r="145" spans="1:33" x14ac:dyDescent="0.25">
      <c r="A145" s="5">
        <v>21108020106</v>
      </c>
      <c r="B145" s="3" t="s">
        <v>143</v>
      </c>
      <c r="C145" s="3">
        <v>0</v>
      </c>
      <c r="D145" s="3">
        <v>2.8</v>
      </c>
      <c r="E145" s="3">
        <v>0</v>
      </c>
      <c r="F145" s="3">
        <v>2.8</v>
      </c>
      <c r="G145" s="3">
        <v>0</v>
      </c>
      <c r="H145" s="3">
        <v>3</v>
      </c>
      <c r="I145" s="3">
        <v>0</v>
      </c>
      <c r="J145" s="3">
        <v>2.8</v>
      </c>
      <c r="K145" s="3">
        <v>0</v>
      </c>
      <c r="L145" s="3">
        <v>2.8</v>
      </c>
      <c r="M145" s="3">
        <v>0</v>
      </c>
      <c r="N145" s="3">
        <v>2.8</v>
      </c>
      <c r="O145" s="3">
        <v>0</v>
      </c>
      <c r="P145" s="3">
        <v>3</v>
      </c>
      <c r="Q145" s="3">
        <v>0</v>
      </c>
      <c r="R145" s="3">
        <v>2.8</v>
      </c>
      <c r="S145" s="3">
        <v>0</v>
      </c>
      <c r="T145" s="3">
        <v>2.8</v>
      </c>
      <c r="U145" s="3">
        <v>0</v>
      </c>
      <c r="V145" s="3">
        <v>2.8</v>
      </c>
      <c r="W145" s="3">
        <v>0</v>
      </c>
      <c r="X145" s="3">
        <v>3</v>
      </c>
      <c r="Y145">
        <f t="shared" si="10"/>
        <v>0</v>
      </c>
      <c r="Z145">
        <f t="shared" si="11"/>
        <v>0</v>
      </c>
      <c r="AA145">
        <f t="shared" si="12"/>
        <v>2</v>
      </c>
      <c r="AB145">
        <f t="shared" si="13"/>
        <v>33.400000000000006</v>
      </c>
      <c r="AC145" s="5">
        <v>21108020106</v>
      </c>
      <c r="AD145">
        <f t="shared" si="14"/>
        <v>33</v>
      </c>
      <c r="AG145" s="3"/>
    </row>
    <row r="146" spans="1:33" x14ac:dyDescent="0.25">
      <c r="A146" s="5">
        <v>21108020107</v>
      </c>
      <c r="B146" s="3" t="s">
        <v>144</v>
      </c>
      <c r="C146" s="3">
        <v>0</v>
      </c>
      <c r="D146" s="3">
        <v>2.8</v>
      </c>
      <c r="E146" s="3">
        <v>1</v>
      </c>
      <c r="F146" s="3">
        <v>2.8</v>
      </c>
      <c r="G146" s="3">
        <v>1</v>
      </c>
      <c r="H146" s="3">
        <v>2.8</v>
      </c>
      <c r="I146" s="3">
        <v>0</v>
      </c>
      <c r="J146" s="3">
        <v>2.8</v>
      </c>
      <c r="K146" s="3">
        <v>0</v>
      </c>
      <c r="L146" s="3">
        <v>3</v>
      </c>
      <c r="M146" s="3">
        <v>0</v>
      </c>
      <c r="N146" s="3">
        <v>3</v>
      </c>
      <c r="O146" s="3">
        <v>1</v>
      </c>
      <c r="P146" s="3">
        <v>2.8</v>
      </c>
      <c r="Q146" s="3">
        <v>1</v>
      </c>
      <c r="R146" s="3">
        <v>2.8</v>
      </c>
      <c r="S146" s="3">
        <v>1</v>
      </c>
      <c r="T146" s="3">
        <v>2.8</v>
      </c>
      <c r="U146" s="3">
        <v>0</v>
      </c>
      <c r="V146" s="3">
        <v>3</v>
      </c>
      <c r="W146" s="3">
        <v>0</v>
      </c>
      <c r="X146" s="3">
        <v>3</v>
      </c>
      <c r="Y146">
        <f t="shared" si="10"/>
        <v>5</v>
      </c>
      <c r="Z146">
        <f t="shared" si="11"/>
        <v>0</v>
      </c>
      <c r="AA146">
        <f t="shared" si="12"/>
        <v>0</v>
      </c>
      <c r="AB146">
        <f t="shared" si="13"/>
        <v>31.6</v>
      </c>
      <c r="AC146" s="5">
        <v>21108020107</v>
      </c>
      <c r="AD146">
        <f t="shared" si="14"/>
        <v>31.6</v>
      </c>
      <c r="AG146" s="3"/>
    </row>
    <row r="147" spans="1:33" x14ac:dyDescent="0.25">
      <c r="A147" s="5">
        <v>21108020109</v>
      </c>
      <c r="B147" s="3" t="s">
        <v>145</v>
      </c>
      <c r="C147" s="3">
        <v>0</v>
      </c>
      <c r="D147" s="3">
        <v>3</v>
      </c>
      <c r="E147" s="3">
        <v>0</v>
      </c>
      <c r="F147" s="3">
        <v>3</v>
      </c>
      <c r="G147" s="3">
        <v>0</v>
      </c>
      <c r="H147" s="3">
        <v>3</v>
      </c>
      <c r="I147" s="3">
        <v>0</v>
      </c>
      <c r="J147" s="3">
        <v>3</v>
      </c>
      <c r="K147" s="3">
        <v>0</v>
      </c>
      <c r="L147" s="3">
        <v>3</v>
      </c>
      <c r="M147" s="3">
        <v>0</v>
      </c>
      <c r="N147" s="3">
        <v>2.8</v>
      </c>
      <c r="O147" s="3">
        <v>0</v>
      </c>
      <c r="P147" s="3">
        <v>3</v>
      </c>
      <c r="Q147" s="3">
        <v>0</v>
      </c>
      <c r="R147" s="3">
        <v>2.8</v>
      </c>
      <c r="S147" s="3">
        <v>0</v>
      </c>
      <c r="T147" s="3">
        <v>3</v>
      </c>
      <c r="U147" s="3">
        <v>0</v>
      </c>
      <c r="V147" s="3">
        <v>2.8</v>
      </c>
      <c r="W147" s="3">
        <v>0</v>
      </c>
      <c r="X147" s="3">
        <v>2.8</v>
      </c>
      <c r="Y147">
        <f t="shared" si="10"/>
        <v>0</v>
      </c>
      <c r="Z147">
        <f t="shared" si="11"/>
        <v>0</v>
      </c>
      <c r="AA147">
        <f t="shared" si="12"/>
        <v>2</v>
      </c>
      <c r="AB147">
        <f t="shared" si="13"/>
        <v>34.200000000000003</v>
      </c>
      <c r="AC147" s="5">
        <v>21108020109</v>
      </c>
      <c r="AD147">
        <f t="shared" si="14"/>
        <v>33</v>
      </c>
      <c r="AG147" s="3"/>
    </row>
    <row r="148" spans="1:33" x14ac:dyDescent="0.25">
      <c r="A148" s="5">
        <v>21108020112</v>
      </c>
      <c r="B148" s="3" t="s">
        <v>146</v>
      </c>
      <c r="C148" s="3">
        <v>0</v>
      </c>
      <c r="D148" s="3">
        <v>2.8</v>
      </c>
      <c r="E148" s="3">
        <v>0</v>
      </c>
      <c r="F148" s="3">
        <v>2.8</v>
      </c>
      <c r="G148" s="3">
        <v>0</v>
      </c>
      <c r="H148" s="3">
        <v>3</v>
      </c>
      <c r="I148" s="3">
        <v>0</v>
      </c>
      <c r="J148" s="3">
        <v>2.8</v>
      </c>
      <c r="K148" s="3">
        <v>0</v>
      </c>
      <c r="L148" s="3">
        <v>3</v>
      </c>
      <c r="M148" s="3">
        <v>0</v>
      </c>
      <c r="N148" s="3">
        <v>3</v>
      </c>
      <c r="O148" s="3">
        <v>0</v>
      </c>
      <c r="P148" s="3">
        <v>3</v>
      </c>
      <c r="Q148" s="3">
        <v>0</v>
      </c>
      <c r="R148" s="3">
        <v>2.8</v>
      </c>
      <c r="S148" s="3">
        <v>0</v>
      </c>
      <c r="T148" s="3">
        <v>3</v>
      </c>
      <c r="U148" s="3">
        <v>0</v>
      </c>
      <c r="V148" s="3">
        <v>3</v>
      </c>
      <c r="W148" s="3">
        <v>0</v>
      </c>
      <c r="X148" s="3">
        <v>3</v>
      </c>
      <c r="Y148">
        <f t="shared" si="10"/>
        <v>0</v>
      </c>
      <c r="Z148">
        <f t="shared" si="11"/>
        <v>0</v>
      </c>
      <c r="AA148">
        <f t="shared" si="12"/>
        <v>2</v>
      </c>
      <c r="AB148">
        <f t="shared" si="13"/>
        <v>34.200000000000003</v>
      </c>
      <c r="AC148" s="5">
        <v>21108020112</v>
      </c>
      <c r="AD148">
        <f t="shared" si="14"/>
        <v>33</v>
      </c>
      <c r="AG148" s="3"/>
    </row>
    <row r="149" spans="1:33" x14ac:dyDescent="0.25">
      <c r="A149" s="5">
        <v>21108020114</v>
      </c>
      <c r="B149" s="3" t="s">
        <v>147</v>
      </c>
      <c r="C149" s="3">
        <v>0</v>
      </c>
      <c r="D149" s="3">
        <v>3</v>
      </c>
      <c r="E149" s="3">
        <v>0</v>
      </c>
      <c r="F149" s="3">
        <v>3</v>
      </c>
      <c r="G149" s="3">
        <v>0</v>
      </c>
      <c r="H149" s="3">
        <v>3</v>
      </c>
      <c r="I149" s="3">
        <v>0</v>
      </c>
      <c r="J149" s="3">
        <v>3</v>
      </c>
      <c r="K149" s="3">
        <v>0</v>
      </c>
      <c r="L149" s="3">
        <v>3</v>
      </c>
      <c r="M149" s="3">
        <v>0</v>
      </c>
      <c r="N149" s="3">
        <v>3</v>
      </c>
      <c r="O149" s="3">
        <v>0</v>
      </c>
      <c r="P149" s="3">
        <v>3</v>
      </c>
      <c r="Q149" s="3">
        <v>0</v>
      </c>
      <c r="R149" s="3">
        <v>3</v>
      </c>
      <c r="S149" s="3">
        <v>0</v>
      </c>
      <c r="T149" s="3">
        <v>3</v>
      </c>
      <c r="U149" s="3">
        <v>0</v>
      </c>
      <c r="V149" s="3">
        <v>3</v>
      </c>
      <c r="W149" s="3">
        <v>0</v>
      </c>
      <c r="X149" s="3">
        <v>3</v>
      </c>
      <c r="Y149">
        <f t="shared" si="10"/>
        <v>0</v>
      </c>
      <c r="Z149">
        <f t="shared" si="11"/>
        <v>0</v>
      </c>
      <c r="AA149">
        <f t="shared" si="12"/>
        <v>2</v>
      </c>
      <c r="AB149">
        <f t="shared" si="13"/>
        <v>35</v>
      </c>
      <c r="AC149" s="5">
        <v>21108020114</v>
      </c>
      <c r="AD149">
        <f t="shared" si="14"/>
        <v>33</v>
      </c>
      <c r="AG149" s="3"/>
    </row>
    <row r="150" spans="1:33" x14ac:dyDescent="0.25">
      <c r="A150" s="5">
        <v>21108020120</v>
      </c>
      <c r="B150" s="3" t="s">
        <v>148</v>
      </c>
      <c r="C150" s="3">
        <v>0</v>
      </c>
      <c r="D150" s="3">
        <v>3</v>
      </c>
      <c r="E150" s="3">
        <v>0</v>
      </c>
      <c r="F150" s="3">
        <v>3</v>
      </c>
      <c r="G150" s="3">
        <v>0</v>
      </c>
      <c r="H150" s="3">
        <v>3</v>
      </c>
      <c r="I150" s="3">
        <v>0</v>
      </c>
      <c r="J150" s="3">
        <v>3</v>
      </c>
      <c r="K150" s="3">
        <v>0</v>
      </c>
      <c r="L150" s="3">
        <v>3</v>
      </c>
      <c r="M150" s="3">
        <v>0</v>
      </c>
      <c r="N150" s="3">
        <v>3</v>
      </c>
      <c r="O150" s="3">
        <v>0</v>
      </c>
      <c r="P150" s="3">
        <v>3</v>
      </c>
      <c r="Q150" s="3">
        <v>0</v>
      </c>
      <c r="R150" s="3">
        <v>3</v>
      </c>
      <c r="S150" s="3">
        <v>0</v>
      </c>
      <c r="T150" s="3">
        <v>3</v>
      </c>
      <c r="U150" s="3">
        <v>0</v>
      </c>
      <c r="V150" s="3">
        <v>3</v>
      </c>
      <c r="W150" s="3">
        <v>0</v>
      </c>
      <c r="X150" s="3">
        <v>3</v>
      </c>
      <c r="Y150">
        <f t="shared" si="10"/>
        <v>0</v>
      </c>
      <c r="Z150">
        <f t="shared" si="11"/>
        <v>0</v>
      </c>
      <c r="AA150">
        <f t="shared" si="12"/>
        <v>2</v>
      </c>
      <c r="AB150">
        <f t="shared" si="13"/>
        <v>35</v>
      </c>
      <c r="AC150" s="5">
        <v>21108020120</v>
      </c>
      <c r="AD150">
        <f t="shared" si="14"/>
        <v>33</v>
      </c>
      <c r="AG150" s="3"/>
    </row>
    <row r="151" spans="1:33" x14ac:dyDescent="0.25">
      <c r="A151" s="5">
        <v>21108020121</v>
      </c>
      <c r="B151" s="3" t="s">
        <v>149</v>
      </c>
      <c r="C151" s="3">
        <v>0</v>
      </c>
      <c r="D151" s="3">
        <v>2.8</v>
      </c>
      <c r="E151" s="3">
        <v>0</v>
      </c>
      <c r="F151" s="3">
        <v>3</v>
      </c>
      <c r="G151" s="3">
        <v>0</v>
      </c>
      <c r="H151" s="3">
        <v>3</v>
      </c>
      <c r="I151" s="3">
        <v>0</v>
      </c>
      <c r="J151" s="3">
        <v>3</v>
      </c>
      <c r="K151" s="3">
        <v>1</v>
      </c>
      <c r="L151" s="3">
        <v>3</v>
      </c>
      <c r="M151" s="3">
        <v>0</v>
      </c>
      <c r="N151" s="3">
        <v>2.8</v>
      </c>
      <c r="O151" s="3">
        <v>0</v>
      </c>
      <c r="P151" s="6">
        <v>0</v>
      </c>
      <c r="Q151" s="3">
        <v>1</v>
      </c>
      <c r="R151" s="3">
        <v>2.8</v>
      </c>
      <c r="S151" s="3">
        <v>0</v>
      </c>
      <c r="T151" s="3">
        <v>3</v>
      </c>
      <c r="U151" s="3">
        <v>0</v>
      </c>
      <c r="V151" s="3">
        <v>3</v>
      </c>
      <c r="W151" s="3">
        <v>0</v>
      </c>
      <c r="X151" s="3">
        <v>3</v>
      </c>
      <c r="Y151">
        <f t="shared" si="10"/>
        <v>2</v>
      </c>
      <c r="Z151">
        <f t="shared" si="11"/>
        <v>0</v>
      </c>
      <c r="AA151">
        <f t="shared" si="12"/>
        <v>0</v>
      </c>
      <c r="AB151">
        <f t="shared" si="13"/>
        <v>29.400000000000002</v>
      </c>
      <c r="AC151" s="5">
        <v>21108020121</v>
      </c>
      <c r="AD151">
        <f t="shared" si="14"/>
        <v>29.400000000000002</v>
      </c>
      <c r="AG151" s="3"/>
    </row>
    <row r="152" spans="1:33" x14ac:dyDescent="0.25">
      <c r="A152" s="5">
        <v>21108020214</v>
      </c>
      <c r="B152" s="3" t="s">
        <v>150</v>
      </c>
      <c r="C152" s="3">
        <v>0</v>
      </c>
      <c r="D152" s="3">
        <v>3</v>
      </c>
      <c r="E152" s="3">
        <v>0</v>
      </c>
      <c r="F152" s="3">
        <v>3</v>
      </c>
      <c r="G152" s="3">
        <v>0</v>
      </c>
      <c r="H152" s="3">
        <v>3</v>
      </c>
      <c r="I152" s="3">
        <v>0</v>
      </c>
      <c r="J152" s="3">
        <v>3</v>
      </c>
      <c r="K152" s="3">
        <v>0</v>
      </c>
      <c r="L152" s="3">
        <v>3</v>
      </c>
      <c r="M152" s="3">
        <v>0</v>
      </c>
      <c r="N152" s="3">
        <v>3</v>
      </c>
      <c r="O152" s="3">
        <v>0</v>
      </c>
      <c r="P152" s="3">
        <v>3</v>
      </c>
      <c r="Q152" s="3">
        <v>0</v>
      </c>
      <c r="R152" s="3">
        <v>3</v>
      </c>
      <c r="S152" s="3">
        <v>0</v>
      </c>
      <c r="T152" s="3">
        <v>3</v>
      </c>
      <c r="U152" s="3">
        <v>0</v>
      </c>
      <c r="V152" s="3">
        <v>3</v>
      </c>
      <c r="W152" s="3">
        <v>0</v>
      </c>
      <c r="X152" s="3">
        <v>3</v>
      </c>
      <c r="Y152">
        <f t="shared" si="10"/>
        <v>0</v>
      </c>
      <c r="Z152">
        <f t="shared" si="11"/>
        <v>0</v>
      </c>
      <c r="AA152">
        <f t="shared" si="12"/>
        <v>2</v>
      </c>
      <c r="AB152">
        <f t="shared" si="13"/>
        <v>35</v>
      </c>
      <c r="AC152" s="5">
        <v>21108020214</v>
      </c>
      <c r="AD152">
        <f t="shared" si="14"/>
        <v>33</v>
      </c>
      <c r="AG152" s="3"/>
    </row>
    <row r="153" spans="1:33" x14ac:dyDescent="0.25">
      <c r="A153" s="5">
        <v>21108030102</v>
      </c>
      <c r="B153" s="3" t="s">
        <v>151</v>
      </c>
      <c r="C153" s="3">
        <v>0</v>
      </c>
      <c r="D153" s="3">
        <v>2.8</v>
      </c>
      <c r="E153" s="3">
        <v>0</v>
      </c>
      <c r="F153" s="3">
        <v>3</v>
      </c>
      <c r="G153" s="3">
        <v>0</v>
      </c>
      <c r="H153" s="3">
        <v>2.8</v>
      </c>
      <c r="I153" s="3">
        <v>0</v>
      </c>
      <c r="J153" s="3">
        <v>2.8</v>
      </c>
      <c r="K153" s="3">
        <v>1</v>
      </c>
      <c r="L153" s="3">
        <v>3</v>
      </c>
      <c r="M153" s="3">
        <v>0</v>
      </c>
      <c r="N153" s="3">
        <v>3</v>
      </c>
      <c r="O153" s="3">
        <v>0</v>
      </c>
      <c r="P153" s="3">
        <v>3</v>
      </c>
      <c r="Q153" s="3">
        <v>0</v>
      </c>
      <c r="R153" s="3">
        <v>3</v>
      </c>
      <c r="S153" s="3">
        <v>0</v>
      </c>
      <c r="T153" s="3">
        <v>3</v>
      </c>
      <c r="U153" s="3">
        <v>0</v>
      </c>
      <c r="V153" s="3">
        <v>3</v>
      </c>
      <c r="W153" s="3">
        <v>1</v>
      </c>
      <c r="X153" s="3">
        <v>2.8</v>
      </c>
      <c r="Y153">
        <f t="shared" si="10"/>
        <v>2</v>
      </c>
      <c r="Z153">
        <f t="shared" si="11"/>
        <v>0</v>
      </c>
      <c r="AA153">
        <f t="shared" si="12"/>
        <v>0</v>
      </c>
      <c r="AB153">
        <f t="shared" si="13"/>
        <v>32.199999999999996</v>
      </c>
      <c r="AC153" s="5">
        <v>21108030102</v>
      </c>
      <c r="AD153">
        <f t="shared" si="14"/>
        <v>32.199999999999996</v>
      </c>
      <c r="AG153" s="3"/>
    </row>
    <row r="154" spans="1:33" x14ac:dyDescent="0.25">
      <c r="A154" s="5">
        <v>21108030105</v>
      </c>
      <c r="B154" s="3" t="s">
        <v>152</v>
      </c>
      <c r="C154" s="3">
        <v>0</v>
      </c>
      <c r="D154" s="3">
        <v>2.8</v>
      </c>
      <c r="E154" s="3">
        <v>1</v>
      </c>
      <c r="F154" s="3">
        <v>3</v>
      </c>
      <c r="G154" s="3">
        <v>0</v>
      </c>
      <c r="H154" s="3">
        <v>2.8</v>
      </c>
      <c r="I154" s="3">
        <v>0</v>
      </c>
      <c r="J154" s="3">
        <v>2.8</v>
      </c>
      <c r="K154" s="3">
        <v>1</v>
      </c>
      <c r="L154" s="3">
        <v>2.8</v>
      </c>
      <c r="M154" s="3">
        <v>1</v>
      </c>
      <c r="N154" s="3">
        <v>2.8</v>
      </c>
      <c r="O154" s="3">
        <v>1</v>
      </c>
      <c r="P154" s="3">
        <v>2.8</v>
      </c>
      <c r="Q154" s="3">
        <v>1</v>
      </c>
      <c r="R154" s="3">
        <v>2.8</v>
      </c>
      <c r="S154" s="3">
        <v>1</v>
      </c>
      <c r="T154" s="3">
        <v>2.8</v>
      </c>
      <c r="U154" s="3">
        <v>1</v>
      </c>
      <c r="V154" s="3">
        <v>2.8</v>
      </c>
      <c r="W154" s="3">
        <v>1</v>
      </c>
      <c r="X154" s="3">
        <v>2.8</v>
      </c>
      <c r="Y154">
        <f t="shared" si="10"/>
        <v>8</v>
      </c>
      <c r="Z154">
        <f t="shared" si="11"/>
        <v>0.4</v>
      </c>
      <c r="AA154">
        <f t="shared" si="12"/>
        <v>0</v>
      </c>
      <c r="AB154">
        <f t="shared" si="13"/>
        <v>30.600000000000005</v>
      </c>
      <c r="AC154" s="5">
        <v>21108030105</v>
      </c>
      <c r="AD154">
        <f t="shared" si="14"/>
        <v>30.600000000000005</v>
      </c>
      <c r="AG154" s="3"/>
    </row>
    <row r="155" spans="1:33" x14ac:dyDescent="0.25">
      <c r="A155" s="5">
        <v>21108030110</v>
      </c>
      <c r="B155" s="3" t="s">
        <v>153</v>
      </c>
      <c r="C155" s="3">
        <v>0</v>
      </c>
      <c r="D155" s="3">
        <v>2.8</v>
      </c>
      <c r="E155" s="3">
        <v>0</v>
      </c>
      <c r="F155" s="3">
        <v>2.8</v>
      </c>
      <c r="G155" s="3">
        <v>0</v>
      </c>
      <c r="H155" s="3">
        <v>2.8</v>
      </c>
      <c r="I155" s="3">
        <v>0</v>
      </c>
      <c r="J155" s="3">
        <v>2.8</v>
      </c>
      <c r="K155" s="3">
        <v>0</v>
      </c>
      <c r="L155" s="3">
        <v>2.8</v>
      </c>
      <c r="M155" s="3">
        <v>0</v>
      </c>
      <c r="N155" s="3">
        <v>3</v>
      </c>
      <c r="O155" s="3">
        <v>0</v>
      </c>
      <c r="P155" s="3">
        <v>3</v>
      </c>
      <c r="Q155" s="3">
        <v>0</v>
      </c>
      <c r="R155" s="3">
        <v>3</v>
      </c>
      <c r="S155" s="3">
        <v>0</v>
      </c>
      <c r="T155" s="3">
        <v>3</v>
      </c>
      <c r="U155" s="3">
        <v>0</v>
      </c>
      <c r="V155" s="3">
        <v>2.8</v>
      </c>
      <c r="W155" s="3">
        <v>0</v>
      </c>
      <c r="X155" s="3">
        <v>3</v>
      </c>
      <c r="Y155">
        <f t="shared" si="10"/>
        <v>0</v>
      </c>
      <c r="Z155">
        <f t="shared" si="11"/>
        <v>0</v>
      </c>
      <c r="AA155">
        <f t="shared" si="12"/>
        <v>2</v>
      </c>
      <c r="AB155">
        <f t="shared" si="13"/>
        <v>33.799999999999997</v>
      </c>
      <c r="AC155" s="5">
        <v>21108030110</v>
      </c>
      <c r="AD155">
        <f t="shared" si="14"/>
        <v>33</v>
      </c>
      <c r="AG155" s="3"/>
    </row>
    <row r="156" spans="1:33" x14ac:dyDescent="0.25">
      <c r="A156" s="5">
        <v>21108030111</v>
      </c>
      <c r="B156" s="3" t="s">
        <v>154</v>
      </c>
      <c r="C156" s="3">
        <v>0</v>
      </c>
      <c r="D156" s="3">
        <v>3</v>
      </c>
      <c r="E156" s="3">
        <v>1</v>
      </c>
      <c r="F156" s="3">
        <v>3</v>
      </c>
      <c r="G156" s="3">
        <v>0</v>
      </c>
      <c r="H156" s="3">
        <v>3</v>
      </c>
      <c r="I156" s="3">
        <v>0</v>
      </c>
      <c r="J156" s="3">
        <v>2.8</v>
      </c>
      <c r="K156" s="3">
        <v>0</v>
      </c>
      <c r="L156" s="3">
        <v>3</v>
      </c>
      <c r="M156" s="3">
        <v>0</v>
      </c>
      <c r="N156" s="3">
        <v>3</v>
      </c>
      <c r="O156" s="3">
        <v>0</v>
      </c>
      <c r="P156" s="3">
        <v>2.8</v>
      </c>
      <c r="Q156" s="3">
        <v>0</v>
      </c>
      <c r="R156" s="3">
        <v>3</v>
      </c>
      <c r="S156" s="3">
        <v>0</v>
      </c>
      <c r="T156" s="3">
        <v>2.8</v>
      </c>
      <c r="U156" s="3">
        <v>1</v>
      </c>
      <c r="V156" s="3">
        <v>3</v>
      </c>
      <c r="W156" s="3">
        <v>0</v>
      </c>
      <c r="X156" s="3">
        <v>3</v>
      </c>
      <c r="Y156">
        <f t="shared" si="10"/>
        <v>2</v>
      </c>
      <c r="Z156">
        <f t="shared" si="11"/>
        <v>0</v>
      </c>
      <c r="AA156">
        <f t="shared" si="12"/>
        <v>0</v>
      </c>
      <c r="AB156">
        <f t="shared" si="13"/>
        <v>32.400000000000006</v>
      </c>
      <c r="AC156" s="5">
        <v>21108030111</v>
      </c>
      <c r="AD156">
        <f t="shared" si="14"/>
        <v>32.400000000000006</v>
      </c>
      <c r="AG156" s="3"/>
    </row>
    <row r="157" spans="1:33" x14ac:dyDescent="0.25">
      <c r="A157" s="5">
        <v>21108030115</v>
      </c>
      <c r="B157" s="3" t="s">
        <v>155</v>
      </c>
      <c r="C157" s="3">
        <v>0</v>
      </c>
      <c r="D157" s="3">
        <v>3</v>
      </c>
      <c r="E157" s="3">
        <v>0</v>
      </c>
      <c r="F157" s="3">
        <v>3</v>
      </c>
      <c r="G157" s="3">
        <v>0</v>
      </c>
      <c r="H157" s="3">
        <v>3</v>
      </c>
      <c r="I157" s="3">
        <v>0</v>
      </c>
      <c r="J157" s="3">
        <v>3</v>
      </c>
      <c r="K157" s="3">
        <v>0</v>
      </c>
      <c r="L157" s="3">
        <v>3</v>
      </c>
      <c r="M157" s="3">
        <v>1</v>
      </c>
      <c r="N157" s="3">
        <v>3</v>
      </c>
      <c r="O157" s="3">
        <v>1</v>
      </c>
      <c r="P157" s="3">
        <v>3</v>
      </c>
      <c r="Q157" s="3">
        <v>0</v>
      </c>
      <c r="R157" s="3">
        <v>3</v>
      </c>
      <c r="S157" s="3">
        <v>0</v>
      </c>
      <c r="T157" s="3">
        <v>3</v>
      </c>
      <c r="U157" s="3">
        <v>0</v>
      </c>
      <c r="V157" s="3">
        <v>3</v>
      </c>
      <c r="W157" s="3">
        <v>0</v>
      </c>
      <c r="X157" s="3">
        <v>3</v>
      </c>
      <c r="Y157">
        <f t="shared" si="10"/>
        <v>2</v>
      </c>
      <c r="Z157">
        <f t="shared" si="11"/>
        <v>0</v>
      </c>
      <c r="AA157">
        <f t="shared" si="12"/>
        <v>0</v>
      </c>
      <c r="AB157">
        <f t="shared" si="13"/>
        <v>33</v>
      </c>
      <c r="AC157" s="5">
        <v>21108030115</v>
      </c>
      <c r="AD157">
        <f t="shared" si="14"/>
        <v>33</v>
      </c>
      <c r="AG157" s="3"/>
    </row>
    <row r="158" spans="1:33" x14ac:dyDescent="0.25">
      <c r="A158" s="5">
        <v>21108030117</v>
      </c>
      <c r="B158" s="3" t="s">
        <v>156</v>
      </c>
      <c r="C158" s="3">
        <v>1</v>
      </c>
      <c r="D158" s="3">
        <v>3</v>
      </c>
      <c r="E158" s="3">
        <v>1</v>
      </c>
      <c r="F158" s="3">
        <v>2.8</v>
      </c>
      <c r="G158" s="3">
        <v>0</v>
      </c>
      <c r="H158" s="3">
        <v>3</v>
      </c>
      <c r="I158" s="3">
        <v>0</v>
      </c>
      <c r="J158" s="3">
        <v>3</v>
      </c>
      <c r="K158" s="3">
        <v>1</v>
      </c>
      <c r="L158" s="3">
        <v>3</v>
      </c>
      <c r="M158" s="3">
        <v>1</v>
      </c>
      <c r="N158" s="3">
        <v>3</v>
      </c>
      <c r="O158" s="3">
        <v>1</v>
      </c>
      <c r="P158" s="3">
        <v>3</v>
      </c>
      <c r="Q158" s="3">
        <v>0</v>
      </c>
      <c r="R158" s="3">
        <v>3</v>
      </c>
      <c r="S158" s="3">
        <v>0</v>
      </c>
      <c r="T158" s="3">
        <v>3</v>
      </c>
      <c r="U158" s="3">
        <v>1</v>
      </c>
      <c r="V158" s="3">
        <v>3</v>
      </c>
      <c r="W158" s="3">
        <v>1</v>
      </c>
      <c r="X158" s="6">
        <v>0</v>
      </c>
      <c r="Y158">
        <f t="shared" si="10"/>
        <v>7</v>
      </c>
      <c r="Z158">
        <f t="shared" si="11"/>
        <v>0.2</v>
      </c>
      <c r="AA158">
        <f t="shared" si="12"/>
        <v>0</v>
      </c>
      <c r="AB158">
        <f t="shared" si="13"/>
        <v>29.6</v>
      </c>
      <c r="AC158" s="5">
        <v>21108030117</v>
      </c>
      <c r="AD158">
        <f t="shared" si="14"/>
        <v>29.6</v>
      </c>
      <c r="AG158" s="3"/>
    </row>
    <row r="159" spans="1:33" x14ac:dyDescent="0.25">
      <c r="A159" s="5">
        <v>21108030119</v>
      </c>
      <c r="B159" s="3" t="s">
        <v>157</v>
      </c>
      <c r="C159" s="3">
        <v>0</v>
      </c>
      <c r="D159" s="3">
        <v>2.8</v>
      </c>
      <c r="E159" s="3">
        <v>0</v>
      </c>
      <c r="F159" s="3">
        <v>3</v>
      </c>
      <c r="G159" s="3">
        <v>0</v>
      </c>
      <c r="H159" s="3">
        <v>3</v>
      </c>
      <c r="I159" s="3">
        <v>0</v>
      </c>
      <c r="J159" s="3">
        <v>3</v>
      </c>
      <c r="K159" s="3">
        <v>0</v>
      </c>
      <c r="L159" s="3">
        <v>3</v>
      </c>
      <c r="M159" s="3">
        <v>0</v>
      </c>
      <c r="N159" s="3">
        <v>3</v>
      </c>
      <c r="O159" s="3">
        <v>1</v>
      </c>
      <c r="P159" s="3">
        <v>3</v>
      </c>
      <c r="Q159" s="3">
        <v>0</v>
      </c>
      <c r="R159" s="3">
        <v>3</v>
      </c>
      <c r="S159" s="3">
        <v>0</v>
      </c>
      <c r="T159" s="3">
        <v>3</v>
      </c>
      <c r="U159" s="3">
        <v>0</v>
      </c>
      <c r="V159" s="3">
        <v>2.8</v>
      </c>
      <c r="W159" s="3">
        <v>0</v>
      </c>
      <c r="X159" s="3">
        <v>3</v>
      </c>
      <c r="Y159">
        <f t="shared" si="10"/>
        <v>1</v>
      </c>
      <c r="Z159">
        <f t="shared" si="11"/>
        <v>0</v>
      </c>
      <c r="AA159">
        <f t="shared" si="12"/>
        <v>0</v>
      </c>
      <c r="AB159">
        <f t="shared" si="13"/>
        <v>32.6</v>
      </c>
      <c r="AC159" s="5">
        <v>21108030119</v>
      </c>
      <c r="AD159">
        <f t="shared" si="14"/>
        <v>32.6</v>
      </c>
      <c r="AG159" s="3"/>
    </row>
    <row r="160" spans="1:33" x14ac:dyDescent="0.25">
      <c r="A160" s="5">
        <v>21108030126</v>
      </c>
      <c r="B160" s="3" t="s">
        <v>158</v>
      </c>
      <c r="C160" s="3">
        <v>0</v>
      </c>
      <c r="D160" s="3">
        <v>2.8</v>
      </c>
      <c r="E160" s="3">
        <v>0</v>
      </c>
      <c r="F160" s="3">
        <v>2.8</v>
      </c>
      <c r="G160" s="3">
        <v>0</v>
      </c>
      <c r="H160" s="3">
        <v>3</v>
      </c>
      <c r="I160" s="3">
        <v>0</v>
      </c>
      <c r="J160" s="3">
        <v>2.8</v>
      </c>
      <c r="K160" s="3">
        <v>0</v>
      </c>
      <c r="L160" s="3">
        <v>3</v>
      </c>
      <c r="M160" s="3">
        <v>0</v>
      </c>
      <c r="N160" s="3">
        <v>3</v>
      </c>
      <c r="O160" s="3">
        <v>0</v>
      </c>
      <c r="P160" s="3">
        <v>3</v>
      </c>
      <c r="Q160" s="3">
        <v>0</v>
      </c>
      <c r="R160" s="3">
        <v>2.8</v>
      </c>
      <c r="S160" s="3">
        <v>0</v>
      </c>
      <c r="T160" s="3">
        <v>2.8</v>
      </c>
      <c r="U160" s="3">
        <v>0</v>
      </c>
      <c r="V160" s="3">
        <v>2.8</v>
      </c>
      <c r="W160" s="3">
        <v>0</v>
      </c>
      <c r="X160" s="3">
        <v>2.8</v>
      </c>
      <c r="Y160">
        <f t="shared" si="10"/>
        <v>0</v>
      </c>
      <c r="Z160">
        <f t="shared" si="11"/>
        <v>0</v>
      </c>
      <c r="AA160">
        <f t="shared" si="12"/>
        <v>2</v>
      </c>
      <c r="AB160">
        <f t="shared" si="13"/>
        <v>33.6</v>
      </c>
      <c r="AC160" s="5">
        <v>21108030126</v>
      </c>
      <c r="AD160">
        <f t="shared" si="14"/>
        <v>33</v>
      </c>
      <c r="AG160" s="3"/>
    </row>
    <row r="161" spans="1:33" x14ac:dyDescent="0.25">
      <c r="A161" s="5">
        <v>21108030215</v>
      </c>
      <c r="B161" s="3" t="s">
        <v>159</v>
      </c>
      <c r="C161" s="3">
        <v>0</v>
      </c>
      <c r="D161" s="3">
        <v>2.8</v>
      </c>
      <c r="E161" s="3">
        <v>0</v>
      </c>
      <c r="F161" s="3">
        <v>2.8</v>
      </c>
      <c r="G161" s="3">
        <v>0</v>
      </c>
      <c r="H161" s="3">
        <v>2.8</v>
      </c>
      <c r="I161" s="3">
        <v>0</v>
      </c>
      <c r="J161" s="3">
        <v>2.8</v>
      </c>
      <c r="K161" s="3">
        <v>0</v>
      </c>
      <c r="L161" s="3">
        <v>2.8</v>
      </c>
      <c r="M161" s="3">
        <v>0</v>
      </c>
      <c r="N161" s="3">
        <v>2.8</v>
      </c>
      <c r="O161" s="3">
        <v>0</v>
      </c>
      <c r="P161" s="3">
        <v>2.8</v>
      </c>
      <c r="Q161" s="3">
        <v>0</v>
      </c>
      <c r="R161" s="3">
        <v>2.8</v>
      </c>
      <c r="S161" s="3">
        <v>1</v>
      </c>
      <c r="T161" s="3">
        <v>2.8</v>
      </c>
      <c r="U161" s="3">
        <v>0</v>
      </c>
      <c r="V161" s="3">
        <v>2.8</v>
      </c>
      <c r="W161" s="3">
        <v>0</v>
      </c>
      <c r="X161" s="3">
        <v>2.8</v>
      </c>
      <c r="Y161">
        <f t="shared" si="10"/>
        <v>1</v>
      </c>
      <c r="Z161">
        <f t="shared" si="11"/>
        <v>0</v>
      </c>
      <c r="AA161">
        <f t="shared" si="12"/>
        <v>0</v>
      </c>
      <c r="AB161">
        <f t="shared" si="13"/>
        <v>30.800000000000004</v>
      </c>
      <c r="AC161" s="5">
        <v>21108030215</v>
      </c>
      <c r="AD161">
        <f t="shared" si="14"/>
        <v>30.800000000000004</v>
      </c>
      <c r="AG161" s="3"/>
    </row>
    <row r="162" spans="1:33" x14ac:dyDescent="0.25">
      <c r="A162" s="5">
        <v>21108030220</v>
      </c>
      <c r="B162" s="3" t="s">
        <v>160</v>
      </c>
      <c r="C162" s="3">
        <v>0</v>
      </c>
      <c r="D162" s="3">
        <v>3</v>
      </c>
      <c r="E162" s="3">
        <v>0</v>
      </c>
      <c r="F162" s="3">
        <v>3</v>
      </c>
      <c r="G162" s="3">
        <v>0</v>
      </c>
      <c r="H162" s="3">
        <v>3</v>
      </c>
      <c r="I162" s="3">
        <v>0</v>
      </c>
      <c r="J162" s="3">
        <v>3</v>
      </c>
      <c r="K162" s="3">
        <v>0</v>
      </c>
      <c r="L162" s="3">
        <v>3</v>
      </c>
      <c r="M162" s="3">
        <v>0</v>
      </c>
      <c r="N162" s="3">
        <v>3</v>
      </c>
      <c r="O162" s="3">
        <v>0</v>
      </c>
      <c r="P162" s="3">
        <v>3</v>
      </c>
      <c r="Q162" s="3">
        <v>1</v>
      </c>
      <c r="R162" s="3">
        <v>3</v>
      </c>
      <c r="S162" s="3">
        <v>0</v>
      </c>
      <c r="T162" s="3">
        <v>3</v>
      </c>
      <c r="U162" s="3">
        <v>0</v>
      </c>
      <c r="V162" s="3">
        <v>3</v>
      </c>
      <c r="W162" s="3">
        <v>0</v>
      </c>
      <c r="X162" s="3">
        <v>3</v>
      </c>
      <c r="Y162">
        <f t="shared" si="10"/>
        <v>1</v>
      </c>
      <c r="Z162">
        <f t="shared" si="11"/>
        <v>0</v>
      </c>
      <c r="AA162">
        <f t="shared" si="12"/>
        <v>0</v>
      </c>
      <c r="AB162">
        <f t="shared" si="13"/>
        <v>33</v>
      </c>
      <c r="AC162" s="5">
        <v>21108030220</v>
      </c>
      <c r="AD162">
        <f t="shared" si="14"/>
        <v>33</v>
      </c>
      <c r="AG162" s="3"/>
    </row>
    <row r="163" spans="1:33" x14ac:dyDescent="0.25">
      <c r="A163" s="5">
        <v>21108030221</v>
      </c>
      <c r="B163" s="3" t="s">
        <v>161</v>
      </c>
      <c r="C163" s="3">
        <v>0</v>
      </c>
      <c r="D163" s="3">
        <v>2.8</v>
      </c>
      <c r="E163" s="3">
        <v>0</v>
      </c>
      <c r="F163" s="3">
        <v>2.8</v>
      </c>
      <c r="G163" s="3">
        <v>0</v>
      </c>
      <c r="H163" s="3">
        <v>2.8</v>
      </c>
      <c r="I163" s="3">
        <v>0</v>
      </c>
      <c r="J163" s="3">
        <v>2.8</v>
      </c>
      <c r="K163" s="3">
        <v>0</v>
      </c>
      <c r="L163" s="3">
        <v>2.8</v>
      </c>
      <c r="M163" s="3">
        <v>1</v>
      </c>
      <c r="N163" s="3">
        <v>2.8</v>
      </c>
      <c r="O163" s="3">
        <v>1</v>
      </c>
      <c r="P163" s="3">
        <v>2.8</v>
      </c>
      <c r="Q163" s="3">
        <v>1</v>
      </c>
      <c r="R163" s="3">
        <v>2.8</v>
      </c>
      <c r="S163" s="3">
        <v>0</v>
      </c>
      <c r="T163" s="3">
        <v>2.8</v>
      </c>
      <c r="U163" s="3">
        <v>1</v>
      </c>
      <c r="V163" s="3">
        <v>2.8</v>
      </c>
      <c r="W163" s="3">
        <v>0</v>
      </c>
      <c r="X163" s="3">
        <v>3</v>
      </c>
      <c r="Y163">
        <f t="shared" si="10"/>
        <v>4</v>
      </c>
      <c r="Z163">
        <f t="shared" si="11"/>
        <v>0</v>
      </c>
      <c r="AA163">
        <f t="shared" si="12"/>
        <v>0</v>
      </c>
      <c r="AB163">
        <f t="shared" si="13"/>
        <v>31.000000000000004</v>
      </c>
      <c r="AC163" s="5">
        <v>21108030221</v>
      </c>
      <c r="AD163">
        <f t="shared" si="14"/>
        <v>31.000000000000004</v>
      </c>
      <c r="AG163" s="3"/>
    </row>
    <row r="164" spans="1:33" x14ac:dyDescent="0.25">
      <c r="A164" s="5">
        <v>21108030226</v>
      </c>
      <c r="B164" s="3" t="s">
        <v>162</v>
      </c>
      <c r="C164" s="3">
        <v>0</v>
      </c>
      <c r="D164" s="3">
        <v>3</v>
      </c>
      <c r="E164" s="3">
        <v>0</v>
      </c>
      <c r="F164" s="3">
        <v>3</v>
      </c>
      <c r="G164" s="3">
        <v>0</v>
      </c>
      <c r="H164" s="3">
        <v>3</v>
      </c>
      <c r="I164" s="3">
        <v>0</v>
      </c>
      <c r="J164" s="3">
        <v>2.8</v>
      </c>
      <c r="K164" s="3">
        <v>0</v>
      </c>
      <c r="L164" s="3">
        <v>3</v>
      </c>
      <c r="M164" s="3">
        <v>0</v>
      </c>
      <c r="N164" s="3">
        <v>3</v>
      </c>
      <c r="O164" s="3">
        <v>0</v>
      </c>
      <c r="P164" s="3">
        <v>3</v>
      </c>
      <c r="Q164" s="3">
        <v>0</v>
      </c>
      <c r="R164" s="3">
        <v>3</v>
      </c>
      <c r="S164" s="3">
        <v>0</v>
      </c>
      <c r="T164" s="3">
        <v>3</v>
      </c>
      <c r="U164" s="3">
        <v>0</v>
      </c>
      <c r="V164" s="3">
        <v>3</v>
      </c>
      <c r="W164" s="3">
        <v>0</v>
      </c>
      <c r="X164" s="3">
        <v>3</v>
      </c>
      <c r="Y164">
        <f t="shared" si="10"/>
        <v>0</v>
      </c>
      <c r="Z164">
        <f t="shared" si="11"/>
        <v>0</v>
      </c>
      <c r="AA164">
        <f t="shared" si="12"/>
        <v>2</v>
      </c>
      <c r="AB164">
        <f t="shared" si="13"/>
        <v>34.799999999999997</v>
      </c>
      <c r="AC164" s="5">
        <v>21108030226</v>
      </c>
      <c r="AD164">
        <f t="shared" si="14"/>
        <v>33</v>
      </c>
      <c r="AG164" s="3"/>
    </row>
    <row r="165" spans="1:33" x14ac:dyDescent="0.25">
      <c r="A165" s="5">
        <v>21156050101</v>
      </c>
      <c r="B165" s="3" t="s">
        <v>163</v>
      </c>
      <c r="C165" s="3">
        <v>0</v>
      </c>
      <c r="D165" s="3">
        <v>3</v>
      </c>
      <c r="E165" s="3">
        <v>0</v>
      </c>
      <c r="F165" s="3">
        <v>3</v>
      </c>
      <c r="G165" s="3">
        <v>0</v>
      </c>
      <c r="H165" s="3">
        <v>3</v>
      </c>
      <c r="I165" s="3">
        <v>0</v>
      </c>
      <c r="J165" s="3">
        <v>3</v>
      </c>
      <c r="K165" s="3">
        <v>0</v>
      </c>
      <c r="L165" s="3">
        <v>3</v>
      </c>
      <c r="M165" s="3">
        <v>0</v>
      </c>
      <c r="N165" s="3">
        <v>3</v>
      </c>
      <c r="O165" s="3">
        <v>0</v>
      </c>
      <c r="P165" s="3">
        <v>3</v>
      </c>
      <c r="Q165" s="3">
        <v>1</v>
      </c>
      <c r="R165" s="3">
        <v>2.8</v>
      </c>
      <c r="S165" s="3">
        <v>0</v>
      </c>
      <c r="T165" s="3">
        <v>3</v>
      </c>
      <c r="U165" s="3">
        <v>0</v>
      </c>
      <c r="V165" s="3">
        <v>3</v>
      </c>
      <c r="W165" s="3">
        <v>1</v>
      </c>
      <c r="X165" s="6">
        <v>0</v>
      </c>
      <c r="Y165">
        <f t="shared" si="10"/>
        <v>2</v>
      </c>
      <c r="Z165">
        <f t="shared" si="11"/>
        <v>0</v>
      </c>
      <c r="AA165">
        <f t="shared" si="12"/>
        <v>0</v>
      </c>
      <c r="AB165">
        <f t="shared" si="13"/>
        <v>29.8</v>
      </c>
      <c r="AC165" s="5">
        <v>21156050101</v>
      </c>
      <c r="AD165">
        <f t="shared" si="14"/>
        <v>29.8</v>
      </c>
      <c r="AG165" s="3"/>
    </row>
    <row r="166" spans="1:33" x14ac:dyDescent="0.25">
      <c r="A166" s="5">
        <v>21156050102</v>
      </c>
      <c r="B166" s="3" t="s">
        <v>164</v>
      </c>
      <c r="C166" s="3">
        <v>0</v>
      </c>
      <c r="D166" s="3">
        <v>3</v>
      </c>
      <c r="E166" s="3">
        <v>0</v>
      </c>
      <c r="F166" s="3">
        <v>3</v>
      </c>
      <c r="G166" s="3">
        <v>0</v>
      </c>
      <c r="H166" s="3">
        <v>3</v>
      </c>
      <c r="I166" s="3">
        <v>0</v>
      </c>
      <c r="J166" s="3">
        <v>3</v>
      </c>
      <c r="K166" s="3">
        <v>0</v>
      </c>
      <c r="L166" s="3">
        <v>3</v>
      </c>
      <c r="M166" s="3">
        <v>0</v>
      </c>
      <c r="N166" s="3">
        <v>2.8</v>
      </c>
      <c r="O166" s="3">
        <v>0</v>
      </c>
      <c r="P166" s="3">
        <v>3</v>
      </c>
      <c r="Q166" s="3">
        <v>0</v>
      </c>
      <c r="R166" s="3">
        <v>3</v>
      </c>
      <c r="S166" s="3">
        <v>0</v>
      </c>
      <c r="T166" s="3">
        <v>3</v>
      </c>
      <c r="U166" s="3">
        <v>0</v>
      </c>
      <c r="V166" s="3">
        <v>3</v>
      </c>
      <c r="W166" s="3">
        <v>0</v>
      </c>
      <c r="X166" s="3">
        <v>3</v>
      </c>
      <c r="Y166">
        <f t="shared" si="10"/>
        <v>0</v>
      </c>
      <c r="Z166">
        <f t="shared" si="11"/>
        <v>0</v>
      </c>
      <c r="AA166">
        <f t="shared" si="12"/>
        <v>2</v>
      </c>
      <c r="AB166">
        <f t="shared" si="13"/>
        <v>34.799999999999997</v>
      </c>
      <c r="AC166" s="5">
        <v>21156050102</v>
      </c>
      <c r="AD166">
        <f t="shared" si="14"/>
        <v>33</v>
      </c>
      <c r="AG166" s="3"/>
    </row>
    <row r="167" spans="1:33" x14ac:dyDescent="0.25">
      <c r="A167" s="5">
        <v>21156050103</v>
      </c>
      <c r="B167" s="3" t="s">
        <v>165</v>
      </c>
      <c r="C167" s="3">
        <v>0</v>
      </c>
      <c r="D167" s="3">
        <v>2.8</v>
      </c>
      <c r="E167" s="3">
        <v>0</v>
      </c>
      <c r="F167" s="3">
        <v>3</v>
      </c>
      <c r="G167" s="3">
        <v>0</v>
      </c>
      <c r="H167" s="3">
        <v>3</v>
      </c>
      <c r="I167" s="3">
        <v>0</v>
      </c>
      <c r="J167" s="3">
        <v>3</v>
      </c>
      <c r="K167" s="3">
        <v>0</v>
      </c>
      <c r="L167" s="3">
        <v>3</v>
      </c>
      <c r="M167" s="3">
        <v>0</v>
      </c>
      <c r="N167" s="3">
        <v>3</v>
      </c>
      <c r="O167" s="3">
        <v>0</v>
      </c>
      <c r="P167" s="3">
        <v>3</v>
      </c>
      <c r="Q167" s="3">
        <v>1</v>
      </c>
      <c r="R167" s="3">
        <v>2.8</v>
      </c>
      <c r="S167" s="3">
        <v>0</v>
      </c>
      <c r="T167" s="3">
        <v>3</v>
      </c>
      <c r="U167" s="3">
        <v>0</v>
      </c>
      <c r="V167" s="3">
        <v>2.8</v>
      </c>
      <c r="W167" s="3">
        <v>0</v>
      </c>
      <c r="X167" s="3">
        <v>3</v>
      </c>
      <c r="Y167">
        <f t="shared" si="10"/>
        <v>1</v>
      </c>
      <c r="Z167">
        <f t="shared" si="11"/>
        <v>0</v>
      </c>
      <c r="AA167">
        <f t="shared" si="12"/>
        <v>0</v>
      </c>
      <c r="AB167">
        <f t="shared" si="13"/>
        <v>32.400000000000006</v>
      </c>
      <c r="AC167" s="5">
        <v>21156050103</v>
      </c>
      <c r="AD167">
        <f t="shared" si="14"/>
        <v>32.400000000000006</v>
      </c>
      <c r="AG167" s="3"/>
    </row>
    <row r="168" spans="1:33" x14ac:dyDescent="0.25">
      <c r="A168" s="5">
        <v>21156050104</v>
      </c>
      <c r="B168" s="3" t="s">
        <v>166</v>
      </c>
      <c r="C168" s="3">
        <v>0</v>
      </c>
      <c r="D168" s="3">
        <v>3</v>
      </c>
      <c r="E168" s="3">
        <v>1</v>
      </c>
      <c r="F168" s="3">
        <v>2.8</v>
      </c>
      <c r="G168" s="3">
        <v>1</v>
      </c>
      <c r="H168" s="3">
        <v>2.8</v>
      </c>
      <c r="I168" s="3">
        <v>0</v>
      </c>
      <c r="J168" s="3">
        <v>2.8</v>
      </c>
      <c r="K168" s="3">
        <v>0</v>
      </c>
      <c r="L168" s="3">
        <v>3</v>
      </c>
      <c r="M168" s="3">
        <v>0</v>
      </c>
      <c r="N168" s="3">
        <v>3</v>
      </c>
      <c r="O168" s="3">
        <v>0</v>
      </c>
      <c r="P168" s="3">
        <v>3</v>
      </c>
      <c r="Q168" s="3">
        <v>0</v>
      </c>
      <c r="R168" s="3">
        <v>3</v>
      </c>
      <c r="S168" s="3">
        <v>0</v>
      </c>
      <c r="T168" s="3">
        <v>3</v>
      </c>
      <c r="U168" s="3">
        <v>0</v>
      </c>
      <c r="V168" s="3">
        <v>3</v>
      </c>
      <c r="W168" s="3">
        <v>0</v>
      </c>
      <c r="X168" s="3">
        <v>3</v>
      </c>
      <c r="Y168">
        <f t="shared" si="10"/>
        <v>2</v>
      </c>
      <c r="Z168">
        <f t="shared" si="11"/>
        <v>0</v>
      </c>
      <c r="AA168">
        <f t="shared" si="12"/>
        <v>0</v>
      </c>
      <c r="AB168">
        <f t="shared" si="13"/>
        <v>32.4</v>
      </c>
      <c r="AC168" s="5">
        <v>21156050104</v>
      </c>
      <c r="AD168">
        <f t="shared" si="14"/>
        <v>32.4</v>
      </c>
      <c r="AG168" s="3"/>
    </row>
    <row r="169" spans="1:33" x14ac:dyDescent="0.25">
      <c r="A169" s="5">
        <v>21156050105</v>
      </c>
      <c r="B169" s="3" t="s">
        <v>167</v>
      </c>
      <c r="C169" s="3">
        <v>0</v>
      </c>
      <c r="D169" s="3">
        <v>2.8</v>
      </c>
      <c r="E169" s="3">
        <v>0</v>
      </c>
      <c r="F169" s="3">
        <v>2.8</v>
      </c>
      <c r="G169" s="3">
        <v>0</v>
      </c>
      <c r="H169" s="3">
        <v>2.8</v>
      </c>
      <c r="I169" s="3">
        <v>0</v>
      </c>
      <c r="J169" s="3">
        <v>2.8</v>
      </c>
      <c r="K169" s="3">
        <v>1</v>
      </c>
      <c r="L169" s="3">
        <v>2.8</v>
      </c>
      <c r="M169" s="3">
        <v>0</v>
      </c>
      <c r="N169" s="3">
        <v>2.8</v>
      </c>
      <c r="O169" s="3">
        <v>0</v>
      </c>
      <c r="P169" s="3">
        <v>3</v>
      </c>
      <c r="Q169" s="3">
        <v>1</v>
      </c>
      <c r="R169" s="3">
        <v>2.8</v>
      </c>
      <c r="S169" s="3">
        <v>1</v>
      </c>
      <c r="T169" s="3">
        <v>2.8</v>
      </c>
      <c r="U169" s="3">
        <v>0</v>
      </c>
      <c r="V169" s="3">
        <v>2.8</v>
      </c>
      <c r="W169" s="3">
        <v>0</v>
      </c>
      <c r="X169" s="3">
        <v>2.8</v>
      </c>
      <c r="Y169">
        <f t="shared" si="10"/>
        <v>3</v>
      </c>
      <c r="Z169">
        <f t="shared" si="11"/>
        <v>0</v>
      </c>
      <c r="AA169">
        <f t="shared" si="12"/>
        <v>0</v>
      </c>
      <c r="AB169">
        <f t="shared" si="13"/>
        <v>31.000000000000004</v>
      </c>
      <c r="AC169" s="5">
        <v>21156050105</v>
      </c>
      <c r="AD169">
        <f t="shared" si="14"/>
        <v>31.000000000000004</v>
      </c>
      <c r="AG169" s="3"/>
    </row>
    <row r="170" spans="1:33" x14ac:dyDescent="0.25">
      <c r="A170" s="5">
        <v>21156050106</v>
      </c>
      <c r="B170" s="3" t="s">
        <v>168</v>
      </c>
      <c r="C170" s="3">
        <v>0</v>
      </c>
      <c r="D170" s="3">
        <v>2.8</v>
      </c>
      <c r="E170" s="3">
        <v>1</v>
      </c>
      <c r="F170" s="3">
        <v>2.8</v>
      </c>
      <c r="G170" s="3">
        <v>1</v>
      </c>
      <c r="H170" s="3">
        <v>2.8</v>
      </c>
      <c r="I170" s="3">
        <v>0</v>
      </c>
      <c r="J170" s="3">
        <v>2.8</v>
      </c>
      <c r="K170" s="3">
        <v>0</v>
      </c>
      <c r="L170" s="3">
        <v>2.8</v>
      </c>
      <c r="M170" s="3">
        <v>0</v>
      </c>
      <c r="N170" s="3">
        <v>2.8</v>
      </c>
      <c r="O170" s="3">
        <v>0</v>
      </c>
      <c r="P170" s="3">
        <v>3</v>
      </c>
      <c r="Q170" s="3">
        <v>0</v>
      </c>
      <c r="R170" s="3">
        <v>2.8</v>
      </c>
      <c r="S170" s="3">
        <v>1</v>
      </c>
      <c r="T170" s="3">
        <v>3</v>
      </c>
      <c r="U170" s="3">
        <v>0</v>
      </c>
      <c r="V170" s="3">
        <v>2.8</v>
      </c>
      <c r="W170" s="3">
        <v>1</v>
      </c>
      <c r="X170" s="3">
        <v>2.8</v>
      </c>
      <c r="Y170">
        <f t="shared" si="10"/>
        <v>4</v>
      </c>
      <c r="Z170">
        <f t="shared" si="11"/>
        <v>0</v>
      </c>
      <c r="AA170">
        <f t="shared" si="12"/>
        <v>0</v>
      </c>
      <c r="AB170">
        <f t="shared" si="13"/>
        <v>31.200000000000003</v>
      </c>
      <c r="AC170" s="5">
        <v>21156050106</v>
      </c>
      <c r="AD170">
        <f t="shared" si="14"/>
        <v>31.200000000000003</v>
      </c>
      <c r="AG170" s="3"/>
    </row>
    <row r="171" spans="1:33" x14ac:dyDescent="0.25">
      <c r="A171" s="5">
        <v>21156050109</v>
      </c>
      <c r="B171" s="3" t="s">
        <v>169</v>
      </c>
      <c r="C171" s="3">
        <v>0</v>
      </c>
      <c r="D171" s="3">
        <v>3</v>
      </c>
      <c r="E171" s="3">
        <v>1</v>
      </c>
      <c r="F171" s="3">
        <v>2.8</v>
      </c>
      <c r="G171" s="3">
        <v>1</v>
      </c>
      <c r="H171" s="3">
        <v>2.8</v>
      </c>
      <c r="I171" s="3">
        <v>1</v>
      </c>
      <c r="J171" s="3">
        <v>2.8</v>
      </c>
      <c r="K171" s="3">
        <v>1</v>
      </c>
      <c r="L171" s="3">
        <v>2.8</v>
      </c>
      <c r="M171" s="3">
        <v>1</v>
      </c>
      <c r="N171" s="3">
        <v>2.8</v>
      </c>
      <c r="O171" s="3">
        <v>1</v>
      </c>
      <c r="P171" s="3">
        <v>2.8</v>
      </c>
      <c r="Q171" s="3">
        <v>1</v>
      </c>
      <c r="R171" s="3">
        <v>2.8</v>
      </c>
      <c r="S171" s="3">
        <v>1</v>
      </c>
      <c r="T171" s="3">
        <v>2.8</v>
      </c>
      <c r="U171" s="3">
        <v>1</v>
      </c>
      <c r="V171" s="3">
        <v>2.8</v>
      </c>
      <c r="W171" s="3">
        <v>1</v>
      </c>
      <c r="X171" s="6">
        <v>0</v>
      </c>
      <c r="Y171">
        <f t="shared" si="10"/>
        <v>10</v>
      </c>
      <c r="Z171">
        <f t="shared" si="11"/>
        <v>0.8</v>
      </c>
      <c r="AA171">
        <f t="shared" si="12"/>
        <v>0</v>
      </c>
      <c r="AB171">
        <f t="shared" si="13"/>
        <v>27.400000000000002</v>
      </c>
      <c r="AC171" s="5">
        <v>21156050109</v>
      </c>
      <c r="AD171">
        <f t="shared" si="14"/>
        <v>27.400000000000002</v>
      </c>
      <c r="AG171" s="3"/>
    </row>
    <row r="172" spans="1:33" x14ac:dyDescent="0.25">
      <c r="A172" s="5">
        <v>21156050110</v>
      </c>
      <c r="B172" s="3" t="s">
        <v>170</v>
      </c>
      <c r="C172" s="3">
        <v>0</v>
      </c>
      <c r="D172" s="3">
        <v>2.8</v>
      </c>
      <c r="E172" s="3">
        <v>0</v>
      </c>
      <c r="F172" s="3">
        <v>2.8</v>
      </c>
      <c r="G172" s="3">
        <v>0</v>
      </c>
      <c r="H172" s="3">
        <v>2.8</v>
      </c>
      <c r="I172" s="3">
        <v>0</v>
      </c>
      <c r="J172" s="3">
        <v>3</v>
      </c>
      <c r="K172" s="3">
        <v>1</v>
      </c>
      <c r="L172" s="6">
        <v>0</v>
      </c>
      <c r="M172" s="3">
        <v>0</v>
      </c>
      <c r="N172" s="3">
        <v>3</v>
      </c>
      <c r="O172" s="3">
        <v>0</v>
      </c>
      <c r="P172" s="3">
        <v>3</v>
      </c>
      <c r="Q172" s="3">
        <v>1</v>
      </c>
      <c r="R172" s="6">
        <v>0</v>
      </c>
      <c r="S172" s="3">
        <v>1</v>
      </c>
      <c r="T172" s="3">
        <v>3</v>
      </c>
      <c r="U172" s="3">
        <v>0</v>
      </c>
      <c r="V172" s="3">
        <v>3</v>
      </c>
      <c r="W172" s="3">
        <v>1</v>
      </c>
      <c r="X172" s="6">
        <v>0</v>
      </c>
      <c r="Y172">
        <f t="shared" si="10"/>
        <v>4</v>
      </c>
      <c r="Z172">
        <f t="shared" si="11"/>
        <v>0</v>
      </c>
      <c r="AA172">
        <f t="shared" si="12"/>
        <v>0</v>
      </c>
      <c r="AB172">
        <f t="shared" si="13"/>
        <v>23.4</v>
      </c>
      <c r="AC172" s="5">
        <v>21156050110</v>
      </c>
      <c r="AD172">
        <f t="shared" si="14"/>
        <v>23.4</v>
      </c>
      <c r="AG172" s="3"/>
    </row>
    <row r="173" spans="1:33" x14ac:dyDescent="0.25">
      <c r="A173" s="5">
        <v>21156050112</v>
      </c>
      <c r="B173" s="3" t="s">
        <v>171</v>
      </c>
      <c r="C173" s="3">
        <v>0</v>
      </c>
      <c r="D173" s="3">
        <v>3</v>
      </c>
      <c r="E173" s="3">
        <v>0</v>
      </c>
      <c r="F173" s="3">
        <v>3</v>
      </c>
      <c r="G173" s="3">
        <v>0</v>
      </c>
      <c r="H173" s="3">
        <v>3</v>
      </c>
      <c r="I173" s="3">
        <v>0</v>
      </c>
      <c r="J173" s="3">
        <v>3</v>
      </c>
      <c r="K173" s="3">
        <v>1</v>
      </c>
      <c r="L173" s="3">
        <v>3</v>
      </c>
      <c r="M173" s="3">
        <v>0</v>
      </c>
      <c r="N173" s="3">
        <v>3</v>
      </c>
      <c r="O173" s="3">
        <v>0</v>
      </c>
      <c r="P173" s="3">
        <v>3</v>
      </c>
      <c r="Q173" s="3">
        <v>0</v>
      </c>
      <c r="R173" s="3">
        <v>2.8</v>
      </c>
      <c r="S173" s="3">
        <v>0</v>
      </c>
      <c r="T173" s="3">
        <v>3</v>
      </c>
      <c r="U173" s="3">
        <v>0</v>
      </c>
      <c r="V173" s="3">
        <v>3</v>
      </c>
      <c r="W173" s="3">
        <v>0</v>
      </c>
      <c r="X173" s="3">
        <v>3</v>
      </c>
      <c r="Y173">
        <f t="shared" si="10"/>
        <v>1</v>
      </c>
      <c r="Z173">
        <f t="shared" si="11"/>
        <v>0</v>
      </c>
      <c r="AA173">
        <f t="shared" si="12"/>
        <v>0</v>
      </c>
      <c r="AB173">
        <f t="shared" si="13"/>
        <v>32.799999999999997</v>
      </c>
      <c r="AC173" s="5">
        <v>21156050112</v>
      </c>
      <c r="AD173">
        <f t="shared" si="14"/>
        <v>32.799999999999997</v>
      </c>
      <c r="AG173" s="3"/>
    </row>
    <row r="174" spans="1:33" x14ac:dyDescent="0.25">
      <c r="A174" s="5">
        <v>21156050115</v>
      </c>
      <c r="B174" s="3" t="s">
        <v>172</v>
      </c>
      <c r="C174" s="3">
        <v>0</v>
      </c>
      <c r="D174" s="3">
        <v>2.8</v>
      </c>
      <c r="E174" s="3">
        <v>0</v>
      </c>
      <c r="F174" s="3">
        <v>3</v>
      </c>
      <c r="G174" s="3">
        <v>0</v>
      </c>
      <c r="H174" s="3">
        <v>3</v>
      </c>
      <c r="I174" s="3">
        <v>0</v>
      </c>
      <c r="J174" s="3">
        <v>3</v>
      </c>
      <c r="K174" s="3">
        <v>0</v>
      </c>
      <c r="L174" s="3">
        <v>3</v>
      </c>
      <c r="M174" s="3">
        <v>1</v>
      </c>
      <c r="N174" s="3">
        <v>3</v>
      </c>
      <c r="O174" s="3">
        <v>0</v>
      </c>
      <c r="P174" s="3">
        <v>3</v>
      </c>
      <c r="Q174" s="3">
        <v>0</v>
      </c>
      <c r="R174" s="3">
        <v>2.8</v>
      </c>
      <c r="S174" s="3">
        <v>0</v>
      </c>
      <c r="T174" s="3">
        <v>3</v>
      </c>
      <c r="U174" s="3">
        <v>0</v>
      </c>
      <c r="V174" s="3">
        <v>3</v>
      </c>
      <c r="W174" s="3">
        <v>0</v>
      </c>
      <c r="X174" s="3">
        <v>3</v>
      </c>
      <c r="Y174">
        <f t="shared" si="10"/>
        <v>1</v>
      </c>
      <c r="Z174">
        <f t="shared" si="11"/>
        <v>0</v>
      </c>
      <c r="AA174">
        <f t="shared" si="12"/>
        <v>0</v>
      </c>
      <c r="AB174">
        <f t="shared" si="13"/>
        <v>32.6</v>
      </c>
      <c r="AC174" s="5">
        <v>21156050115</v>
      </c>
      <c r="AD174">
        <f t="shared" si="14"/>
        <v>32.6</v>
      </c>
      <c r="AG174" s="3"/>
    </row>
    <row r="175" spans="1:33" x14ac:dyDescent="0.25">
      <c r="A175" s="5">
        <v>21156050116</v>
      </c>
      <c r="B175" s="3" t="s">
        <v>173</v>
      </c>
      <c r="C175" s="3">
        <v>0</v>
      </c>
      <c r="D175" s="3">
        <v>3</v>
      </c>
      <c r="E175" s="3">
        <v>0</v>
      </c>
      <c r="F175" s="3">
        <v>3</v>
      </c>
      <c r="G175" s="3">
        <v>1</v>
      </c>
      <c r="H175" s="6">
        <v>0</v>
      </c>
      <c r="I175" s="3">
        <v>1</v>
      </c>
      <c r="J175" s="3">
        <v>3</v>
      </c>
      <c r="K175" s="3">
        <v>0</v>
      </c>
      <c r="L175" s="3">
        <v>3</v>
      </c>
      <c r="M175" s="3">
        <v>0</v>
      </c>
      <c r="N175" s="3">
        <v>2.8</v>
      </c>
      <c r="O175" s="3">
        <v>0</v>
      </c>
      <c r="P175" s="3">
        <v>3</v>
      </c>
      <c r="Q175" s="3">
        <v>0</v>
      </c>
      <c r="R175" s="3">
        <v>2.8</v>
      </c>
      <c r="S175" s="3">
        <v>0</v>
      </c>
      <c r="T175" s="3">
        <v>3</v>
      </c>
      <c r="U175" s="3">
        <v>0</v>
      </c>
      <c r="V175" s="3">
        <v>3</v>
      </c>
      <c r="W175" s="3">
        <v>0</v>
      </c>
      <c r="X175" s="3">
        <v>3</v>
      </c>
      <c r="Y175">
        <f t="shared" si="10"/>
        <v>2</v>
      </c>
      <c r="Z175">
        <f t="shared" si="11"/>
        <v>0</v>
      </c>
      <c r="AA175">
        <f t="shared" si="12"/>
        <v>0</v>
      </c>
      <c r="AB175">
        <f t="shared" si="13"/>
        <v>29.6</v>
      </c>
      <c r="AC175" s="5">
        <v>21156050116</v>
      </c>
      <c r="AD175">
        <f t="shared" si="14"/>
        <v>29.6</v>
      </c>
      <c r="AG175" s="3"/>
    </row>
    <row r="176" spans="1:33" x14ac:dyDescent="0.25">
      <c r="A176" s="5">
        <v>21156050120</v>
      </c>
      <c r="B176" s="3" t="s">
        <v>174</v>
      </c>
      <c r="C176" s="3">
        <v>0</v>
      </c>
      <c r="D176" s="3">
        <v>3</v>
      </c>
      <c r="E176" s="3">
        <v>0</v>
      </c>
      <c r="F176" s="3">
        <v>3</v>
      </c>
      <c r="G176" s="3">
        <v>0</v>
      </c>
      <c r="H176" s="3">
        <v>3</v>
      </c>
      <c r="I176" s="3">
        <v>0</v>
      </c>
      <c r="J176" s="3">
        <v>3</v>
      </c>
      <c r="K176" s="3">
        <v>0</v>
      </c>
      <c r="L176" s="3">
        <v>3</v>
      </c>
      <c r="M176" s="3">
        <v>0</v>
      </c>
      <c r="N176" s="3">
        <v>3</v>
      </c>
      <c r="O176" s="3">
        <v>0</v>
      </c>
      <c r="P176" s="3">
        <v>3</v>
      </c>
      <c r="Q176" s="3">
        <v>0</v>
      </c>
      <c r="R176" s="3">
        <v>3</v>
      </c>
      <c r="S176" s="3">
        <v>0</v>
      </c>
      <c r="T176" s="3">
        <v>3</v>
      </c>
      <c r="U176" s="3">
        <v>0</v>
      </c>
      <c r="V176" s="3">
        <v>3</v>
      </c>
      <c r="W176" s="3">
        <v>0</v>
      </c>
      <c r="X176" s="3">
        <v>3</v>
      </c>
      <c r="Y176">
        <f t="shared" si="10"/>
        <v>0</v>
      </c>
      <c r="Z176">
        <f t="shared" si="11"/>
        <v>0</v>
      </c>
      <c r="AA176">
        <f t="shared" si="12"/>
        <v>2</v>
      </c>
      <c r="AB176">
        <f t="shared" si="13"/>
        <v>35</v>
      </c>
      <c r="AC176" s="5">
        <v>21156050120</v>
      </c>
      <c r="AD176">
        <f t="shared" si="14"/>
        <v>33</v>
      </c>
      <c r="AG176" s="3"/>
    </row>
    <row r="177" spans="1:33" x14ac:dyDescent="0.25">
      <c r="A177" s="5">
        <v>21156050122</v>
      </c>
      <c r="B177" s="3" t="s">
        <v>175</v>
      </c>
      <c r="C177" s="3">
        <v>0</v>
      </c>
      <c r="D177" s="3">
        <v>3</v>
      </c>
      <c r="E177" s="3">
        <v>0</v>
      </c>
      <c r="F177" s="3">
        <v>3</v>
      </c>
      <c r="G177" s="3">
        <v>0</v>
      </c>
      <c r="H177" s="3">
        <v>3</v>
      </c>
      <c r="I177" s="3">
        <v>0</v>
      </c>
      <c r="J177" s="3">
        <v>3</v>
      </c>
      <c r="K177" s="3">
        <v>0</v>
      </c>
      <c r="L177" s="3">
        <v>3</v>
      </c>
      <c r="M177" s="3">
        <v>0</v>
      </c>
      <c r="N177" s="3">
        <v>3</v>
      </c>
      <c r="O177" s="3">
        <v>0</v>
      </c>
      <c r="P177" s="3">
        <v>3</v>
      </c>
      <c r="Q177" s="3">
        <v>0</v>
      </c>
      <c r="R177" s="3">
        <v>3</v>
      </c>
      <c r="S177" s="3">
        <v>0</v>
      </c>
      <c r="T177" s="3">
        <v>3</v>
      </c>
      <c r="U177" s="3">
        <v>0</v>
      </c>
      <c r="V177" s="3">
        <v>3</v>
      </c>
      <c r="W177" s="3">
        <v>0</v>
      </c>
      <c r="X177" s="3">
        <v>3</v>
      </c>
      <c r="Y177">
        <f t="shared" si="10"/>
        <v>0</v>
      </c>
      <c r="Z177">
        <f t="shared" si="11"/>
        <v>0</v>
      </c>
      <c r="AA177">
        <f t="shared" si="12"/>
        <v>2</v>
      </c>
      <c r="AB177">
        <f t="shared" si="13"/>
        <v>35</v>
      </c>
      <c r="AC177" s="5">
        <v>21156050122</v>
      </c>
      <c r="AD177">
        <f t="shared" si="14"/>
        <v>33</v>
      </c>
      <c r="AG177" s="3"/>
    </row>
    <row r="178" spans="1:33" x14ac:dyDescent="0.25">
      <c r="A178" s="5">
        <v>21156050124</v>
      </c>
      <c r="B178" s="3" t="s">
        <v>176</v>
      </c>
      <c r="C178" s="3">
        <v>0</v>
      </c>
      <c r="D178" s="3">
        <v>3</v>
      </c>
      <c r="E178" s="3">
        <v>0</v>
      </c>
      <c r="F178" s="3">
        <v>2.8</v>
      </c>
      <c r="G178" s="3">
        <v>1</v>
      </c>
      <c r="H178" s="3">
        <v>3</v>
      </c>
      <c r="I178" s="3">
        <v>0</v>
      </c>
      <c r="J178" s="3">
        <v>2.8</v>
      </c>
      <c r="K178" s="3">
        <v>0</v>
      </c>
      <c r="L178" s="3">
        <v>3</v>
      </c>
      <c r="M178" s="3">
        <v>0</v>
      </c>
      <c r="N178" s="3">
        <v>3</v>
      </c>
      <c r="O178" s="3">
        <v>0</v>
      </c>
      <c r="P178" s="3">
        <v>3</v>
      </c>
      <c r="Q178" s="3">
        <v>0</v>
      </c>
      <c r="R178" s="3">
        <v>3</v>
      </c>
      <c r="S178" s="3">
        <v>0</v>
      </c>
      <c r="T178" s="3">
        <v>3</v>
      </c>
      <c r="U178" s="3">
        <v>0</v>
      </c>
      <c r="V178" s="3">
        <v>3</v>
      </c>
      <c r="W178" s="3">
        <v>0</v>
      </c>
      <c r="X178" s="3">
        <v>3</v>
      </c>
      <c r="Y178">
        <f t="shared" si="10"/>
        <v>1</v>
      </c>
      <c r="Z178">
        <f t="shared" si="11"/>
        <v>0</v>
      </c>
      <c r="AA178">
        <f t="shared" si="12"/>
        <v>0</v>
      </c>
      <c r="AB178">
        <f t="shared" si="13"/>
        <v>32.6</v>
      </c>
      <c r="AC178" s="5">
        <v>21156050124</v>
      </c>
      <c r="AD178">
        <f t="shared" si="14"/>
        <v>32.6</v>
      </c>
      <c r="AG178" s="3"/>
    </row>
    <row r="179" spans="1:33" x14ac:dyDescent="0.25">
      <c r="A179" s="5">
        <v>21156050126</v>
      </c>
      <c r="B179" s="3" t="s">
        <v>177</v>
      </c>
      <c r="C179" s="3">
        <v>0</v>
      </c>
      <c r="D179" s="3">
        <v>3</v>
      </c>
      <c r="E179" s="3">
        <v>0</v>
      </c>
      <c r="F179" s="3">
        <v>3</v>
      </c>
      <c r="G179" s="3">
        <v>0</v>
      </c>
      <c r="H179" s="3">
        <v>3</v>
      </c>
      <c r="I179" s="3">
        <v>0</v>
      </c>
      <c r="J179" s="3">
        <v>3</v>
      </c>
      <c r="K179" s="3">
        <v>0</v>
      </c>
      <c r="L179" s="3">
        <v>3</v>
      </c>
      <c r="M179" s="3">
        <v>0</v>
      </c>
      <c r="N179" s="3">
        <v>3</v>
      </c>
      <c r="O179" s="3">
        <v>0</v>
      </c>
      <c r="P179" s="3">
        <v>3</v>
      </c>
      <c r="Q179" s="3">
        <v>0</v>
      </c>
      <c r="R179" s="3">
        <v>3</v>
      </c>
      <c r="S179" s="3">
        <v>0</v>
      </c>
      <c r="T179" s="3">
        <v>3</v>
      </c>
      <c r="U179" s="3">
        <v>0</v>
      </c>
      <c r="V179" s="3">
        <v>3</v>
      </c>
      <c r="W179" s="3">
        <v>0</v>
      </c>
      <c r="X179" s="3">
        <v>3</v>
      </c>
      <c r="Y179">
        <f t="shared" si="10"/>
        <v>0</v>
      </c>
      <c r="Z179">
        <f t="shared" si="11"/>
        <v>0</v>
      </c>
      <c r="AA179">
        <f t="shared" si="12"/>
        <v>2</v>
      </c>
      <c r="AB179">
        <f t="shared" si="13"/>
        <v>35</v>
      </c>
      <c r="AC179" s="5">
        <v>21156050126</v>
      </c>
      <c r="AD179">
        <f t="shared" si="14"/>
        <v>33</v>
      </c>
      <c r="AG179" s="3"/>
    </row>
    <row r="180" spans="1:33" x14ac:dyDescent="0.25">
      <c r="A180" s="5">
        <v>21156050201</v>
      </c>
      <c r="B180" s="3" t="s">
        <v>178</v>
      </c>
      <c r="C180" s="3">
        <v>0</v>
      </c>
      <c r="D180" s="3">
        <v>3</v>
      </c>
      <c r="E180" s="3">
        <v>0</v>
      </c>
      <c r="F180" s="3">
        <v>3</v>
      </c>
      <c r="G180" s="3">
        <v>0</v>
      </c>
      <c r="H180" s="3">
        <v>3</v>
      </c>
      <c r="I180" s="3">
        <v>0</v>
      </c>
      <c r="J180" s="3">
        <v>3</v>
      </c>
      <c r="K180" s="3">
        <v>0</v>
      </c>
      <c r="L180" s="3">
        <v>3</v>
      </c>
      <c r="M180" s="3">
        <v>0</v>
      </c>
      <c r="N180" s="3">
        <v>3</v>
      </c>
      <c r="O180" s="3">
        <v>0</v>
      </c>
      <c r="P180" s="3">
        <v>3</v>
      </c>
      <c r="Q180" s="3">
        <v>0</v>
      </c>
      <c r="R180" s="3">
        <v>3</v>
      </c>
      <c r="S180" s="3">
        <v>0</v>
      </c>
      <c r="T180" s="3">
        <v>3</v>
      </c>
      <c r="U180" s="3">
        <v>0</v>
      </c>
      <c r="V180" s="3">
        <v>3</v>
      </c>
      <c r="W180" s="3">
        <v>0</v>
      </c>
      <c r="X180" s="3">
        <v>3</v>
      </c>
      <c r="Y180">
        <f t="shared" si="10"/>
        <v>0</v>
      </c>
      <c r="Z180">
        <f t="shared" si="11"/>
        <v>0</v>
      </c>
      <c r="AA180">
        <f t="shared" si="12"/>
        <v>2</v>
      </c>
      <c r="AB180">
        <f t="shared" si="13"/>
        <v>35</v>
      </c>
      <c r="AC180" s="5">
        <v>21156050201</v>
      </c>
      <c r="AD180">
        <f t="shared" si="14"/>
        <v>33</v>
      </c>
      <c r="AG180" s="3"/>
    </row>
    <row r="181" spans="1:33" x14ac:dyDescent="0.25">
      <c r="A181" s="5">
        <v>21156050208</v>
      </c>
      <c r="B181" s="3" t="s">
        <v>179</v>
      </c>
      <c r="C181" s="3">
        <v>0</v>
      </c>
      <c r="D181" s="3">
        <v>2.8</v>
      </c>
      <c r="E181" s="3">
        <v>0</v>
      </c>
      <c r="F181" s="3">
        <v>2.8</v>
      </c>
      <c r="G181" s="3">
        <v>0</v>
      </c>
      <c r="H181" s="3">
        <v>3</v>
      </c>
      <c r="I181" s="3">
        <v>1</v>
      </c>
      <c r="J181" s="3">
        <v>2.8</v>
      </c>
      <c r="K181" s="3">
        <v>1</v>
      </c>
      <c r="L181" s="3">
        <v>2.8</v>
      </c>
      <c r="M181" s="3">
        <v>0</v>
      </c>
      <c r="N181" s="3">
        <v>2.8</v>
      </c>
      <c r="O181" s="3">
        <v>0</v>
      </c>
      <c r="P181" s="3">
        <v>2.8</v>
      </c>
      <c r="Q181" s="3">
        <v>1</v>
      </c>
      <c r="R181" s="3">
        <v>2.8</v>
      </c>
      <c r="S181" s="3">
        <v>1</v>
      </c>
      <c r="T181" s="3">
        <v>2.8</v>
      </c>
      <c r="U181" s="3">
        <v>0</v>
      </c>
      <c r="V181" s="3">
        <v>2.8</v>
      </c>
      <c r="W181" s="3">
        <v>1</v>
      </c>
      <c r="X181" s="3">
        <v>2.8</v>
      </c>
      <c r="Y181">
        <f t="shared" si="10"/>
        <v>5</v>
      </c>
      <c r="Z181">
        <f t="shared" si="11"/>
        <v>0</v>
      </c>
      <c r="AA181">
        <f t="shared" si="12"/>
        <v>0</v>
      </c>
      <c r="AB181">
        <f t="shared" si="13"/>
        <v>31.000000000000004</v>
      </c>
      <c r="AC181" s="5">
        <v>21156050208</v>
      </c>
      <c r="AD181">
        <f t="shared" si="14"/>
        <v>31.000000000000004</v>
      </c>
      <c r="AG181" s="3"/>
    </row>
    <row r="182" spans="1:33" x14ac:dyDescent="0.25">
      <c r="A182" s="5">
        <v>21156050211</v>
      </c>
      <c r="B182" s="3" t="s">
        <v>180</v>
      </c>
      <c r="C182" s="3">
        <v>0</v>
      </c>
      <c r="D182" s="3">
        <v>2.8</v>
      </c>
      <c r="E182" s="3">
        <v>0</v>
      </c>
      <c r="F182" s="3">
        <v>2.8</v>
      </c>
      <c r="G182" s="3">
        <v>0</v>
      </c>
      <c r="H182" s="3">
        <v>3</v>
      </c>
      <c r="I182" s="3">
        <v>0</v>
      </c>
      <c r="J182" s="3">
        <v>2.8</v>
      </c>
      <c r="K182" s="3">
        <v>0</v>
      </c>
      <c r="L182" s="3">
        <v>2.8</v>
      </c>
      <c r="M182" s="3">
        <v>0</v>
      </c>
      <c r="N182" s="3">
        <v>2.8</v>
      </c>
      <c r="O182" s="3">
        <v>1</v>
      </c>
      <c r="P182" s="6">
        <v>0</v>
      </c>
      <c r="Q182" s="3">
        <v>0</v>
      </c>
      <c r="R182" s="3">
        <v>2.8</v>
      </c>
      <c r="S182" s="3">
        <v>0</v>
      </c>
      <c r="T182" s="3">
        <v>2.8</v>
      </c>
      <c r="U182" s="3">
        <v>0</v>
      </c>
      <c r="V182" s="3">
        <v>2.8</v>
      </c>
      <c r="W182" s="3">
        <v>0</v>
      </c>
      <c r="X182" s="3">
        <v>3</v>
      </c>
      <c r="Y182">
        <f t="shared" si="10"/>
        <v>1</v>
      </c>
      <c r="Z182">
        <f t="shared" si="11"/>
        <v>0</v>
      </c>
      <c r="AA182">
        <f t="shared" si="12"/>
        <v>0</v>
      </c>
      <c r="AB182">
        <f t="shared" si="13"/>
        <v>28.400000000000002</v>
      </c>
      <c r="AC182" s="5">
        <v>21156050211</v>
      </c>
      <c r="AD182">
        <f t="shared" si="14"/>
        <v>28.400000000000002</v>
      </c>
      <c r="AG182" s="3"/>
    </row>
    <row r="183" spans="1:33" x14ac:dyDescent="0.25">
      <c r="A183" s="5">
        <v>21156050212</v>
      </c>
      <c r="B183" s="3" t="s">
        <v>181</v>
      </c>
      <c r="C183" s="3">
        <v>0</v>
      </c>
      <c r="D183" s="3">
        <v>3</v>
      </c>
      <c r="E183" s="3">
        <v>0</v>
      </c>
      <c r="F183" s="3">
        <v>3</v>
      </c>
      <c r="G183" s="3">
        <v>0</v>
      </c>
      <c r="H183" s="3">
        <v>3</v>
      </c>
      <c r="I183" s="3">
        <v>0</v>
      </c>
      <c r="J183" s="3">
        <v>3</v>
      </c>
      <c r="K183" s="3">
        <v>0</v>
      </c>
      <c r="L183" s="3">
        <v>3</v>
      </c>
      <c r="M183" s="3">
        <v>0</v>
      </c>
      <c r="N183" s="3">
        <v>3</v>
      </c>
      <c r="O183" s="3">
        <v>0</v>
      </c>
      <c r="P183" s="3">
        <v>3</v>
      </c>
      <c r="Q183" s="3">
        <v>0</v>
      </c>
      <c r="R183" s="3">
        <v>3</v>
      </c>
      <c r="S183" s="3">
        <v>0</v>
      </c>
      <c r="T183" s="3">
        <v>3</v>
      </c>
      <c r="U183" s="3">
        <v>0</v>
      </c>
      <c r="V183" s="3">
        <v>3</v>
      </c>
      <c r="W183" s="3">
        <v>0</v>
      </c>
      <c r="X183" s="3">
        <v>3</v>
      </c>
      <c r="Y183">
        <f t="shared" si="10"/>
        <v>0</v>
      </c>
      <c r="Z183">
        <f t="shared" si="11"/>
        <v>0</v>
      </c>
      <c r="AA183">
        <f t="shared" si="12"/>
        <v>2</v>
      </c>
      <c r="AB183">
        <f t="shared" si="13"/>
        <v>35</v>
      </c>
      <c r="AC183" s="5">
        <v>21156050212</v>
      </c>
      <c r="AD183">
        <f t="shared" si="14"/>
        <v>33</v>
      </c>
      <c r="AG183" s="3"/>
    </row>
    <row r="184" spans="1:33" x14ac:dyDescent="0.25">
      <c r="A184" s="5">
        <v>21156050213</v>
      </c>
      <c r="B184" s="3" t="s">
        <v>182</v>
      </c>
      <c r="C184" s="3">
        <v>0</v>
      </c>
      <c r="D184" s="3">
        <v>2.8</v>
      </c>
      <c r="E184" s="3">
        <v>0</v>
      </c>
      <c r="F184" s="3">
        <v>3</v>
      </c>
      <c r="G184" s="3">
        <v>0</v>
      </c>
      <c r="H184" s="3">
        <v>3</v>
      </c>
      <c r="I184" s="3">
        <v>0</v>
      </c>
      <c r="J184" s="3">
        <v>3</v>
      </c>
      <c r="K184" s="3">
        <v>0</v>
      </c>
      <c r="L184" s="3">
        <v>3</v>
      </c>
      <c r="M184" s="3">
        <v>0</v>
      </c>
      <c r="N184" s="3">
        <v>3</v>
      </c>
      <c r="O184" s="3">
        <v>0</v>
      </c>
      <c r="P184" s="3">
        <v>3</v>
      </c>
      <c r="Q184" s="3">
        <v>0</v>
      </c>
      <c r="R184" s="3">
        <v>2.8</v>
      </c>
      <c r="S184" s="3">
        <v>0</v>
      </c>
      <c r="T184" s="3">
        <v>3</v>
      </c>
      <c r="U184" s="3">
        <v>0</v>
      </c>
      <c r="V184" s="3">
        <v>3</v>
      </c>
      <c r="W184" s="3">
        <v>0</v>
      </c>
      <c r="X184" s="3">
        <v>3</v>
      </c>
      <c r="Y184">
        <f t="shared" si="10"/>
        <v>0</v>
      </c>
      <c r="Z184">
        <f t="shared" si="11"/>
        <v>0</v>
      </c>
      <c r="AA184">
        <f t="shared" si="12"/>
        <v>2</v>
      </c>
      <c r="AB184">
        <f t="shared" si="13"/>
        <v>34.6</v>
      </c>
      <c r="AC184" s="5">
        <v>21156050213</v>
      </c>
      <c r="AD184">
        <f t="shared" si="14"/>
        <v>33</v>
      </c>
      <c r="AG184" s="3"/>
    </row>
    <row r="185" spans="1:33" x14ac:dyDescent="0.25">
      <c r="A185" s="5">
        <v>21156050215</v>
      </c>
      <c r="B185" s="3" t="s">
        <v>183</v>
      </c>
      <c r="C185" s="3">
        <v>0</v>
      </c>
      <c r="D185" s="3">
        <v>3</v>
      </c>
      <c r="E185" s="3">
        <v>0</v>
      </c>
      <c r="F185" s="3">
        <v>2.8</v>
      </c>
      <c r="G185" s="3">
        <v>0</v>
      </c>
      <c r="H185" s="3">
        <v>2.8</v>
      </c>
      <c r="I185" s="3">
        <v>0</v>
      </c>
      <c r="J185" s="3">
        <v>2.8</v>
      </c>
      <c r="K185" s="3">
        <v>0</v>
      </c>
      <c r="L185" s="3">
        <v>2.8</v>
      </c>
      <c r="M185" s="3">
        <v>0</v>
      </c>
      <c r="N185" s="3">
        <v>2.8</v>
      </c>
      <c r="O185" s="3">
        <v>0</v>
      </c>
      <c r="P185" s="3">
        <v>3</v>
      </c>
      <c r="Q185" s="3">
        <v>0</v>
      </c>
      <c r="R185" s="3">
        <v>2.8</v>
      </c>
      <c r="S185" s="3">
        <v>0</v>
      </c>
      <c r="T185" s="3">
        <v>2.8</v>
      </c>
      <c r="U185" s="3">
        <v>1</v>
      </c>
      <c r="V185" s="3">
        <v>2.8</v>
      </c>
      <c r="W185" s="3">
        <v>0</v>
      </c>
      <c r="X185" s="3">
        <v>2.8</v>
      </c>
      <c r="Y185">
        <f t="shared" si="10"/>
        <v>1</v>
      </c>
      <c r="Z185">
        <f t="shared" si="11"/>
        <v>0</v>
      </c>
      <c r="AA185">
        <f t="shared" si="12"/>
        <v>0</v>
      </c>
      <c r="AB185">
        <f t="shared" si="13"/>
        <v>31.200000000000003</v>
      </c>
      <c r="AC185" s="5">
        <v>21156050215</v>
      </c>
      <c r="AD185">
        <f t="shared" si="14"/>
        <v>31.200000000000003</v>
      </c>
      <c r="AG185" s="3"/>
    </row>
    <row r="186" spans="1:33" x14ac:dyDescent="0.25">
      <c r="A186" s="5">
        <v>21156050216</v>
      </c>
      <c r="B186" s="3" t="s">
        <v>184</v>
      </c>
      <c r="C186" s="3">
        <v>0</v>
      </c>
      <c r="D186" s="3">
        <v>2.8</v>
      </c>
      <c r="E186" s="3">
        <v>0</v>
      </c>
      <c r="F186" s="3">
        <v>2.8</v>
      </c>
      <c r="G186" s="3">
        <v>0</v>
      </c>
      <c r="H186" s="3">
        <v>3</v>
      </c>
      <c r="I186" s="3">
        <v>0</v>
      </c>
      <c r="J186" s="3">
        <v>3</v>
      </c>
      <c r="K186" s="3">
        <v>0</v>
      </c>
      <c r="L186" s="3">
        <v>3</v>
      </c>
      <c r="M186" s="3">
        <v>0</v>
      </c>
      <c r="N186" s="3">
        <v>3</v>
      </c>
      <c r="O186" s="3">
        <v>0</v>
      </c>
      <c r="P186" s="3">
        <v>3</v>
      </c>
      <c r="Q186" s="3">
        <v>0</v>
      </c>
      <c r="R186" s="3">
        <v>2.8</v>
      </c>
      <c r="S186" s="3">
        <v>0</v>
      </c>
      <c r="T186" s="3">
        <v>3</v>
      </c>
      <c r="U186" s="3">
        <v>0</v>
      </c>
      <c r="V186" s="3">
        <v>3</v>
      </c>
      <c r="W186" s="3">
        <v>0</v>
      </c>
      <c r="X186" s="3">
        <v>3</v>
      </c>
      <c r="Y186">
        <f t="shared" si="10"/>
        <v>0</v>
      </c>
      <c r="Z186">
        <f t="shared" si="11"/>
        <v>0</v>
      </c>
      <c r="AA186">
        <f t="shared" si="12"/>
        <v>2</v>
      </c>
      <c r="AB186">
        <f t="shared" si="13"/>
        <v>34.400000000000006</v>
      </c>
      <c r="AC186" s="5">
        <v>21156050216</v>
      </c>
      <c r="AD186">
        <f t="shared" si="14"/>
        <v>33</v>
      </c>
      <c r="AG186" s="3"/>
    </row>
    <row r="187" spans="1:33" x14ac:dyDescent="0.25">
      <c r="A187" s="5">
        <v>21156050221</v>
      </c>
      <c r="B187" s="3" t="s">
        <v>185</v>
      </c>
      <c r="C187" s="3">
        <v>0</v>
      </c>
      <c r="D187" s="3">
        <v>2.8</v>
      </c>
      <c r="E187" s="3">
        <v>0</v>
      </c>
      <c r="F187" s="3">
        <v>2.8</v>
      </c>
      <c r="G187" s="3">
        <v>0</v>
      </c>
      <c r="H187" s="3">
        <v>2.8</v>
      </c>
      <c r="I187" s="3">
        <v>0</v>
      </c>
      <c r="J187" s="3">
        <v>2.8</v>
      </c>
      <c r="K187" s="3">
        <v>1</v>
      </c>
      <c r="L187" s="3">
        <v>2.8</v>
      </c>
      <c r="M187" s="3">
        <v>0</v>
      </c>
      <c r="N187" s="3">
        <v>2.8</v>
      </c>
      <c r="O187" s="3">
        <v>0</v>
      </c>
      <c r="P187" s="3">
        <v>2.8</v>
      </c>
      <c r="Q187" s="3">
        <v>0</v>
      </c>
      <c r="R187" s="3">
        <v>2.8</v>
      </c>
      <c r="S187" s="3">
        <v>0</v>
      </c>
      <c r="T187" s="3">
        <v>2.8</v>
      </c>
      <c r="U187" s="3">
        <v>0</v>
      </c>
      <c r="V187" s="3">
        <v>2.8</v>
      </c>
      <c r="W187" s="3">
        <v>0</v>
      </c>
      <c r="X187" s="3">
        <v>2.8</v>
      </c>
      <c r="Y187">
        <f t="shared" si="10"/>
        <v>1</v>
      </c>
      <c r="Z187">
        <f t="shared" si="11"/>
        <v>0</v>
      </c>
      <c r="AA187">
        <f t="shared" si="12"/>
        <v>0</v>
      </c>
      <c r="AB187">
        <f t="shared" si="13"/>
        <v>30.800000000000004</v>
      </c>
      <c r="AC187" s="5">
        <v>21156050221</v>
      </c>
      <c r="AD187">
        <f t="shared" si="14"/>
        <v>30.800000000000004</v>
      </c>
      <c r="AG187" s="3"/>
    </row>
    <row r="188" spans="1:33" x14ac:dyDescent="0.25">
      <c r="A188" s="5">
        <v>21156050222</v>
      </c>
      <c r="B188" s="3" t="s">
        <v>186</v>
      </c>
      <c r="C188" s="3">
        <v>0</v>
      </c>
      <c r="D188" s="3">
        <v>2.8</v>
      </c>
      <c r="E188" s="3">
        <v>0</v>
      </c>
      <c r="F188" s="3">
        <v>2.8</v>
      </c>
      <c r="G188" s="3">
        <v>0</v>
      </c>
      <c r="H188" s="3">
        <v>3</v>
      </c>
      <c r="I188" s="3">
        <v>1</v>
      </c>
      <c r="J188" s="6">
        <v>0</v>
      </c>
      <c r="K188" s="3">
        <v>1</v>
      </c>
      <c r="L188" s="3">
        <v>2.8</v>
      </c>
      <c r="M188" s="3">
        <v>0</v>
      </c>
      <c r="N188" s="3">
        <v>3</v>
      </c>
      <c r="O188" s="3">
        <v>1</v>
      </c>
      <c r="P188" s="3">
        <v>3</v>
      </c>
      <c r="Q188" s="3">
        <v>0</v>
      </c>
      <c r="R188" s="3">
        <v>2.8</v>
      </c>
      <c r="S188" s="3">
        <v>0</v>
      </c>
      <c r="T188" s="3">
        <v>3</v>
      </c>
      <c r="U188" s="3">
        <v>1</v>
      </c>
      <c r="V188" s="3">
        <v>2.8</v>
      </c>
      <c r="W188" s="3">
        <v>0</v>
      </c>
      <c r="X188" s="3">
        <v>3</v>
      </c>
      <c r="Y188">
        <f t="shared" si="10"/>
        <v>4</v>
      </c>
      <c r="Z188">
        <f t="shared" si="11"/>
        <v>0</v>
      </c>
      <c r="AA188">
        <f t="shared" si="12"/>
        <v>0</v>
      </c>
      <c r="AB188">
        <f t="shared" si="13"/>
        <v>29</v>
      </c>
      <c r="AC188" s="5">
        <v>21156050222</v>
      </c>
      <c r="AD188">
        <f t="shared" si="14"/>
        <v>29</v>
      </c>
      <c r="AG188" s="3"/>
    </row>
    <row r="189" spans="1:33" x14ac:dyDescent="0.25">
      <c r="A189" s="5" t="s">
        <v>220</v>
      </c>
      <c r="B189" s="3" t="s">
        <v>187</v>
      </c>
      <c r="C189" s="3">
        <v>0</v>
      </c>
      <c r="D189" s="3">
        <v>2.8</v>
      </c>
      <c r="E189" s="3">
        <v>0</v>
      </c>
      <c r="F189" s="3">
        <v>2.8</v>
      </c>
      <c r="G189" s="3">
        <v>0</v>
      </c>
      <c r="H189" s="3">
        <v>2.8</v>
      </c>
      <c r="I189" s="3">
        <v>0</v>
      </c>
      <c r="J189" s="3">
        <v>2.8</v>
      </c>
      <c r="K189" s="3">
        <v>0</v>
      </c>
      <c r="L189" s="3">
        <v>3</v>
      </c>
      <c r="M189" s="3">
        <v>0</v>
      </c>
      <c r="N189" s="3">
        <v>2.8</v>
      </c>
      <c r="O189" s="3">
        <v>0</v>
      </c>
      <c r="P189" s="3">
        <v>2.8</v>
      </c>
      <c r="Q189" s="3">
        <v>0</v>
      </c>
      <c r="R189" s="3">
        <v>2.8</v>
      </c>
      <c r="S189" s="3">
        <v>0</v>
      </c>
      <c r="T189" s="3">
        <v>2.8</v>
      </c>
      <c r="U189" s="3">
        <v>0</v>
      </c>
      <c r="V189" s="3">
        <v>3</v>
      </c>
      <c r="W189" s="3">
        <v>0</v>
      </c>
      <c r="X189" s="3">
        <v>3</v>
      </c>
      <c r="Y189">
        <f t="shared" si="10"/>
        <v>0</v>
      </c>
      <c r="Z189">
        <f t="shared" si="11"/>
        <v>0</v>
      </c>
      <c r="AA189">
        <f t="shared" si="12"/>
        <v>2</v>
      </c>
      <c r="AB189">
        <f t="shared" si="13"/>
        <v>33.400000000000006</v>
      </c>
      <c r="AC189" s="16">
        <v>21156050204</v>
      </c>
      <c r="AD189">
        <f t="shared" si="14"/>
        <v>33</v>
      </c>
      <c r="AG189" s="3"/>
    </row>
    <row r="190" spans="1:33" x14ac:dyDescent="0.25">
      <c r="A190" s="2" t="s">
        <v>221</v>
      </c>
      <c r="B190" s="3" t="s">
        <v>1</v>
      </c>
      <c r="C190" s="3">
        <v>0</v>
      </c>
      <c r="D190" s="3">
        <v>3</v>
      </c>
      <c r="E190" s="3">
        <v>0</v>
      </c>
      <c r="F190" s="3">
        <v>3</v>
      </c>
      <c r="G190" s="3">
        <v>0</v>
      </c>
      <c r="H190" s="3">
        <v>3</v>
      </c>
      <c r="I190" s="3">
        <v>0</v>
      </c>
      <c r="J190" s="3">
        <v>2.8</v>
      </c>
      <c r="K190" s="3">
        <v>0</v>
      </c>
      <c r="L190" s="6">
        <v>0</v>
      </c>
      <c r="M190" s="3">
        <v>0</v>
      </c>
      <c r="N190" s="3">
        <v>3</v>
      </c>
      <c r="O190" s="3">
        <v>0</v>
      </c>
      <c r="P190" s="3">
        <v>3</v>
      </c>
      <c r="Q190" s="3">
        <v>0</v>
      </c>
      <c r="R190" s="3">
        <v>2.8</v>
      </c>
      <c r="S190" s="3">
        <v>0</v>
      </c>
      <c r="T190" s="3">
        <v>3</v>
      </c>
      <c r="U190" s="3">
        <v>0</v>
      </c>
      <c r="V190" s="3">
        <v>3</v>
      </c>
      <c r="W190" s="3">
        <v>0</v>
      </c>
      <c r="X190" s="3">
        <v>2.8</v>
      </c>
      <c r="Y190">
        <f t="shared" si="10"/>
        <v>0</v>
      </c>
      <c r="Z190">
        <f t="shared" si="11"/>
        <v>0</v>
      </c>
      <c r="AA190">
        <f>IF(Y190=0,2,0)</f>
        <v>2</v>
      </c>
      <c r="AB190">
        <f t="shared" si="13"/>
        <v>31.400000000000002</v>
      </c>
      <c r="AC190" s="17">
        <v>21103100216</v>
      </c>
      <c r="AD190">
        <f t="shared" si="14"/>
        <v>31.400000000000002</v>
      </c>
      <c r="AG190" s="3"/>
    </row>
  </sheetData>
  <mergeCells count="21">
    <mergeCell ref="AE1:AE2"/>
    <mergeCell ref="AF1:AF2"/>
    <mergeCell ref="AI5:AL10"/>
    <mergeCell ref="Z1:Z2"/>
    <mergeCell ref="Y1:Y2"/>
    <mergeCell ref="AA1:AA2"/>
    <mergeCell ref="AD1:AD2"/>
    <mergeCell ref="AB1:AB2"/>
    <mergeCell ref="AG1:AG2"/>
    <mergeCell ref="AC1:AC2"/>
    <mergeCell ref="O1:P1"/>
    <mergeCell ref="Q1:R1"/>
    <mergeCell ref="S1:T1"/>
    <mergeCell ref="U1:V1"/>
    <mergeCell ref="W1:X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0"/>
  <sheetViews>
    <sheetView topLeftCell="B1" workbookViewId="0">
      <selection activeCell="Z3" sqref="Z3"/>
    </sheetView>
  </sheetViews>
  <sheetFormatPr defaultRowHeight="14" x14ac:dyDescent="0.25"/>
  <cols>
    <col min="1" max="1" width="13.90625" style="3" bestFit="1" customWidth="1"/>
    <col min="2" max="2" width="15" style="3" customWidth="1"/>
    <col min="3" max="24" width="7.90625" style="3" customWidth="1"/>
    <col min="25" max="26" width="9.54296875" bestFit="1" customWidth="1"/>
  </cols>
  <sheetData>
    <row r="1" spans="1:27" s="4" customFormat="1" x14ac:dyDescent="0.25">
      <c r="A1" s="5"/>
      <c r="B1" s="5"/>
      <c r="C1" s="25" t="s">
        <v>195</v>
      </c>
      <c r="D1" s="25"/>
      <c r="E1" s="25" t="s">
        <v>196</v>
      </c>
      <c r="F1" s="25"/>
      <c r="G1" s="25" t="s">
        <v>200</v>
      </c>
      <c r="H1" s="25"/>
      <c r="I1" s="25" t="s">
        <v>201</v>
      </c>
      <c r="J1" s="25"/>
      <c r="K1" s="25" t="s">
        <v>202</v>
      </c>
      <c r="L1" s="25"/>
      <c r="M1" s="25" t="s">
        <v>203</v>
      </c>
      <c r="N1" s="25"/>
      <c r="O1" s="25" t="s">
        <v>204</v>
      </c>
      <c r="P1" s="25"/>
      <c r="Q1" s="25" t="s">
        <v>205</v>
      </c>
      <c r="R1" s="25"/>
      <c r="S1" s="25" t="s">
        <v>206</v>
      </c>
      <c r="T1" s="25"/>
      <c r="U1" s="25" t="s">
        <v>207</v>
      </c>
      <c r="V1" s="25"/>
      <c r="W1" s="25" t="s">
        <v>208</v>
      </c>
      <c r="X1" s="25"/>
      <c r="Y1" s="26" t="s">
        <v>211</v>
      </c>
      <c r="Z1" s="26" t="s">
        <v>212</v>
      </c>
      <c r="AA1" s="26" t="s">
        <v>213</v>
      </c>
    </row>
    <row r="2" spans="1:27" ht="28" x14ac:dyDescent="0.25">
      <c r="A2" s="1" t="s">
        <v>0</v>
      </c>
      <c r="B2" s="1" t="s">
        <v>2</v>
      </c>
      <c r="C2" s="1" t="s">
        <v>188</v>
      </c>
      <c r="D2" s="1" t="s">
        <v>192</v>
      </c>
      <c r="E2" s="1" t="s">
        <v>188</v>
      </c>
      <c r="F2" s="1" t="s">
        <v>192</v>
      </c>
      <c r="G2" s="1" t="s">
        <v>188</v>
      </c>
      <c r="H2" s="1" t="s">
        <v>192</v>
      </c>
      <c r="I2" s="1" t="s">
        <v>188</v>
      </c>
      <c r="J2" s="1" t="s">
        <v>192</v>
      </c>
      <c r="K2" s="1" t="s">
        <v>188</v>
      </c>
      <c r="L2" s="1" t="s">
        <v>192</v>
      </c>
      <c r="M2" s="1" t="s">
        <v>188</v>
      </c>
      <c r="N2" s="1" t="s">
        <v>192</v>
      </c>
      <c r="O2" s="1" t="s">
        <v>188</v>
      </c>
      <c r="P2" s="1" t="s">
        <v>192</v>
      </c>
      <c r="Q2" s="1" t="s">
        <v>188</v>
      </c>
      <c r="R2" s="1" t="s">
        <v>192</v>
      </c>
      <c r="S2" s="1" t="s">
        <v>188</v>
      </c>
      <c r="T2" s="1" t="s">
        <v>192</v>
      </c>
      <c r="U2" s="1" t="s">
        <v>188</v>
      </c>
      <c r="V2" s="1" t="s">
        <v>192</v>
      </c>
      <c r="W2" s="1" t="s">
        <v>188</v>
      </c>
      <c r="X2" s="1" t="s">
        <v>192</v>
      </c>
      <c r="Y2" s="26"/>
      <c r="Z2" s="26"/>
      <c r="AA2" s="26"/>
    </row>
    <row r="3" spans="1:27" x14ac:dyDescent="0.25">
      <c r="A3" s="5" t="s">
        <v>215</v>
      </c>
      <c r="B3" s="3" t="s">
        <v>217</v>
      </c>
      <c r="C3" s="3" t="s">
        <v>189</v>
      </c>
      <c r="D3" s="3" t="s">
        <v>193</v>
      </c>
      <c r="E3" s="3" t="s">
        <v>189</v>
      </c>
      <c r="F3" s="3" t="s">
        <v>193</v>
      </c>
      <c r="G3" s="3" t="s">
        <v>191</v>
      </c>
      <c r="H3" s="3" t="s">
        <v>193</v>
      </c>
      <c r="I3" s="3" t="s">
        <v>191</v>
      </c>
      <c r="J3" s="3" t="s">
        <v>193</v>
      </c>
      <c r="K3" s="3" t="s">
        <v>189</v>
      </c>
      <c r="L3" s="3" t="s">
        <v>193</v>
      </c>
      <c r="M3" s="3" t="s">
        <v>189</v>
      </c>
      <c r="N3" s="3" t="s">
        <v>193</v>
      </c>
      <c r="O3" s="3" t="s">
        <v>189</v>
      </c>
      <c r="P3" s="6" t="s">
        <v>193</v>
      </c>
      <c r="Q3" s="3" t="s">
        <v>189</v>
      </c>
      <c r="R3" s="3" t="s">
        <v>193</v>
      </c>
      <c r="S3" s="3" t="s">
        <v>189</v>
      </c>
      <c r="T3" s="3" t="s">
        <v>193</v>
      </c>
      <c r="U3" s="3" t="s">
        <v>189</v>
      </c>
      <c r="V3" s="3" t="s">
        <v>193</v>
      </c>
      <c r="W3" s="3" t="s">
        <v>189</v>
      </c>
      <c r="X3" s="3" t="s">
        <v>194</v>
      </c>
      <c r="Y3">
        <v>30.000000000000004</v>
      </c>
      <c r="Z3">
        <f>VLOOKUP(B3,平时成绩!$C$2:$Q$188,3,0)</f>
        <v>31.000000000000004</v>
      </c>
    </row>
    <row r="4" spans="1:27" x14ac:dyDescent="0.25">
      <c r="A4" s="8" t="s">
        <v>214</v>
      </c>
      <c r="B4" s="3" t="s">
        <v>3</v>
      </c>
      <c r="C4" s="3" t="s">
        <v>189</v>
      </c>
      <c r="D4" s="3" t="s">
        <v>193</v>
      </c>
      <c r="E4" s="3" t="s">
        <v>189</v>
      </c>
      <c r="F4" s="3" t="s">
        <v>194</v>
      </c>
      <c r="G4" s="3" t="s">
        <v>189</v>
      </c>
      <c r="H4" s="3" t="s">
        <v>194</v>
      </c>
      <c r="I4" s="3" t="s">
        <v>189</v>
      </c>
      <c r="J4" s="3" t="s">
        <v>193</v>
      </c>
      <c r="K4" s="3" t="s">
        <v>191</v>
      </c>
      <c r="L4" s="3" t="s">
        <v>193</v>
      </c>
      <c r="M4" s="3" t="s">
        <v>189</v>
      </c>
      <c r="N4" s="3" t="s">
        <v>194</v>
      </c>
      <c r="O4" s="3" t="s">
        <v>189</v>
      </c>
      <c r="P4" s="3" t="s">
        <v>193</v>
      </c>
      <c r="Q4" s="3" t="s">
        <v>189</v>
      </c>
      <c r="R4" s="3" t="s">
        <v>193</v>
      </c>
      <c r="S4" s="3" t="s">
        <v>189</v>
      </c>
      <c r="T4" s="3" t="s">
        <v>194</v>
      </c>
      <c r="U4" s="3" t="s">
        <v>189</v>
      </c>
      <c r="V4" s="3" t="s">
        <v>193</v>
      </c>
      <c r="W4" s="3" t="s">
        <v>191</v>
      </c>
      <c r="X4" s="3" t="s">
        <v>193</v>
      </c>
      <c r="Y4">
        <v>30.600000000000005</v>
      </c>
      <c r="Z4">
        <f>VLOOKUP(B4,平时成绩!$C$2:$Q$188,3,0)</f>
        <v>31.600000000000005</v>
      </c>
    </row>
    <row r="5" spans="1:27" x14ac:dyDescent="0.25">
      <c r="A5" s="2" t="s">
        <v>218</v>
      </c>
      <c r="B5" s="3" t="s">
        <v>4</v>
      </c>
      <c r="C5" s="3" t="s">
        <v>189</v>
      </c>
      <c r="D5" s="3" t="s">
        <v>193</v>
      </c>
      <c r="E5" s="3" t="s">
        <v>189</v>
      </c>
      <c r="F5" s="3" t="s">
        <v>193</v>
      </c>
      <c r="G5" s="3" t="s">
        <v>191</v>
      </c>
      <c r="H5" s="3" t="s">
        <v>193</v>
      </c>
      <c r="I5" s="3" t="s">
        <v>189</v>
      </c>
      <c r="J5" s="3" t="s">
        <v>193</v>
      </c>
      <c r="K5" s="3" t="s">
        <v>189</v>
      </c>
      <c r="L5" s="3" t="s">
        <v>193</v>
      </c>
      <c r="M5" s="3" t="s">
        <v>189</v>
      </c>
      <c r="N5" s="3" t="s">
        <v>194</v>
      </c>
      <c r="O5" s="3" t="s">
        <v>189</v>
      </c>
      <c r="P5" s="3" t="s">
        <v>193</v>
      </c>
      <c r="Q5" s="3" t="s">
        <v>189</v>
      </c>
      <c r="R5" s="3" t="s">
        <v>193</v>
      </c>
      <c r="S5" s="3" t="s">
        <v>189</v>
      </c>
      <c r="T5" s="3" t="s">
        <v>193</v>
      </c>
      <c r="U5" s="3" t="s">
        <v>191</v>
      </c>
      <c r="V5" s="3" t="s">
        <v>193</v>
      </c>
      <c r="W5" s="3" t="s">
        <v>189</v>
      </c>
      <c r="X5" s="3" t="s">
        <v>193</v>
      </c>
      <c r="Y5">
        <v>30.000000000000004</v>
      </c>
      <c r="Z5">
        <f>VLOOKUP(B5,平时成绩!$C$2:$Q$188,3,0)</f>
        <v>31.000000000000004</v>
      </c>
    </row>
    <row r="6" spans="1:27" x14ac:dyDescent="0.25">
      <c r="A6" s="5" t="s">
        <v>219</v>
      </c>
      <c r="B6" s="3" t="s">
        <v>5</v>
      </c>
      <c r="C6" s="2" t="s">
        <v>209</v>
      </c>
      <c r="D6" s="6">
        <v>0</v>
      </c>
      <c r="E6" s="3" t="s">
        <v>190</v>
      </c>
      <c r="F6" s="6">
        <v>0</v>
      </c>
      <c r="G6" s="3" t="s">
        <v>190</v>
      </c>
      <c r="H6" s="6">
        <v>0</v>
      </c>
      <c r="I6" s="3" t="s">
        <v>190</v>
      </c>
      <c r="J6" s="6">
        <v>0</v>
      </c>
      <c r="K6" s="3" t="s">
        <v>190</v>
      </c>
      <c r="L6" s="6">
        <v>0</v>
      </c>
      <c r="M6" s="3" t="s">
        <v>190</v>
      </c>
      <c r="N6" s="6">
        <v>0</v>
      </c>
      <c r="O6" s="3" t="s">
        <v>190</v>
      </c>
      <c r="P6" s="6">
        <v>0</v>
      </c>
      <c r="Q6" s="3" t="s">
        <v>190</v>
      </c>
      <c r="R6" s="6">
        <v>0</v>
      </c>
      <c r="S6" s="3" t="s">
        <v>190</v>
      </c>
      <c r="T6" s="6">
        <v>0</v>
      </c>
      <c r="U6" s="3" t="s">
        <v>190</v>
      </c>
      <c r="V6" s="6">
        <v>0</v>
      </c>
      <c r="W6" s="3" t="s">
        <v>190</v>
      </c>
      <c r="X6" s="6">
        <v>0</v>
      </c>
      <c r="Y6">
        <v>0</v>
      </c>
      <c r="Z6">
        <f>VLOOKUP(B6,平时成绩!$C$2:$Q$188,3,0)</f>
        <v>0</v>
      </c>
    </row>
    <row r="7" spans="1:27" x14ac:dyDescent="0.25">
      <c r="A7" s="5" t="s">
        <v>222</v>
      </c>
      <c r="B7" s="3" t="s">
        <v>6</v>
      </c>
      <c r="C7" s="2" t="s">
        <v>209</v>
      </c>
      <c r="D7" s="6">
        <v>0</v>
      </c>
      <c r="E7" s="3" t="s">
        <v>190</v>
      </c>
      <c r="F7" s="6">
        <v>0</v>
      </c>
      <c r="G7" s="3" t="s">
        <v>190</v>
      </c>
      <c r="H7" s="6">
        <v>0</v>
      </c>
      <c r="I7" s="3" t="s">
        <v>190</v>
      </c>
      <c r="J7" s="6">
        <v>0</v>
      </c>
      <c r="K7" s="3" t="s">
        <v>190</v>
      </c>
      <c r="L7" s="6">
        <v>0</v>
      </c>
      <c r="M7" s="3" t="s">
        <v>190</v>
      </c>
      <c r="N7" s="6">
        <v>0</v>
      </c>
      <c r="O7" s="3" t="s">
        <v>190</v>
      </c>
      <c r="P7" s="6">
        <v>0</v>
      </c>
      <c r="Q7" s="3" t="s">
        <v>190</v>
      </c>
      <c r="R7" s="6">
        <v>0</v>
      </c>
      <c r="S7" s="3" t="s">
        <v>190</v>
      </c>
      <c r="T7" s="6">
        <v>0</v>
      </c>
      <c r="U7" s="3" t="s">
        <v>190</v>
      </c>
      <c r="V7" s="6">
        <v>0</v>
      </c>
      <c r="W7" s="3" t="s">
        <v>190</v>
      </c>
      <c r="X7" s="6">
        <v>0</v>
      </c>
      <c r="Y7">
        <v>0</v>
      </c>
      <c r="Z7">
        <f>VLOOKUP(B7,平时成绩!$C$2:$Q$188,3,0)</f>
        <v>0</v>
      </c>
    </row>
    <row r="8" spans="1:27" x14ac:dyDescent="0.25">
      <c r="A8" s="5">
        <v>18103020213</v>
      </c>
      <c r="B8" s="3" t="s">
        <v>7</v>
      </c>
      <c r="C8" s="3" t="s">
        <v>191</v>
      </c>
      <c r="D8" s="3" t="s">
        <v>193</v>
      </c>
      <c r="E8" s="3" t="s">
        <v>191</v>
      </c>
      <c r="F8" s="3" t="s">
        <v>193</v>
      </c>
      <c r="G8" s="3" t="s">
        <v>191</v>
      </c>
      <c r="H8" s="3" t="s">
        <v>193</v>
      </c>
      <c r="I8" s="3" t="s">
        <v>191</v>
      </c>
      <c r="J8" s="3" t="s">
        <v>193</v>
      </c>
      <c r="K8" s="3" t="s">
        <v>189</v>
      </c>
      <c r="L8" s="3" t="s">
        <v>194</v>
      </c>
      <c r="M8" s="3" t="s">
        <v>189</v>
      </c>
      <c r="N8" s="3" t="s">
        <v>194</v>
      </c>
      <c r="O8" s="3" t="s">
        <v>191</v>
      </c>
      <c r="P8" s="3" t="s">
        <v>193</v>
      </c>
      <c r="Q8" s="3" t="s">
        <v>189</v>
      </c>
      <c r="R8" s="3" t="s">
        <v>193</v>
      </c>
      <c r="S8" s="3" t="s">
        <v>189</v>
      </c>
      <c r="T8" s="3" t="s">
        <v>193</v>
      </c>
      <c r="U8" s="3" t="s">
        <v>189</v>
      </c>
      <c r="V8" s="3" t="s">
        <v>193</v>
      </c>
      <c r="W8" s="3" t="s">
        <v>189</v>
      </c>
      <c r="X8" s="3" t="s">
        <v>193</v>
      </c>
      <c r="Y8">
        <v>28.700000000000003</v>
      </c>
      <c r="Z8">
        <f>VLOOKUP(B8,平时成绩!$C$2:$Q$188,3,0)</f>
        <v>31.200000000000003</v>
      </c>
    </row>
    <row r="9" spans="1:27" x14ac:dyDescent="0.25">
      <c r="A9" s="5">
        <v>18108040206</v>
      </c>
      <c r="B9" s="3" t="s">
        <v>8</v>
      </c>
      <c r="C9" s="3" t="s">
        <v>190</v>
      </c>
      <c r="D9" s="6">
        <v>0</v>
      </c>
      <c r="E9" s="3" t="s">
        <v>190</v>
      </c>
      <c r="F9" s="6">
        <v>0</v>
      </c>
      <c r="G9" s="3" t="s">
        <v>190</v>
      </c>
      <c r="H9" s="6">
        <v>0</v>
      </c>
      <c r="I9" s="3" t="s">
        <v>190</v>
      </c>
      <c r="J9" s="6">
        <v>0</v>
      </c>
      <c r="K9" s="3" t="s">
        <v>190</v>
      </c>
      <c r="L9" s="6">
        <v>0</v>
      </c>
      <c r="M9" s="3" t="s">
        <v>190</v>
      </c>
      <c r="N9" s="6">
        <v>0</v>
      </c>
      <c r="O9" s="3" t="s">
        <v>190</v>
      </c>
      <c r="P9" s="6">
        <v>0</v>
      </c>
      <c r="Q9" s="3" t="s">
        <v>190</v>
      </c>
      <c r="R9" s="6">
        <v>0</v>
      </c>
      <c r="S9" s="3" t="s">
        <v>190</v>
      </c>
      <c r="T9" s="6">
        <v>0</v>
      </c>
      <c r="U9" s="3" t="s">
        <v>190</v>
      </c>
      <c r="V9" s="6">
        <v>0</v>
      </c>
      <c r="W9" s="3" t="s">
        <v>190</v>
      </c>
      <c r="X9" s="6">
        <v>0</v>
      </c>
      <c r="Y9">
        <v>0</v>
      </c>
      <c r="Z9">
        <f>VLOOKUP(B9,平时成绩!$C$2:$Q$188,3,0)</f>
        <v>28.6</v>
      </c>
    </row>
    <row r="10" spans="1:27" x14ac:dyDescent="0.25">
      <c r="A10" s="5">
        <v>18151010307</v>
      </c>
      <c r="B10" s="3" t="s">
        <v>9</v>
      </c>
      <c r="C10" s="3" t="s">
        <v>189</v>
      </c>
      <c r="D10" s="3" t="s">
        <v>194</v>
      </c>
      <c r="E10" s="3" t="s">
        <v>189</v>
      </c>
      <c r="F10" s="3" t="s">
        <v>194</v>
      </c>
      <c r="G10" s="3" t="s">
        <v>189</v>
      </c>
      <c r="H10" s="3" t="s">
        <v>194</v>
      </c>
      <c r="I10" s="3" t="s">
        <v>189</v>
      </c>
      <c r="J10" s="3" t="s">
        <v>194</v>
      </c>
      <c r="K10" s="3" t="s">
        <v>189</v>
      </c>
      <c r="L10" s="3" t="s">
        <v>194</v>
      </c>
      <c r="M10" s="3" t="s">
        <v>189</v>
      </c>
      <c r="N10" s="3" t="s">
        <v>194</v>
      </c>
      <c r="O10" s="3" t="s">
        <v>189</v>
      </c>
      <c r="P10" s="3" t="s">
        <v>194</v>
      </c>
      <c r="Q10" s="3" t="s">
        <v>191</v>
      </c>
      <c r="R10" s="3" t="s">
        <v>194</v>
      </c>
      <c r="S10" s="3" t="s">
        <v>189</v>
      </c>
      <c r="T10" s="3" t="s">
        <v>194</v>
      </c>
      <c r="U10" s="3" t="s">
        <v>189</v>
      </c>
      <c r="V10" s="3" t="s">
        <v>194</v>
      </c>
      <c r="W10" s="3" t="s">
        <v>189</v>
      </c>
      <c r="X10" s="3" t="s">
        <v>194</v>
      </c>
      <c r="Y10">
        <v>32.5</v>
      </c>
      <c r="Z10">
        <f>VLOOKUP(B10,平时成绩!$C$2:$Q$188,3,0)</f>
        <v>33</v>
      </c>
    </row>
    <row r="11" spans="1:27" x14ac:dyDescent="0.25">
      <c r="A11" s="5">
        <v>18151010309</v>
      </c>
      <c r="B11" s="3" t="s">
        <v>10</v>
      </c>
      <c r="C11" s="3" t="s">
        <v>189</v>
      </c>
      <c r="D11" s="3" t="s">
        <v>194</v>
      </c>
      <c r="E11" s="3" t="s">
        <v>189</v>
      </c>
      <c r="F11" s="3" t="s">
        <v>193</v>
      </c>
      <c r="G11" s="3" t="s">
        <v>189</v>
      </c>
      <c r="H11" s="3" t="s">
        <v>193</v>
      </c>
      <c r="I11" s="3" t="s">
        <v>190</v>
      </c>
      <c r="J11" s="6">
        <v>0</v>
      </c>
      <c r="K11" s="3" t="s">
        <v>190</v>
      </c>
      <c r="L11" s="6">
        <v>0</v>
      </c>
      <c r="M11" s="3" t="s">
        <v>190</v>
      </c>
      <c r="N11" s="6">
        <v>0</v>
      </c>
      <c r="O11" s="3" t="s">
        <v>190</v>
      </c>
      <c r="P11" s="6">
        <v>0</v>
      </c>
      <c r="Q11" s="3" t="s">
        <v>190</v>
      </c>
      <c r="R11" s="6">
        <v>0</v>
      </c>
      <c r="S11" s="3" t="s">
        <v>190</v>
      </c>
      <c r="T11" s="6">
        <v>0</v>
      </c>
      <c r="U11" s="3" t="s">
        <v>190</v>
      </c>
      <c r="V11" s="6">
        <v>0</v>
      </c>
      <c r="W11" s="3" t="s">
        <v>190</v>
      </c>
      <c r="X11" s="6">
        <v>0</v>
      </c>
      <c r="Y11">
        <v>8.6</v>
      </c>
      <c r="Z11">
        <f>VLOOKUP(B11,平时成绩!$C$2:$Q$188,3,0)</f>
        <v>8.1999999999999993</v>
      </c>
    </row>
    <row r="12" spans="1:27" x14ac:dyDescent="0.25">
      <c r="A12" s="5">
        <v>18151010313</v>
      </c>
      <c r="B12" s="3" t="s">
        <v>11</v>
      </c>
      <c r="C12" s="3" t="s">
        <v>191</v>
      </c>
      <c r="D12" s="3" t="s">
        <v>193</v>
      </c>
      <c r="E12" s="3" t="s">
        <v>189</v>
      </c>
      <c r="F12" s="3" t="s">
        <v>194</v>
      </c>
      <c r="G12" s="3" t="s">
        <v>189</v>
      </c>
      <c r="H12" s="3" t="s">
        <v>194</v>
      </c>
      <c r="I12" s="3" t="s">
        <v>189</v>
      </c>
      <c r="J12" s="3" t="s">
        <v>193</v>
      </c>
      <c r="K12" s="3" t="s">
        <v>189</v>
      </c>
      <c r="L12" s="3" t="s">
        <v>194</v>
      </c>
      <c r="M12" s="3" t="s">
        <v>191</v>
      </c>
      <c r="N12" s="3" t="s">
        <v>194</v>
      </c>
      <c r="O12" s="3" t="s">
        <v>191</v>
      </c>
      <c r="P12" s="3" t="s">
        <v>194</v>
      </c>
      <c r="Q12" s="3" t="s">
        <v>189</v>
      </c>
      <c r="R12" s="3" t="s">
        <v>193</v>
      </c>
      <c r="S12" s="3" t="s">
        <v>189</v>
      </c>
      <c r="T12" s="3" t="s">
        <v>193</v>
      </c>
      <c r="U12" s="3" t="s">
        <v>189</v>
      </c>
      <c r="V12" s="3" t="s">
        <v>194</v>
      </c>
      <c r="W12" s="3" t="s">
        <v>191</v>
      </c>
      <c r="X12" s="3" t="s">
        <v>194</v>
      </c>
      <c r="Y12">
        <v>30.200000000000003</v>
      </c>
      <c r="Z12">
        <f>VLOOKUP(B12,平时成绩!$C$2:$Q$188,3,0)</f>
        <v>32.200000000000003</v>
      </c>
    </row>
    <row r="13" spans="1:27" x14ac:dyDescent="0.25">
      <c r="A13" s="5">
        <v>18151010316</v>
      </c>
      <c r="B13" s="3" t="s">
        <v>12</v>
      </c>
      <c r="C13" s="3" t="s">
        <v>189</v>
      </c>
      <c r="D13" s="3" t="s">
        <v>194</v>
      </c>
      <c r="E13" s="3" t="s">
        <v>189</v>
      </c>
      <c r="F13" s="3" t="s">
        <v>194</v>
      </c>
      <c r="G13" s="3" t="s">
        <v>189</v>
      </c>
      <c r="H13" s="3" t="s">
        <v>194</v>
      </c>
      <c r="I13" s="3" t="s">
        <v>189</v>
      </c>
      <c r="J13" s="3" t="s">
        <v>194</v>
      </c>
      <c r="K13" s="3" t="s">
        <v>189</v>
      </c>
      <c r="L13" s="3" t="s">
        <v>194</v>
      </c>
      <c r="M13" s="3" t="s">
        <v>189</v>
      </c>
      <c r="N13" s="3" t="s">
        <v>194</v>
      </c>
      <c r="O13" s="3" t="s">
        <v>191</v>
      </c>
      <c r="P13" s="3" t="s">
        <v>194</v>
      </c>
      <c r="Q13" s="3" t="s">
        <v>189</v>
      </c>
      <c r="R13" s="3" t="s">
        <v>194</v>
      </c>
      <c r="S13" s="3" t="s">
        <v>189</v>
      </c>
      <c r="T13" s="3" t="s">
        <v>194</v>
      </c>
      <c r="U13" s="3" t="s">
        <v>189</v>
      </c>
      <c r="V13" s="3" t="s">
        <v>194</v>
      </c>
      <c r="W13" s="3" t="s">
        <v>189</v>
      </c>
      <c r="X13" s="3" t="s">
        <v>194</v>
      </c>
      <c r="Y13">
        <v>32.5</v>
      </c>
      <c r="Z13">
        <f>VLOOKUP(B13,平时成绩!$C$2:$Q$188,3,0)</f>
        <v>33</v>
      </c>
    </row>
    <row r="14" spans="1:27" x14ac:dyDescent="0.25">
      <c r="A14" s="5">
        <v>18151010507</v>
      </c>
      <c r="B14" s="3" t="s">
        <v>13</v>
      </c>
      <c r="C14" s="3" t="s">
        <v>189</v>
      </c>
      <c r="D14" s="3" t="s">
        <v>193</v>
      </c>
      <c r="E14" s="3" t="s">
        <v>189</v>
      </c>
      <c r="F14" s="3" t="s">
        <v>194</v>
      </c>
      <c r="G14" s="3" t="s">
        <v>189</v>
      </c>
      <c r="H14" s="3" t="s">
        <v>193</v>
      </c>
      <c r="I14" s="3" t="s">
        <v>189</v>
      </c>
      <c r="J14" s="3" t="s">
        <v>193</v>
      </c>
      <c r="K14" s="3" t="s">
        <v>189</v>
      </c>
      <c r="L14" s="3" t="s">
        <v>194</v>
      </c>
      <c r="M14" s="3" t="s">
        <v>190</v>
      </c>
      <c r="N14" s="6">
        <v>0</v>
      </c>
      <c r="O14" s="3" t="s">
        <v>189</v>
      </c>
      <c r="P14" s="3" t="s">
        <v>194</v>
      </c>
      <c r="Q14" s="3" t="s">
        <v>189</v>
      </c>
      <c r="R14" s="3" t="s">
        <v>193</v>
      </c>
      <c r="S14" s="3" t="s">
        <v>189</v>
      </c>
      <c r="T14" s="3" t="s">
        <v>193</v>
      </c>
      <c r="U14" s="3" t="s">
        <v>189</v>
      </c>
      <c r="V14" s="3" t="s">
        <v>193</v>
      </c>
      <c r="W14" s="3" t="s">
        <v>190</v>
      </c>
      <c r="X14" s="6">
        <v>0</v>
      </c>
      <c r="Y14">
        <v>25.8</v>
      </c>
      <c r="Z14">
        <f>VLOOKUP(B14,平时成绩!$C$2:$Q$188,3,0)</f>
        <v>25.8</v>
      </c>
    </row>
    <row r="15" spans="1:27" x14ac:dyDescent="0.25">
      <c r="A15" s="5">
        <v>18151010726</v>
      </c>
      <c r="B15" s="3" t="s">
        <v>14</v>
      </c>
      <c r="C15" s="3" t="s">
        <v>189</v>
      </c>
      <c r="D15" s="3" t="s">
        <v>194</v>
      </c>
      <c r="E15" s="3" t="s">
        <v>189</v>
      </c>
      <c r="F15" s="3" t="s">
        <v>194</v>
      </c>
      <c r="G15" s="3" t="s">
        <v>189</v>
      </c>
      <c r="H15" s="3" t="s">
        <v>194</v>
      </c>
      <c r="I15" s="3" t="s">
        <v>189</v>
      </c>
      <c r="J15" s="3" t="s">
        <v>194</v>
      </c>
      <c r="K15" s="3" t="s">
        <v>189</v>
      </c>
      <c r="L15" s="3" t="s">
        <v>194</v>
      </c>
      <c r="M15" s="3" t="s">
        <v>191</v>
      </c>
      <c r="N15" s="3" t="s">
        <v>193</v>
      </c>
      <c r="O15" s="3" t="s">
        <v>189</v>
      </c>
      <c r="P15" s="3" t="s">
        <v>194</v>
      </c>
      <c r="Q15" s="3" t="s">
        <v>191</v>
      </c>
      <c r="R15" s="3" t="s">
        <v>194</v>
      </c>
      <c r="S15" s="3" t="s">
        <v>189</v>
      </c>
      <c r="T15" s="3" t="s">
        <v>194</v>
      </c>
      <c r="U15" s="3" t="s">
        <v>191</v>
      </c>
      <c r="V15" s="3" t="s">
        <v>194</v>
      </c>
      <c r="W15" s="3" t="s">
        <v>191</v>
      </c>
      <c r="X15" s="3" t="s">
        <v>194</v>
      </c>
      <c r="Y15">
        <v>30.8</v>
      </c>
      <c r="Z15">
        <f>VLOOKUP(B15,平时成绩!$C$2:$Q$188,3,0)</f>
        <v>32.799999999999997</v>
      </c>
    </row>
    <row r="16" spans="1:27" x14ac:dyDescent="0.25">
      <c r="A16" s="5">
        <v>18152010318</v>
      </c>
      <c r="B16" s="3" t="s">
        <v>15</v>
      </c>
      <c r="C16" s="3" t="s">
        <v>189</v>
      </c>
      <c r="D16" s="3" t="s">
        <v>193</v>
      </c>
      <c r="E16" s="3" t="s">
        <v>190</v>
      </c>
      <c r="F16" s="6">
        <v>0</v>
      </c>
      <c r="G16" s="3" t="s">
        <v>189</v>
      </c>
      <c r="H16" s="3" t="s">
        <v>193</v>
      </c>
      <c r="I16" s="3" t="s">
        <v>189</v>
      </c>
      <c r="J16" s="3" t="s">
        <v>193</v>
      </c>
      <c r="K16" s="3" t="s">
        <v>189</v>
      </c>
      <c r="L16" s="3" t="s">
        <v>193</v>
      </c>
      <c r="M16" s="3" t="s">
        <v>190</v>
      </c>
      <c r="N16" s="6">
        <v>0</v>
      </c>
      <c r="O16" s="3" t="s">
        <v>190</v>
      </c>
      <c r="P16" s="6">
        <v>0</v>
      </c>
      <c r="Q16" s="3" t="s">
        <v>190</v>
      </c>
      <c r="R16" s="6">
        <v>0</v>
      </c>
      <c r="S16" s="3" t="s">
        <v>190</v>
      </c>
      <c r="T16" s="6">
        <v>0</v>
      </c>
      <c r="U16" s="3" t="s">
        <v>190</v>
      </c>
      <c r="V16" s="6">
        <v>0</v>
      </c>
      <c r="W16" s="3" t="s">
        <v>190</v>
      </c>
      <c r="X16" s="6">
        <v>0</v>
      </c>
      <c r="Y16">
        <v>11.2</v>
      </c>
      <c r="Z16">
        <f>VLOOKUP(B16,平时成绩!$C$2:$Q$188,3,0)</f>
        <v>11</v>
      </c>
    </row>
    <row r="17" spans="1:26" x14ac:dyDescent="0.25">
      <c r="A17" s="5">
        <v>18154010524</v>
      </c>
      <c r="B17" s="3" t="s">
        <v>16</v>
      </c>
      <c r="C17" s="3" t="s">
        <v>189</v>
      </c>
      <c r="D17" s="3" t="s">
        <v>194</v>
      </c>
      <c r="E17" s="3" t="s">
        <v>189</v>
      </c>
      <c r="F17" s="3" t="s">
        <v>194</v>
      </c>
      <c r="G17" s="3" t="s">
        <v>189</v>
      </c>
      <c r="H17" s="3" t="s">
        <v>194</v>
      </c>
      <c r="I17" s="3" t="s">
        <v>189</v>
      </c>
      <c r="J17" s="3" t="s">
        <v>194</v>
      </c>
      <c r="K17" s="3" t="s">
        <v>189</v>
      </c>
      <c r="L17" s="3" t="s">
        <v>194</v>
      </c>
      <c r="M17" s="3" t="s">
        <v>189</v>
      </c>
      <c r="N17" s="3" t="s">
        <v>194</v>
      </c>
      <c r="O17" s="3" t="s">
        <v>189</v>
      </c>
      <c r="P17" s="3" t="s">
        <v>194</v>
      </c>
      <c r="Q17" s="3" t="s">
        <v>189</v>
      </c>
      <c r="R17" s="3" t="s">
        <v>194</v>
      </c>
      <c r="S17" s="3" t="s">
        <v>189</v>
      </c>
      <c r="T17" s="3" t="s">
        <v>193</v>
      </c>
      <c r="U17" s="3" t="s">
        <v>191</v>
      </c>
      <c r="V17" s="3" t="s">
        <v>193</v>
      </c>
      <c r="W17" s="3" t="s">
        <v>191</v>
      </c>
      <c r="X17" s="3" t="s">
        <v>194</v>
      </c>
      <c r="Y17">
        <v>31.6</v>
      </c>
      <c r="Z17">
        <f>VLOOKUP(B17,平时成绩!$C$2:$Q$188,3,0)</f>
        <v>32.6</v>
      </c>
    </row>
    <row r="18" spans="1:26" x14ac:dyDescent="0.25">
      <c r="A18" s="5">
        <v>18156020107</v>
      </c>
      <c r="B18" s="3" t="s">
        <v>17</v>
      </c>
      <c r="C18" s="3" t="s">
        <v>189</v>
      </c>
      <c r="D18" s="3" t="s">
        <v>193</v>
      </c>
      <c r="E18" s="3" t="s">
        <v>189</v>
      </c>
      <c r="F18" s="3" t="s">
        <v>194</v>
      </c>
      <c r="G18" s="3" t="s">
        <v>190</v>
      </c>
      <c r="H18" s="6">
        <v>0</v>
      </c>
      <c r="I18" s="3" t="s">
        <v>190</v>
      </c>
      <c r="J18" s="6">
        <v>0</v>
      </c>
      <c r="K18" s="3" t="s">
        <v>190</v>
      </c>
      <c r="L18" s="6">
        <v>0</v>
      </c>
      <c r="M18" s="3" t="s">
        <v>190</v>
      </c>
      <c r="N18" s="6">
        <v>0</v>
      </c>
      <c r="O18" s="3" t="s">
        <v>190</v>
      </c>
      <c r="P18" s="6">
        <v>0</v>
      </c>
      <c r="Q18" s="3" t="s">
        <v>190</v>
      </c>
      <c r="R18" s="6">
        <v>0</v>
      </c>
      <c r="S18" s="3" t="s">
        <v>190</v>
      </c>
      <c r="T18" s="6">
        <v>0</v>
      </c>
      <c r="U18" s="3" t="s">
        <v>190</v>
      </c>
      <c r="V18" s="6">
        <v>0</v>
      </c>
      <c r="W18" s="3" t="s">
        <v>190</v>
      </c>
      <c r="X18" s="6">
        <v>0</v>
      </c>
      <c r="Y18">
        <v>5.8</v>
      </c>
      <c r="Z18">
        <f>VLOOKUP(B18,平时成绩!$C$2:$Q$188,3,0)</f>
        <v>5.1999999999999993</v>
      </c>
    </row>
    <row r="19" spans="1:26" x14ac:dyDescent="0.25">
      <c r="A19" s="5">
        <v>19101050127</v>
      </c>
      <c r="B19" s="3" t="s">
        <v>18</v>
      </c>
      <c r="C19" s="3" t="s">
        <v>189</v>
      </c>
      <c r="D19" s="3" t="s">
        <v>193</v>
      </c>
      <c r="E19" s="3" t="s">
        <v>189</v>
      </c>
      <c r="F19" s="3" t="s">
        <v>193</v>
      </c>
      <c r="G19" s="3" t="s">
        <v>191</v>
      </c>
      <c r="H19" s="3" t="s">
        <v>193</v>
      </c>
      <c r="I19" s="3" t="s">
        <v>191</v>
      </c>
      <c r="J19" s="3" t="s">
        <v>193</v>
      </c>
      <c r="K19" s="3" t="s">
        <v>191</v>
      </c>
      <c r="L19" s="3" t="s">
        <v>194</v>
      </c>
      <c r="M19" s="3" t="s">
        <v>189</v>
      </c>
      <c r="N19" s="3" t="s">
        <v>194</v>
      </c>
      <c r="O19" s="3" t="s">
        <v>189</v>
      </c>
      <c r="P19" s="3" t="s">
        <v>194</v>
      </c>
      <c r="Q19" s="3" t="s">
        <v>189</v>
      </c>
      <c r="R19" s="3" t="s">
        <v>194</v>
      </c>
      <c r="S19" s="3" t="s">
        <v>191</v>
      </c>
      <c r="T19" s="3" t="s">
        <v>194</v>
      </c>
      <c r="U19" s="3" t="s">
        <v>189</v>
      </c>
      <c r="V19" s="3" t="s">
        <v>194</v>
      </c>
      <c r="W19" s="3" t="s">
        <v>189</v>
      </c>
      <c r="X19" s="3" t="s">
        <v>194</v>
      </c>
      <c r="Y19">
        <v>30.2</v>
      </c>
      <c r="Z19">
        <f>VLOOKUP(B19,平时成绩!$C$2:$Q$188,3,0)</f>
        <v>32.200000000000003</v>
      </c>
    </row>
    <row r="20" spans="1:26" x14ac:dyDescent="0.25">
      <c r="A20" s="5">
        <v>20101020302</v>
      </c>
      <c r="B20" s="3" t="s">
        <v>19</v>
      </c>
      <c r="C20" s="3" t="s">
        <v>189</v>
      </c>
      <c r="D20" s="3" t="s">
        <v>193</v>
      </c>
      <c r="E20" s="3" t="s">
        <v>189</v>
      </c>
      <c r="F20" s="3" t="s">
        <v>194</v>
      </c>
      <c r="G20" s="3" t="s">
        <v>189</v>
      </c>
      <c r="H20" s="3" t="s">
        <v>194</v>
      </c>
      <c r="I20" s="3" t="s">
        <v>191</v>
      </c>
      <c r="J20" s="3" t="s">
        <v>193</v>
      </c>
      <c r="K20" s="3" t="s">
        <v>191</v>
      </c>
      <c r="L20" s="3" t="s">
        <v>193</v>
      </c>
      <c r="M20" s="3" t="s">
        <v>191</v>
      </c>
      <c r="N20" s="3" t="s">
        <v>193</v>
      </c>
      <c r="O20" s="3" t="s">
        <v>191</v>
      </c>
      <c r="P20" s="3" t="s">
        <v>193</v>
      </c>
      <c r="Q20" s="3" t="s">
        <v>191</v>
      </c>
      <c r="R20" s="3" t="s">
        <v>193</v>
      </c>
      <c r="S20" s="3" t="s">
        <v>191</v>
      </c>
      <c r="T20" s="3" t="s">
        <v>193</v>
      </c>
      <c r="U20" s="3" t="s">
        <v>191</v>
      </c>
      <c r="V20" s="3" t="s">
        <v>193</v>
      </c>
      <c r="W20" s="3" t="s">
        <v>190</v>
      </c>
      <c r="X20" s="6">
        <v>0</v>
      </c>
      <c r="Y20">
        <v>24.900000000000006</v>
      </c>
      <c r="Z20">
        <f>VLOOKUP(B20,平时成绩!$C$2:$Q$188,3,0)</f>
        <v>28.000000000000007</v>
      </c>
    </row>
    <row r="21" spans="1:26" x14ac:dyDescent="0.25">
      <c r="A21" s="5">
        <v>21101010101</v>
      </c>
      <c r="B21" s="3" t="s">
        <v>20</v>
      </c>
      <c r="C21" s="3" t="s">
        <v>189</v>
      </c>
      <c r="D21" s="3" t="s">
        <v>193</v>
      </c>
      <c r="E21" s="3" t="s">
        <v>189</v>
      </c>
      <c r="F21" s="3" t="s">
        <v>193</v>
      </c>
      <c r="G21" s="3" t="s">
        <v>189</v>
      </c>
      <c r="H21" s="3" t="s">
        <v>194</v>
      </c>
      <c r="I21" s="3" t="s">
        <v>189</v>
      </c>
      <c r="J21" s="3" t="s">
        <v>194</v>
      </c>
      <c r="K21" s="3" t="s">
        <v>190</v>
      </c>
      <c r="L21" s="6">
        <v>0</v>
      </c>
      <c r="M21" s="3" t="s">
        <v>189</v>
      </c>
      <c r="N21" s="3" t="s">
        <v>193</v>
      </c>
      <c r="O21" s="3" t="s">
        <v>191</v>
      </c>
      <c r="P21" s="3" t="s">
        <v>194</v>
      </c>
      <c r="Q21" s="3" t="s">
        <v>191</v>
      </c>
      <c r="R21" s="3" t="s">
        <v>194</v>
      </c>
      <c r="S21" s="3" t="s">
        <v>189</v>
      </c>
      <c r="T21" s="3" t="s">
        <v>194</v>
      </c>
      <c r="U21" s="3" t="s">
        <v>189</v>
      </c>
      <c r="V21" s="3" t="s">
        <v>193</v>
      </c>
      <c r="W21" s="3" t="s">
        <v>191</v>
      </c>
      <c r="X21" s="3" t="s">
        <v>194</v>
      </c>
      <c r="Y21">
        <v>27.7</v>
      </c>
      <c r="Z21">
        <f>VLOOKUP(B21,平时成绩!$C$2:$Q$188,3,0)</f>
        <v>29.2</v>
      </c>
    </row>
    <row r="22" spans="1:26" x14ac:dyDescent="0.25">
      <c r="A22" s="5">
        <v>21101010104</v>
      </c>
      <c r="B22" s="3" t="s">
        <v>21</v>
      </c>
      <c r="C22" s="3" t="s">
        <v>189</v>
      </c>
      <c r="D22" s="3" t="s">
        <v>194</v>
      </c>
      <c r="E22" s="3" t="s">
        <v>189</v>
      </c>
      <c r="F22" s="3" t="s">
        <v>194</v>
      </c>
      <c r="G22" s="3" t="s">
        <v>189</v>
      </c>
      <c r="H22" s="3" t="s">
        <v>194</v>
      </c>
      <c r="I22" s="3" t="s">
        <v>189</v>
      </c>
      <c r="J22" s="3" t="s">
        <v>194</v>
      </c>
      <c r="K22" s="3" t="s">
        <v>189</v>
      </c>
      <c r="L22" s="3" t="s">
        <v>194</v>
      </c>
      <c r="M22" s="3" t="s">
        <v>191</v>
      </c>
      <c r="N22" s="3" t="s">
        <v>193</v>
      </c>
      <c r="O22" s="3" t="s">
        <v>189</v>
      </c>
      <c r="P22" s="3" t="s">
        <v>194</v>
      </c>
      <c r="Q22" s="3" t="s">
        <v>189</v>
      </c>
      <c r="R22" s="3" t="s">
        <v>194</v>
      </c>
      <c r="S22" s="3" t="s">
        <v>189</v>
      </c>
      <c r="T22" s="3" t="s">
        <v>194</v>
      </c>
      <c r="U22" s="3" t="s">
        <v>189</v>
      </c>
      <c r="V22" s="3" t="s">
        <v>194</v>
      </c>
      <c r="W22" s="3" t="s">
        <v>189</v>
      </c>
      <c r="X22" s="3" t="s">
        <v>194</v>
      </c>
      <c r="Y22">
        <v>32.299999999999997</v>
      </c>
      <c r="Z22">
        <f>VLOOKUP(B22,平时成绩!$C$2:$Q$188,3,0)</f>
        <v>32.799999999999997</v>
      </c>
    </row>
    <row r="23" spans="1:26" x14ac:dyDescent="0.25">
      <c r="A23" s="5">
        <v>21101010108</v>
      </c>
      <c r="B23" s="3" t="s">
        <v>22</v>
      </c>
      <c r="C23" s="3" t="s">
        <v>190</v>
      </c>
      <c r="D23" s="6">
        <v>0</v>
      </c>
      <c r="E23" s="3" t="s">
        <v>190</v>
      </c>
      <c r="F23" s="6">
        <v>0</v>
      </c>
      <c r="G23" s="3" t="s">
        <v>191</v>
      </c>
      <c r="H23" s="3" t="s">
        <v>193</v>
      </c>
      <c r="I23" s="3" t="s">
        <v>191</v>
      </c>
      <c r="J23" s="3" t="s">
        <v>193</v>
      </c>
      <c r="K23" s="3" t="s">
        <v>191</v>
      </c>
      <c r="L23" s="3" t="s">
        <v>193</v>
      </c>
      <c r="M23" s="3" t="s">
        <v>189</v>
      </c>
      <c r="N23" s="3" t="s">
        <v>193</v>
      </c>
      <c r="O23" s="3" t="s">
        <v>190</v>
      </c>
      <c r="P23" s="6">
        <v>0</v>
      </c>
      <c r="Q23" s="3" t="s">
        <v>189</v>
      </c>
      <c r="R23" s="3" t="s">
        <v>193</v>
      </c>
      <c r="S23" s="3" t="s">
        <v>190</v>
      </c>
      <c r="T23" s="6">
        <v>0</v>
      </c>
      <c r="U23" s="3" t="s">
        <v>190</v>
      </c>
      <c r="V23" s="6">
        <v>0</v>
      </c>
      <c r="W23" s="3" t="s">
        <v>190</v>
      </c>
      <c r="X23" s="6">
        <v>0</v>
      </c>
      <c r="Y23">
        <v>12.5</v>
      </c>
      <c r="Z23">
        <f>VLOOKUP(B23,平时成绩!$C$2:$Q$188,3,0)</f>
        <v>13.4</v>
      </c>
    </row>
    <row r="24" spans="1:26" x14ac:dyDescent="0.25">
      <c r="A24" s="5">
        <v>21101010110</v>
      </c>
      <c r="B24" s="3" t="s">
        <v>23</v>
      </c>
      <c r="C24" s="3" t="s">
        <v>189</v>
      </c>
      <c r="D24" s="3" t="s">
        <v>193</v>
      </c>
      <c r="E24" s="3" t="s">
        <v>189</v>
      </c>
      <c r="F24" s="3" t="s">
        <v>193</v>
      </c>
      <c r="G24" s="3" t="s">
        <v>189</v>
      </c>
      <c r="H24" s="3" t="s">
        <v>193</v>
      </c>
      <c r="I24" s="3" t="s">
        <v>189</v>
      </c>
      <c r="J24" s="3" t="s">
        <v>193</v>
      </c>
      <c r="K24" s="3" t="s">
        <v>189</v>
      </c>
      <c r="L24" s="3" t="s">
        <v>193</v>
      </c>
      <c r="M24" s="3" t="s">
        <v>190</v>
      </c>
      <c r="N24" s="6">
        <v>0</v>
      </c>
      <c r="O24" s="3" t="s">
        <v>190</v>
      </c>
      <c r="P24" s="6">
        <v>0</v>
      </c>
      <c r="Q24" s="3" t="s">
        <v>189</v>
      </c>
      <c r="R24" s="3" t="s">
        <v>193</v>
      </c>
      <c r="S24" s="3" t="s">
        <v>189</v>
      </c>
      <c r="T24" s="3" t="s">
        <v>193</v>
      </c>
      <c r="U24" s="3" t="s">
        <v>190</v>
      </c>
      <c r="V24" s="6">
        <v>0</v>
      </c>
      <c r="W24" s="3" t="s">
        <v>189</v>
      </c>
      <c r="X24" s="3" t="s">
        <v>194</v>
      </c>
      <c r="Y24">
        <v>22.6</v>
      </c>
      <c r="Z24">
        <f>VLOOKUP(B24,平时成绩!$C$2:$Q$188,3,0)</f>
        <v>22.6</v>
      </c>
    </row>
    <row r="25" spans="1:26" x14ac:dyDescent="0.25">
      <c r="A25" s="5">
        <v>21101010111</v>
      </c>
      <c r="B25" s="3" t="s">
        <v>24</v>
      </c>
      <c r="C25" s="3" t="s">
        <v>189</v>
      </c>
      <c r="D25" s="3" t="s">
        <v>193</v>
      </c>
      <c r="E25" s="3" t="s">
        <v>191</v>
      </c>
      <c r="F25" s="3" t="s">
        <v>193</v>
      </c>
      <c r="G25" s="3" t="s">
        <v>189</v>
      </c>
      <c r="H25" s="3" t="s">
        <v>193</v>
      </c>
      <c r="I25" s="3" t="s">
        <v>190</v>
      </c>
      <c r="J25" s="6">
        <v>0</v>
      </c>
      <c r="K25" s="3" t="s">
        <v>189</v>
      </c>
      <c r="L25" s="3" t="s">
        <v>193</v>
      </c>
      <c r="M25" s="3" t="s">
        <v>189</v>
      </c>
      <c r="N25" s="3" t="s">
        <v>193</v>
      </c>
      <c r="O25" s="3" t="s">
        <v>191</v>
      </c>
      <c r="P25" s="3" t="s">
        <v>194</v>
      </c>
      <c r="Q25" s="3" t="s">
        <v>189</v>
      </c>
      <c r="R25" s="3" t="s">
        <v>193</v>
      </c>
      <c r="S25" s="3" t="s">
        <v>191</v>
      </c>
      <c r="T25" s="3" t="s">
        <v>194</v>
      </c>
      <c r="U25" s="3" t="s">
        <v>191</v>
      </c>
      <c r="V25" s="3" t="s">
        <v>194</v>
      </c>
      <c r="W25" s="3" t="s">
        <v>191</v>
      </c>
      <c r="X25" s="3" t="s">
        <v>194</v>
      </c>
      <c r="Y25">
        <v>26.3</v>
      </c>
      <c r="Z25">
        <f>VLOOKUP(B25,平时成绩!$C$2:$Q$188,3,0)</f>
        <v>28.8</v>
      </c>
    </row>
    <row r="26" spans="1:26" x14ac:dyDescent="0.25">
      <c r="A26" s="5">
        <v>21101010113</v>
      </c>
      <c r="B26" s="3" t="s">
        <v>25</v>
      </c>
      <c r="C26" s="3" t="s">
        <v>189</v>
      </c>
      <c r="D26" s="3" t="s">
        <v>193</v>
      </c>
      <c r="E26" s="3" t="s">
        <v>189</v>
      </c>
      <c r="F26" s="3" t="s">
        <v>194</v>
      </c>
      <c r="G26" s="3" t="s">
        <v>189</v>
      </c>
      <c r="H26" s="3" t="s">
        <v>193</v>
      </c>
      <c r="I26" s="3" t="s">
        <v>189</v>
      </c>
      <c r="J26" s="3" t="s">
        <v>193</v>
      </c>
      <c r="K26" s="3" t="s">
        <v>189</v>
      </c>
      <c r="L26" s="3" t="s">
        <v>193</v>
      </c>
      <c r="M26" s="3" t="s">
        <v>189</v>
      </c>
      <c r="N26" s="3" t="s">
        <v>194</v>
      </c>
      <c r="O26" s="3" t="s">
        <v>189</v>
      </c>
      <c r="P26" s="3" t="s">
        <v>194</v>
      </c>
      <c r="Q26" s="3" t="s">
        <v>189</v>
      </c>
      <c r="R26" s="3" t="s">
        <v>193</v>
      </c>
      <c r="S26" s="3" t="s">
        <v>189</v>
      </c>
      <c r="T26" s="3" t="s">
        <v>193</v>
      </c>
      <c r="U26" s="3" t="s">
        <v>189</v>
      </c>
      <c r="V26" s="3" t="s">
        <v>193</v>
      </c>
      <c r="W26" s="3" t="s">
        <v>189</v>
      </c>
      <c r="X26" s="3" t="s">
        <v>194</v>
      </c>
      <c r="Y26">
        <v>31.6</v>
      </c>
      <c r="Z26">
        <f>VLOOKUP(B26,平时成绩!$C$2:$Q$188,3,0)</f>
        <v>33</v>
      </c>
    </row>
    <row r="27" spans="1:26" x14ac:dyDescent="0.25">
      <c r="A27" s="5">
        <v>21101010115</v>
      </c>
      <c r="B27" s="3" t="s">
        <v>26</v>
      </c>
      <c r="C27" s="3" t="s">
        <v>190</v>
      </c>
      <c r="D27" s="6">
        <v>0</v>
      </c>
      <c r="E27" s="3" t="s">
        <v>189</v>
      </c>
      <c r="F27" s="3" t="s">
        <v>193</v>
      </c>
      <c r="G27" s="3" t="s">
        <v>189</v>
      </c>
      <c r="H27" s="3" t="s">
        <v>194</v>
      </c>
      <c r="I27" s="3" t="s">
        <v>189</v>
      </c>
      <c r="J27" s="3" t="s">
        <v>193</v>
      </c>
      <c r="K27" s="3" t="s">
        <v>189</v>
      </c>
      <c r="L27" s="3" t="s">
        <v>199</v>
      </c>
      <c r="M27" s="3" t="s">
        <v>189</v>
      </c>
      <c r="N27" s="3" t="s">
        <v>193</v>
      </c>
      <c r="O27" s="3" t="s">
        <v>189</v>
      </c>
      <c r="P27" s="3" t="s">
        <v>199</v>
      </c>
      <c r="Q27" s="3" t="s">
        <v>189</v>
      </c>
      <c r="R27" s="3" t="s">
        <v>193</v>
      </c>
      <c r="S27" s="3" t="s">
        <v>189</v>
      </c>
      <c r="T27" s="3" t="s">
        <v>193</v>
      </c>
      <c r="U27" s="3" t="s">
        <v>189</v>
      </c>
      <c r="V27" s="3" t="s">
        <v>193</v>
      </c>
      <c r="W27" s="3" t="s">
        <v>189</v>
      </c>
      <c r="X27" s="3" t="s">
        <v>193</v>
      </c>
      <c r="Y27">
        <v>28.200000000000003</v>
      </c>
      <c r="Z27">
        <f>VLOOKUP(B27,平时成绩!$C$2:$Q$188,3,0)</f>
        <v>28.200000000000003</v>
      </c>
    </row>
    <row r="28" spans="1:26" x14ac:dyDescent="0.25">
      <c r="A28" s="5">
        <v>21101010116</v>
      </c>
      <c r="B28" s="3" t="s">
        <v>27</v>
      </c>
      <c r="C28" s="3" t="s">
        <v>189</v>
      </c>
      <c r="D28" s="3" t="s">
        <v>193</v>
      </c>
      <c r="E28" s="3" t="s">
        <v>189</v>
      </c>
      <c r="F28" s="3" t="s">
        <v>194</v>
      </c>
      <c r="G28" s="3" t="s">
        <v>189</v>
      </c>
      <c r="H28" s="3" t="s">
        <v>194</v>
      </c>
      <c r="I28" s="3" t="s">
        <v>189</v>
      </c>
      <c r="J28" s="3" t="s">
        <v>194</v>
      </c>
      <c r="K28" s="3" t="s">
        <v>189</v>
      </c>
      <c r="L28" s="3" t="s">
        <v>194</v>
      </c>
      <c r="M28" s="3" t="s">
        <v>191</v>
      </c>
      <c r="N28" s="3" t="s">
        <v>194</v>
      </c>
      <c r="O28" s="3" t="s">
        <v>189</v>
      </c>
      <c r="P28" s="3" t="s">
        <v>194</v>
      </c>
      <c r="Q28" s="3" t="s">
        <v>189</v>
      </c>
      <c r="R28" s="3" t="s">
        <v>193</v>
      </c>
      <c r="S28" s="3" t="s">
        <v>189</v>
      </c>
      <c r="T28" s="3" t="s">
        <v>193</v>
      </c>
      <c r="U28" s="3" t="s">
        <v>189</v>
      </c>
      <c r="V28" s="3" t="s">
        <v>193</v>
      </c>
      <c r="W28" s="3" t="s">
        <v>189</v>
      </c>
      <c r="X28" s="3" t="s">
        <v>193</v>
      </c>
      <c r="Y28">
        <v>31.500000000000004</v>
      </c>
      <c r="Z28">
        <f>VLOOKUP(B28,平时成绩!$C$2:$Q$188,3,0)</f>
        <v>32</v>
      </c>
    </row>
    <row r="29" spans="1:26" x14ac:dyDescent="0.25">
      <c r="A29" s="5">
        <v>21101010117</v>
      </c>
      <c r="B29" s="3" t="s">
        <v>28</v>
      </c>
      <c r="C29" s="3" t="s">
        <v>189</v>
      </c>
      <c r="D29" s="3" t="s">
        <v>193</v>
      </c>
      <c r="E29" s="3" t="s">
        <v>189</v>
      </c>
      <c r="F29" s="3" t="s">
        <v>194</v>
      </c>
      <c r="G29" s="3" t="s">
        <v>189</v>
      </c>
      <c r="H29" s="3" t="s">
        <v>194</v>
      </c>
      <c r="I29" s="3" t="s">
        <v>189</v>
      </c>
      <c r="J29" s="3" t="s">
        <v>193</v>
      </c>
      <c r="K29" s="3" t="s">
        <v>189</v>
      </c>
      <c r="L29" s="3" t="s">
        <v>193</v>
      </c>
      <c r="M29" s="3" t="s">
        <v>189</v>
      </c>
      <c r="N29" s="3" t="s">
        <v>194</v>
      </c>
      <c r="O29" s="3" t="s">
        <v>189</v>
      </c>
      <c r="P29" s="3" t="s">
        <v>194</v>
      </c>
      <c r="Q29" s="3" t="s">
        <v>189</v>
      </c>
      <c r="R29" s="3" t="s">
        <v>193</v>
      </c>
      <c r="S29" s="3" t="s">
        <v>189</v>
      </c>
      <c r="T29" s="3" t="s">
        <v>193</v>
      </c>
      <c r="U29" s="3" t="s">
        <v>189</v>
      </c>
      <c r="V29" s="3" t="s">
        <v>193</v>
      </c>
      <c r="W29" s="3" t="s">
        <v>189</v>
      </c>
      <c r="X29" s="3" t="s">
        <v>193</v>
      </c>
      <c r="Y29">
        <v>31.600000000000005</v>
      </c>
      <c r="Z29">
        <f>VLOOKUP(B29,平时成绩!$C$2:$Q$188,3,0)</f>
        <v>33</v>
      </c>
    </row>
    <row r="30" spans="1:26" x14ac:dyDescent="0.25">
      <c r="A30" s="5">
        <v>21101010118</v>
      </c>
      <c r="B30" s="3" t="s">
        <v>29</v>
      </c>
      <c r="C30" s="3" t="s">
        <v>189</v>
      </c>
      <c r="D30" s="3" t="s">
        <v>194</v>
      </c>
      <c r="E30" s="3" t="s">
        <v>189</v>
      </c>
      <c r="F30" s="3" t="s">
        <v>194</v>
      </c>
      <c r="G30" s="3" t="s">
        <v>189</v>
      </c>
      <c r="H30" s="3" t="s">
        <v>194</v>
      </c>
      <c r="I30" s="3" t="s">
        <v>191</v>
      </c>
      <c r="J30" s="3" t="s">
        <v>194</v>
      </c>
      <c r="K30" s="3" t="s">
        <v>189</v>
      </c>
      <c r="L30" s="3" t="s">
        <v>194</v>
      </c>
      <c r="M30" s="3" t="s">
        <v>191</v>
      </c>
      <c r="N30" s="3" t="s">
        <v>193</v>
      </c>
      <c r="O30" s="3" t="s">
        <v>189</v>
      </c>
      <c r="P30" s="3" t="s">
        <v>194</v>
      </c>
      <c r="Q30" s="3" t="s">
        <v>189</v>
      </c>
      <c r="R30" s="3" t="s">
        <v>194</v>
      </c>
      <c r="S30" s="3" t="s">
        <v>191</v>
      </c>
      <c r="T30" s="3" t="s">
        <v>194</v>
      </c>
      <c r="U30" s="3" t="s">
        <v>189</v>
      </c>
      <c r="V30" s="3" t="s">
        <v>194</v>
      </c>
      <c r="W30" s="3" t="s">
        <v>189</v>
      </c>
      <c r="X30" s="3" t="s">
        <v>194</v>
      </c>
      <c r="Y30">
        <v>31.3</v>
      </c>
      <c r="Z30">
        <f>VLOOKUP(B30,平时成绩!$C$2:$Q$188,3,0)</f>
        <v>32.799999999999997</v>
      </c>
    </row>
    <row r="31" spans="1:26" x14ac:dyDescent="0.25">
      <c r="A31" s="5">
        <v>21101010121</v>
      </c>
      <c r="B31" s="3" t="s">
        <v>30</v>
      </c>
      <c r="C31" s="3" t="s">
        <v>189</v>
      </c>
      <c r="D31" s="3" t="s">
        <v>194</v>
      </c>
      <c r="E31" s="3" t="s">
        <v>189</v>
      </c>
      <c r="F31" s="3" t="s">
        <v>194</v>
      </c>
      <c r="G31" s="3" t="s">
        <v>189</v>
      </c>
      <c r="H31" s="3" t="s">
        <v>194</v>
      </c>
      <c r="I31" s="3" t="s">
        <v>189</v>
      </c>
      <c r="J31" s="3" t="s">
        <v>194</v>
      </c>
      <c r="K31" s="3" t="s">
        <v>189</v>
      </c>
      <c r="L31" s="3" t="s">
        <v>194</v>
      </c>
      <c r="M31" s="3" t="s">
        <v>189</v>
      </c>
      <c r="N31" s="3" t="s">
        <v>194</v>
      </c>
      <c r="O31" s="3" t="s">
        <v>189</v>
      </c>
      <c r="P31" s="3" t="s">
        <v>194</v>
      </c>
      <c r="Q31" s="3" t="s">
        <v>189</v>
      </c>
      <c r="R31" s="3" t="s">
        <v>193</v>
      </c>
      <c r="S31" s="3" t="s">
        <v>191</v>
      </c>
      <c r="T31" s="3" t="s">
        <v>193</v>
      </c>
      <c r="U31" s="3" t="s">
        <v>189</v>
      </c>
      <c r="V31" s="3" t="s">
        <v>194</v>
      </c>
      <c r="W31" s="3" t="s">
        <v>189</v>
      </c>
      <c r="X31" s="3" t="s">
        <v>194</v>
      </c>
      <c r="Y31">
        <v>32.1</v>
      </c>
      <c r="Z31">
        <f>VLOOKUP(B31,平时成绩!$C$2:$Q$188,3,0)</f>
        <v>32.6</v>
      </c>
    </row>
    <row r="32" spans="1:26" x14ac:dyDescent="0.25">
      <c r="A32" s="5">
        <v>21101010124</v>
      </c>
      <c r="B32" s="3" t="s">
        <v>31</v>
      </c>
      <c r="C32" s="3" t="s">
        <v>189</v>
      </c>
      <c r="D32" s="3" t="s">
        <v>193</v>
      </c>
      <c r="E32" s="3" t="s">
        <v>189</v>
      </c>
      <c r="F32" s="3" t="s">
        <v>194</v>
      </c>
      <c r="G32" s="3" t="s">
        <v>189</v>
      </c>
      <c r="H32" s="3" t="s">
        <v>194</v>
      </c>
      <c r="I32" s="3" t="s">
        <v>189</v>
      </c>
      <c r="J32" s="3" t="s">
        <v>194</v>
      </c>
      <c r="K32" s="3" t="s">
        <v>189</v>
      </c>
      <c r="L32" s="3" t="s">
        <v>194</v>
      </c>
      <c r="M32" s="3" t="s">
        <v>189</v>
      </c>
      <c r="N32" s="3" t="s">
        <v>194</v>
      </c>
      <c r="O32" s="3" t="s">
        <v>189</v>
      </c>
      <c r="P32" s="3" t="s">
        <v>194</v>
      </c>
      <c r="Q32" s="3" t="s">
        <v>189</v>
      </c>
      <c r="R32" s="3" t="s">
        <v>194</v>
      </c>
      <c r="S32" s="3" t="s">
        <v>189</v>
      </c>
      <c r="T32" s="3" t="s">
        <v>194</v>
      </c>
      <c r="U32" s="3" t="s">
        <v>189</v>
      </c>
      <c r="V32" s="3" t="s">
        <v>194</v>
      </c>
      <c r="W32" s="3" t="s">
        <v>189</v>
      </c>
      <c r="X32" s="3" t="s">
        <v>194</v>
      </c>
      <c r="Y32">
        <v>32.799999999999997</v>
      </c>
      <c r="Z32">
        <f>VLOOKUP(B32,平时成绩!$C$2:$Q$188,3,0)</f>
        <v>33</v>
      </c>
    </row>
    <row r="33" spans="1:26" x14ac:dyDescent="0.25">
      <c r="A33" s="5">
        <v>21101010125</v>
      </c>
      <c r="B33" s="3" t="s">
        <v>32</v>
      </c>
      <c r="C33" s="3" t="s">
        <v>189</v>
      </c>
      <c r="D33" s="3" t="s">
        <v>193</v>
      </c>
      <c r="E33" s="3" t="s">
        <v>189</v>
      </c>
      <c r="F33" s="3" t="s">
        <v>193</v>
      </c>
      <c r="G33" s="3" t="s">
        <v>189</v>
      </c>
      <c r="H33" s="3" t="s">
        <v>193</v>
      </c>
      <c r="I33" s="3" t="s">
        <v>189</v>
      </c>
      <c r="J33" s="3" t="s">
        <v>194</v>
      </c>
      <c r="K33" s="3" t="s">
        <v>189</v>
      </c>
      <c r="L33" s="3" t="s">
        <v>194</v>
      </c>
      <c r="M33" s="3" t="s">
        <v>189</v>
      </c>
      <c r="N33" s="3" t="s">
        <v>193</v>
      </c>
      <c r="O33" s="3" t="s">
        <v>189</v>
      </c>
      <c r="P33" s="3" t="s">
        <v>194</v>
      </c>
      <c r="Q33" s="3" t="s">
        <v>189</v>
      </c>
      <c r="R33" s="3" t="s">
        <v>193</v>
      </c>
      <c r="S33" s="3" t="s">
        <v>189</v>
      </c>
      <c r="T33" s="3" t="s">
        <v>193</v>
      </c>
      <c r="U33" s="3" t="s">
        <v>189</v>
      </c>
      <c r="V33" s="3" t="s">
        <v>194</v>
      </c>
      <c r="W33" s="3" t="s">
        <v>189</v>
      </c>
      <c r="X33" s="3" t="s">
        <v>193</v>
      </c>
      <c r="Y33">
        <v>31.6</v>
      </c>
      <c r="Z33">
        <f>VLOOKUP(B33,平时成绩!$C$2:$Q$188,3,0)</f>
        <v>33</v>
      </c>
    </row>
    <row r="34" spans="1:26" x14ac:dyDescent="0.25">
      <c r="A34" s="5">
        <v>21101010134</v>
      </c>
      <c r="B34" s="3" t="s">
        <v>33</v>
      </c>
      <c r="C34" s="3" t="s">
        <v>189</v>
      </c>
      <c r="D34" s="3" t="s">
        <v>194</v>
      </c>
      <c r="E34" s="3" t="s">
        <v>189</v>
      </c>
      <c r="F34" s="3" t="s">
        <v>193</v>
      </c>
      <c r="G34" s="3" t="s">
        <v>189</v>
      </c>
      <c r="H34" s="3" t="s">
        <v>193</v>
      </c>
      <c r="I34" s="3" t="s">
        <v>189</v>
      </c>
      <c r="J34" s="3" t="s">
        <v>194</v>
      </c>
      <c r="K34" s="3" t="s">
        <v>189</v>
      </c>
      <c r="L34" s="3" t="s">
        <v>194</v>
      </c>
      <c r="M34" s="3" t="s">
        <v>189</v>
      </c>
      <c r="N34" s="3" t="s">
        <v>194</v>
      </c>
      <c r="O34" s="3" t="s">
        <v>189</v>
      </c>
      <c r="P34" s="3" t="s">
        <v>194</v>
      </c>
      <c r="Q34" s="3" t="s">
        <v>189</v>
      </c>
      <c r="R34" s="3" t="s">
        <v>193</v>
      </c>
      <c r="S34" s="3" t="s">
        <v>189</v>
      </c>
      <c r="T34" s="3" t="s">
        <v>194</v>
      </c>
      <c r="U34" s="3" t="s">
        <v>189</v>
      </c>
      <c r="V34" s="3" t="s">
        <v>194</v>
      </c>
      <c r="W34" s="3" t="s">
        <v>189</v>
      </c>
      <c r="X34" s="3" t="s">
        <v>194</v>
      </c>
      <c r="Y34">
        <v>32.400000000000006</v>
      </c>
      <c r="Z34">
        <f>VLOOKUP(B34,平时成绩!$C$2:$Q$188,3,0)</f>
        <v>33</v>
      </c>
    </row>
    <row r="35" spans="1:26" x14ac:dyDescent="0.25">
      <c r="A35" s="5">
        <v>21101010203</v>
      </c>
      <c r="B35" s="3" t="s">
        <v>34</v>
      </c>
      <c r="C35" s="3" t="s">
        <v>189</v>
      </c>
      <c r="D35" s="3" t="s">
        <v>193</v>
      </c>
      <c r="E35" s="3" t="s">
        <v>189</v>
      </c>
      <c r="F35" s="3" t="s">
        <v>193</v>
      </c>
      <c r="G35" s="3" t="s">
        <v>189</v>
      </c>
      <c r="H35" s="3" t="s">
        <v>194</v>
      </c>
      <c r="I35" s="3" t="s">
        <v>189</v>
      </c>
      <c r="J35" s="3" t="s">
        <v>194</v>
      </c>
      <c r="K35" s="3" t="s">
        <v>189</v>
      </c>
      <c r="L35" s="3" t="s">
        <v>193</v>
      </c>
      <c r="M35" s="3" t="s">
        <v>189</v>
      </c>
      <c r="N35" s="3" t="s">
        <v>194</v>
      </c>
      <c r="O35" s="3" t="s">
        <v>189</v>
      </c>
      <c r="P35" s="3" t="s">
        <v>194</v>
      </c>
      <c r="Q35" s="3" t="s">
        <v>189</v>
      </c>
      <c r="R35" s="3" t="s">
        <v>193</v>
      </c>
      <c r="S35" s="3" t="s">
        <v>189</v>
      </c>
      <c r="T35" s="3" t="s">
        <v>194</v>
      </c>
      <c r="U35" s="3" t="s">
        <v>191</v>
      </c>
      <c r="V35" s="3" t="s">
        <v>193</v>
      </c>
      <c r="W35" s="3" t="s">
        <v>189</v>
      </c>
      <c r="X35" s="3" t="s">
        <v>194</v>
      </c>
      <c r="Y35">
        <v>31.5</v>
      </c>
      <c r="Z35">
        <f>VLOOKUP(B35,平时成绩!$C$2:$Q$188,3,0)</f>
        <v>32</v>
      </c>
    </row>
    <row r="36" spans="1:26" x14ac:dyDescent="0.25">
      <c r="A36" s="5">
        <v>21101010211</v>
      </c>
      <c r="B36" s="3" t="s">
        <v>35</v>
      </c>
      <c r="C36" s="3" t="s">
        <v>189</v>
      </c>
      <c r="D36" s="3" t="s">
        <v>193</v>
      </c>
      <c r="E36" s="3" t="s">
        <v>189</v>
      </c>
      <c r="F36" s="3" t="s">
        <v>194</v>
      </c>
      <c r="G36" s="3" t="s">
        <v>189</v>
      </c>
      <c r="H36" s="3" t="s">
        <v>194</v>
      </c>
      <c r="I36" s="3" t="s">
        <v>189</v>
      </c>
      <c r="J36" s="3" t="s">
        <v>193</v>
      </c>
      <c r="K36" s="3" t="s">
        <v>189</v>
      </c>
      <c r="L36" s="3" t="s">
        <v>193</v>
      </c>
      <c r="M36" s="3" t="s">
        <v>189</v>
      </c>
      <c r="N36" s="3" t="s">
        <v>193</v>
      </c>
      <c r="O36" s="3" t="s">
        <v>189</v>
      </c>
      <c r="P36" s="3" t="s">
        <v>194</v>
      </c>
      <c r="Q36" s="3" t="s">
        <v>189</v>
      </c>
      <c r="R36" s="3" t="s">
        <v>193</v>
      </c>
      <c r="S36" s="3" t="s">
        <v>189</v>
      </c>
      <c r="T36" s="3" t="s">
        <v>194</v>
      </c>
      <c r="U36" s="3" t="s">
        <v>191</v>
      </c>
      <c r="V36" s="3" t="s">
        <v>193</v>
      </c>
      <c r="W36" s="3" t="s">
        <v>189</v>
      </c>
      <c r="X36" s="3" t="s">
        <v>194</v>
      </c>
      <c r="Y36">
        <v>31.300000000000004</v>
      </c>
      <c r="Z36">
        <f>VLOOKUP(B36,平时成绩!$C$2:$Q$188,3,0)</f>
        <v>31.800000000000004</v>
      </c>
    </row>
    <row r="37" spans="1:26" x14ac:dyDescent="0.25">
      <c r="A37" s="5">
        <v>21101010213</v>
      </c>
      <c r="B37" s="3" t="s">
        <v>36</v>
      </c>
      <c r="C37" s="3" t="s">
        <v>189</v>
      </c>
      <c r="D37" s="3" t="s">
        <v>193</v>
      </c>
      <c r="E37" s="3" t="s">
        <v>189</v>
      </c>
      <c r="F37" s="3" t="s">
        <v>194</v>
      </c>
      <c r="G37" s="3" t="s">
        <v>189</v>
      </c>
      <c r="H37" s="3" t="s">
        <v>194</v>
      </c>
      <c r="I37" s="3" t="s">
        <v>189</v>
      </c>
      <c r="J37" s="3" t="s">
        <v>193</v>
      </c>
      <c r="K37" s="3" t="s">
        <v>189</v>
      </c>
      <c r="L37" s="3" t="s">
        <v>194</v>
      </c>
      <c r="M37" s="3" t="s">
        <v>191</v>
      </c>
      <c r="N37" s="3" t="s">
        <v>194</v>
      </c>
      <c r="O37" s="3" t="s">
        <v>189</v>
      </c>
      <c r="P37" s="3" t="s">
        <v>194</v>
      </c>
      <c r="Q37" s="3" t="s">
        <v>189</v>
      </c>
      <c r="R37" s="3" t="s">
        <v>194</v>
      </c>
      <c r="S37" s="3" t="s">
        <v>189</v>
      </c>
      <c r="T37" s="3" t="s">
        <v>194</v>
      </c>
      <c r="U37" s="3" t="s">
        <v>191</v>
      </c>
      <c r="V37" s="3" t="s">
        <v>194</v>
      </c>
      <c r="W37" s="3" t="s">
        <v>189</v>
      </c>
      <c r="X37" s="3" t="s">
        <v>194</v>
      </c>
      <c r="Y37">
        <v>31.6</v>
      </c>
      <c r="Z37">
        <f>VLOOKUP(B37,平时成绩!$C$2:$Q$188,3,0)</f>
        <v>32.6</v>
      </c>
    </row>
    <row r="38" spans="1:26" x14ac:dyDescent="0.25">
      <c r="A38" s="5">
        <v>21101010214</v>
      </c>
      <c r="B38" s="3" t="s">
        <v>37</v>
      </c>
      <c r="C38" s="3" t="s">
        <v>189</v>
      </c>
      <c r="D38" s="3" t="s">
        <v>193</v>
      </c>
      <c r="E38" s="3" t="s">
        <v>189</v>
      </c>
      <c r="F38" s="3" t="s">
        <v>194</v>
      </c>
      <c r="G38" s="3" t="s">
        <v>189</v>
      </c>
      <c r="H38" s="3" t="s">
        <v>193</v>
      </c>
      <c r="I38" s="3" t="s">
        <v>189</v>
      </c>
      <c r="J38" s="3" t="s">
        <v>193</v>
      </c>
      <c r="K38" s="3" t="s">
        <v>189</v>
      </c>
      <c r="L38" s="3" t="s">
        <v>194</v>
      </c>
      <c r="M38" s="3" t="s">
        <v>189</v>
      </c>
      <c r="N38" s="3" t="s">
        <v>194</v>
      </c>
      <c r="O38" s="3" t="s">
        <v>189</v>
      </c>
      <c r="P38" s="3" t="s">
        <v>194</v>
      </c>
      <c r="Q38" s="3" t="s">
        <v>189</v>
      </c>
      <c r="R38" s="3" t="s">
        <v>194</v>
      </c>
      <c r="S38" s="3" t="s">
        <v>189</v>
      </c>
      <c r="T38" s="3" t="s">
        <v>194</v>
      </c>
      <c r="U38" s="3" t="s">
        <v>189</v>
      </c>
      <c r="V38" s="3" t="s">
        <v>194</v>
      </c>
      <c r="W38" s="3" t="s">
        <v>189</v>
      </c>
      <c r="X38" s="3" t="s">
        <v>194</v>
      </c>
      <c r="Y38">
        <v>32.4</v>
      </c>
      <c r="Z38">
        <f>VLOOKUP(B38,平时成绩!$C$2:$Q$188,3,0)</f>
        <v>33</v>
      </c>
    </row>
    <row r="39" spans="1:26" x14ac:dyDescent="0.25">
      <c r="A39" s="5">
        <v>21101010218</v>
      </c>
      <c r="B39" s="3" t="s">
        <v>38</v>
      </c>
      <c r="C39" s="3" t="s">
        <v>189</v>
      </c>
      <c r="D39" s="3" t="s">
        <v>194</v>
      </c>
      <c r="E39" s="3" t="s">
        <v>189</v>
      </c>
      <c r="F39" s="3" t="s">
        <v>193</v>
      </c>
      <c r="G39" s="3" t="s">
        <v>189</v>
      </c>
      <c r="H39" s="3" t="s">
        <v>194</v>
      </c>
      <c r="I39" s="3" t="s">
        <v>189</v>
      </c>
      <c r="J39" s="3" t="s">
        <v>194</v>
      </c>
      <c r="K39" s="3" t="s">
        <v>189</v>
      </c>
      <c r="L39" s="3" t="s">
        <v>194</v>
      </c>
      <c r="M39" s="3" t="s">
        <v>189</v>
      </c>
      <c r="N39" s="3" t="s">
        <v>194</v>
      </c>
      <c r="O39" s="3" t="s">
        <v>189</v>
      </c>
      <c r="P39" s="3" t="s">
        <v>194</v>
      </c>
      <c r="Q39" s="3" t="s">
        <v>189</v>
      </c>
      <c r="R39" s="3" t="s">
        <v>193</v>
      </c>
      <c r="S39" s="3" t="s">
        <v>189</v>
      </c>
      <c r="T39" s="3" t="s">
        <v>194</v>
      </c>
      <c r="U39" s="3" t="s">
        <v>189</v>
      </c>
      <c r="V39" s="3" t="s">
        <v>194</v>
      </c>
      <c r="W39" s="3" t="s">
        <v>189</v>
      </c>
      <c r="X39" s="3" t="s">
        <v>194</v>
      </c>
      <c r="Y39">
        <v>32.6</v>
      </c>
      <c r="Z39">
        <f>VLOOKUP(B39,平时成绩!$C$2:$Q$188,3,0)</f>
        <v>33</v>
      </c>
    </row>
    <row r="40" spans="1:26" x14ac:dyDescent="0.25">
      <c r="A40" s="5">
        <v>21101010221</v>
      </c>
      <c r="B40" s="3" t="s">
        <v>39</v>
      </c>
      <c r="C40" s="3" t="s">
        <v>189</v>
      </c>
      <c r="D40" s="3" t="s">
        <v>194</v>
      </c>
      <c r="E40" s="3" t="s">
        <v>189</v>
      </c>
      <c r="F40" s="3" t="s">
        <v>193</v>
      </c>
      <c r="G40" s="3" t="s">
        <v>189</v>
      </c>
      <c r="H40" s="3" t="s">
        <v>194</v>
      </c>
      <c r="I40" s="3" t="s">
        <v>189</v>
      </c>
      <c r="J40" s="3" t="s">
        <v>193</v>
      </c>
      <c r="K40" s="3" t="s">
        <v>189</v>
      </c>
      <c r="L40" s="3" t="s">
        <v>193</v>
      </c>
      <c r="M40" s="3" t="s">
        <v>189</v>
      </c>
      <c r="N40" s="3" t="s">
        <v>194</v>
      </c>
      <c r="O40" s="3" t="s">
        <v>189</v>
      </c>
      <c r="P40" s="3" t="s">
        <v>194</v>
      </c>
      <c r="Q40" s="3" t="s">
        <v>189</v>
      </c>
      <c r="R40" s="3" t="s">
        <v>193</v>
      </c>
      <c r="S40" s="3" t="s">
        <v>189</v>
      </c>
      <c r="T40" s="3" t="s">
        <v>193</v>
      </c>
      <c r="U40" s="3" t="s">
        <v>189</v>
      </c>
      <c r="V40" s="3" t="s">
        <v>193</v>
      </c>
      <c r="W40" s="3" t="s">
        <v>189</v>
      </c>
      <c r="X40" s="3" t="s">
        <v>193</v>
      </c>
      <c r="Y40">
        <v>31.600000000000005</v>
      </c>
      <c r="Z40">
        <f>VLOOKUP(B40,平时成绩!$C$2:$Q$188,3,0)</f>
        <v>33</v>
      </c>
    </row>
    <row r="41" spans="1:26" x14ac:dyDescent="0.25">
      <c r="A41" s="5">
        <v>21101010226</v>
      </c>
      <c r="B41" s="3" t="s">
        <v>40</v>
      </c>
      <c r="C41" s="3" t="s">
        <v>189</v>
      </c>
      <c r="D41" s="3" t="s">
        <v>193</v>
      </c>
      <c r="E41" s="3" t="s">
        <v>189</v>
      </c>
      <c r="F41" s="3" t="s">
        <v>194</v>
      </c>
      <c r="G41" s="3" t="s">
        <v>189</v>
      </c>
      <c r="H41" s="3" t="s">
        <v>193</v>
      </c>
      <c r="I41" s="3" t="s">
        <v>189</v>
      </c>
      <c r="J41" s="3" t="s">
        <v>193</v>
      </c>
      <c r="K41" s="3" t="s">
        <v>189</v>
      </c>
      <c r="L41" s="3" t="s">
        <v>194</v>
      </c>
      <c r="M41" s="3" t="s">
        <v>189</v>
      </c>
      <c r="N41" s="3" t="s">
        <v>193</v>
      </c>
      <c r="O41" s="3" t="s">
        <v>189</v>
      </c>
      <c r="P41" s="3" t="s">
        <v>194</v>
      </c>
      <c r="Q41" s="3" t="s">
        <v>189</v>
      </c>
      <c r="R41" s="3" t="s">
        <v>194</v>
      </c>
      <c r="S41" s="3" t="s">
        <v>189</v>
      </c>
      <c r="T41" s="3" t="s">
        <v>193</v>
      </c>
      <c r="U41" s="3" t="s">
        <v>189</v>
      </c>
      <c r="V41" s="3" t="s">
        <v>193</v>
      </c>
      <c r="W41" s="3" t="s">
        <v>189</v>
      </c>
      <c r="X41" s="3" t="s">
        <v>194</v>
      </c>
      <c r="Y41">
        <v>31.8</v>
      </c>
      <c r="Z41">
        <f>VLOOKUP(B41,平时成绩!$C$2:$Q$188,3,0)</f>
        <v>33</v>
      </c>
    </row>
    <row r="42" spans="1:26" x14ac:dyDescent="0.25">
      <c r="A42" s="5">
        <v>21101010234</v>
      </c>
      <c r="B42" s="3" t="s">
        <v>41</v>
      </c>
      <c r="C42" s="3" t="s">
        <v>189</v>
      </c>
      <c r="D42" s="3" t="s">
        <v>194</v>
      </c>
      <c r="E42" s="3" t="s">
        <v>189</v>
      </c>
      <c r="F42" s="3" t="s">
        <v>194</v>
      </c>
      <c r="G42" s="3" t="s">
        <v>189</v>
      </c>
      <c r="H42" s="3" t="s">
        <v>194</v>
      </c>
      <c r="I42" s="3" t="s">
        <v>189</v>
      </c>
      <c r="J42" s="3" t="s">
        <v>194</v>
      </c>
      <c r="K42" s="3" t="s">
        <v>189</v>
      </c>
      <c r="L42" s="3" t="s">
        <v>194</v>
      </c>
      <c r="M42" s="3" t="s">
        <v>189</v>
      </c>
      <c r="N42" s="3" t="s">
        <v>194</v>
      </c>
      <c r="O42" s="3" t="s">
        <v>189</v>
      </c>
      <c r="P42" s="3" t="s">
        <v>194</v>
      </c>
      <c r="Q42" s="3" t="s">
        <v>189</v>
      </c>
      <c r="R42" s="3" t="s">
        <v>194</v>
      </c>
      <c r="S42" s="3" t="s">
        <v>189</v>
      </c>
      <c r="T42" s="3" t="s">
        <v>194</v>
      </c>
      <c r="U42" s="3" t="s">
        <v>189</v>
      </c>
      <c r="V42" s="3" t="s">
        <v>194</v>
      </c>
      <c r="W42" s="3" t="s">
        <v>189</v>
      </c>
      <c r="X42" s="3" t="s">
        <v>193</v>
      </c>
      <c r="Y42">
        <v>32.799999999999997</v>
      </c>
      <c r="Z42">
        <f>VLOOKUP(B42,平时成绩!$C$2:$Q$188,3,0)</f>
        <v>33</v>
      </c>
    </row>
    <row r="43" spans="1:26" x14ac:dyDescent="0.25">
      <c r="A43" s="5">
        <v>21101080101</v>
      </c>
      <c r="B43" s="3" t="s">
        <v>42</v>
      </c>
      <c r="C43" s="3" t="s">
        <v>191</v>
      </c>
      <c r="D43" s="3" t="s">
        <v>194</v>
      </c>
      <c r="E43" s="3" t="s">
        <v>189</v>
      </c>
      <c r="F43" s="3" t="s">
        <v>194</v>
      </c>
      <c r="G43" s="3" t="s">
        <v>190</v>
      </c>
      <c r="H43" s="6">
        <v>0</v>
      </c>
      <c r="I43" s="3" t="s">
        <v>190</v>
      </c>
      <c r="J43" s="6">
        <v>0</v>
      </c>
      <c r="K43" s="3" t="s">
        <v>190</v>
      </c>
      <c r="L43" s="6">
        <v>0</v>
      </c>
      <c r="M43" s="3" t="s">
        <v>190</v>
      </c>
      <c r="N43" s="6">
        <v>0</v>
      </c>
      <c r="O43" s="3" t="s">
        <v>190</v>
      </c>
      <c r="P43" s="6">
        <v>0</v>
      </c>
      <c r="Q43" s="3" t="s">
        <v>190</v>
      </c>
      <c r="R43" s="6">
        <v>0</v>
      </c>
      <c r="S43" s="3" t="s">
        <v>190</v>
      </c>
      <c r="T43" s="6">
        <v>0</v>
      </c>
      <c r="U43" s="3" t="s">
        <v>190</v>
      </c>
      <c r="V43" s="6">
        <v>0</v>
      </c>
      <c r="W43" s="3" t="s">
        <v>190</v>
      </c>
      <c r="X43" s="6">
        <v>0</v>
      </c>
      <c r="Y43">
        <v>5.5</v>
      </c>
      <c r="Z43">
        <f>VLOOKUP(B43,平时成绩!$C$2:$Q$188,3,0)</f>
        <v>5.2</v>
      </c>
    </row>
    <row r="44" spans="1:26" x14ac:dyDescent="0.25">
      <c r="A44" s="5">
        <v>21101080108</v>
      </c>
      <c r="B44" s="3" t="s">
        <v>43</v>
      </c>
      <c r="C44" s="3" t="s">
        <v>189</v>
      </c>
      <c r="D44" s="3" t="s">
        <v>194</v>
      </c>
      <c r="E44" s="3" t="s">
        <v>189</v>
      </c>
      <c r="F44" s="3" t="s">
        <v>194</v>
      </c>
      <c r="G44" s="3" t="s">
        <v>189</v>
      </c>
      <c r="H44" s="3" t="s">
        <v>193</v>
      </c>
      <c r="I44" s="3" t="s">
        <v>189</v>
      </c>
      <c r="J44" s="3" t="s">
        <v>193</v>
      </c>
      <c r="K44" s="3" t="s">
        <v>189</v>
      </c>
      <c r="L44" s="3" t="s">
        <v>193</v>
      </c>
      <c r="M44" s="3" t="s">
        <v>189</v>
      </c>
      <c r="N44" s="3" t="s">
        <v>193</v>
      </c>
      <c r="O44" s="3" t="s">
        <v>189</v>
      </c>
      <c r="P44" s="3" t="s">
        <v>194</v>
      </c>
      <c r="Q44" s="3" t="s">
        <v>189</v>
      </c>
      <c r="R44" s="3" t="s">
        <v>193</v>
      </c>
      <c r="S44" s="3" t="s">
        <v>189</v>
      </c>
      <c r="T44" s="3" t="s">
        <v>193</v>
      </c>
      <c r="U44" s="3" t="s">
        <v>189</v>
      </c>
      <c r="V44" s="3" t="s">
        <v>194</v>
      </c>
      <c r="W44" s="3" t="s">
        <v>189</v>
      </c>
      <c r="X44" s="3" t="s">
        <v>193</v>
      </c>
      <c r="Y44">
        <v>31.600000000000005</v>
      </c>
      <c r="Z44">
        <f>VLOOKUP(B44,平时成绩!$C$2:$Q$188,3,0)</f>
        <v>33</v>
      </c>
    </row>
    <row r="45" spans="1:26" x14ac:dyDescent="0.25">
      <c r="A45" s="5">
        <v>21101080109</v>
      </c>
      <c r="B45" s="3" t="s">
        <v>44</v>
      </c>
      <c r="C45" s="3" t="s">
        <v>189</v>
      </c>
      <c r="D45" s="3" t="s">
        <v>194</v>
      </c>
      <c r="E45" s="3" t="s">
        <v>189</v>
      </c>
      <c r="F45" s="3" t="s">
        <v>194</v>
      </c>
      <c r="G45" s="3" t="s">
        <v>189</v>
      </c>
      <c r="H45" s="3" t="s">
        <v>193</v>
      </c>
      <c r="I45" s="3" t="s">
        <v>189</v>
      </c>
      <c r="J45" s="3" t="s">
        <v>193</v>
      </c>
      <c r="K45" s="3" t="s">
        <v>189</v>
      </c>
      <c r="L45" s="3" t="s">
        <v>194</v>
      </c>
      <c r="M45" s="3" t="s">
        <v>189</v>
      </c>
      <c r="N45" s="3" t="s">
        <v>194</v>
      </c>
      <c r="O45" s="3" t="s">
        <v>189</v>
      </c>
      <c r="P45" s="3" t="s">
        <v>194</v>
      </c>
      <c r="Q45" s="3" t="s">
        <v>189</v>
      </c>
      <c r="R45" s="3" t="s">
        <v>193</v>
      </c>
      <c r="S45" s="3" t="s">
        <v>189</v>
      </c>
      <c r="T45" s="3" t="s">
        <v>193</v>
      </c>
      <c r="U45" s="3" t="s">
        <v>189</v>
      </c>
      <c r="V45" s="3" t="s">
        <v>193</v>
      </c>
      <c r="W45" s="3" t="s">
        <v>189</v>
      </c>
      <c r="X45" s="3" t="s">
        <v>193</v>
      </c>
      <c r="Y45">
        <v>31.800000000000004</v>
      </c>
      <c r="Z45">
        <f>VLOOKUP(B45,平时成绩!$C$2:$Q$188,3,0)</f>
        <v>33</v>
      </c>
    </row>
    <row r="46" spans="1:26" x14ac:dyDescent="0.25">
      <c r="A46" s="5">
        <v>21101080111</v>
      </c>
      <c r="B46" s="3" t="s">
        <v>45</v>
      </c>
      <c r="C46" s="3" t="s">
        <v>191</v>
      </c>
      <c r="D46" s="3" t="s">
        <v>193</v>
      </c>
      <c r="E46" s="3" t="s">
        <v>190</v>
      </c>
      <c r="F46" s="6">
        <v>0</v>
      </c>
      <c r="G46" s="3" t="s">
        <v>190</v>
      </c>
      <c r="H46" s="6">
        <v>0</v>
      </c>
      <c r="I46" s="3" t="s">
        <v>190</v>
      </c>
      <c r="J46" s="6">
        <v>0</v>
      </c>
      <c r="K46" s="3" t="s">
        <v>190</v>
      </c>
      <c r="L46" s="6">
        <v>0</v>
      </c>
      <c r="M46" s="3" t="s">
        <v>190</v>
      </c>
      <c r="N46" s="6">
        <v>0</v>
      </c>
      <c r="O46" s="3" t="s">
        <v>190</v>
      </c>
      <c r="P46" s="6">
        <v>0</v>
      </c>
      <c r="Q46" s="3" t="s">
        <v>190</v>
      </c>
      <c r="R46" s="6">
        <v>0</v>
      </c>
      <c r="S46" s="3" t="s">
        <v>190</v>
      </c>
      <c r="T46" s="6">
        <v>0</v>
      </c>
      <c r="U46" s="3" t="s">
        <v>190</v>
      </c>
      <c r="V46" s="6">
        <v>0</v>
      </c>
      <c r="W46" s="3" t="s">
        <v>190</v>
      </c>
      <c r="X46" s="6">
        <v>0</v>
      </c>
      <c r="Y46">
        <v>2.2999999999999998</v>
      </c>
      <c r="Z46">
        <f>VLOOKUP(B46,平时成绩!$C$2:$Q$188,3,0)</f>
        <v>1.7999999999999998</v>
      </c>
    </row>
    <row r="47" spans="1:26" x14ac:dyDescent="0.25">
      <c r="A47" s="5">
        <v>21101080123</v>
      </c>
      <c r="B47" s="3" t="s">
        <v>46</v>
      </c>
      <c r="C47" s="3" t="s">
        <v>189</v>
      </c>
      <c r="D47" s="3" t="s">
        <v>194</v>
      </c>
      <c r="E47" s="3" t="s">
        <v>189</v>
      </c>
      <c r="F47" s="3" t="s">
        <v>194</v>
      </c>
      <c r="G47" s="3" t="s">
        <v>189</v>
      </c>
      <c r="H47" s="3" t="s">
        <v>194</v>
      </c>
      <c r="I47" s="3" t="s">
        <v>189</v>
      </c>
      <c r="J47" s="3" t="s">
        <v>194</v>
      </c>
      <c r="K47" s="3" t="s">
        <v>189</v>
      </c>
      <c r="L47" s="3" t="s">
        <v>194</v>
      </c>
      <c r="M47" s="3" t="s">
        <v>189</v>
      </c>
      <c r="N47" s="3" t="s">
        <v>194</v>
      </c>
      <c r="O47" s="3" t="s">
        <v>189</v>
      </c>
      <c r="P47" s="3" t="s">
        <v>194</v>
      </c>
      <c r="Q47" s="3" t="s">
        <v>189</v>
      </c>
      <c r="R47" s="3" t="s">
        <v>194</v>
      </c>
      <c r="S47" s="3" t="s">
        <v>189</v>
      </c>
      <c r="T47" s="3" t="s">
        <v>194</v>
      </c>
      <c r="U47" s="3" t="s">
        <v>189</v>
      </c>
      <c r="V47" s="3" t="s">
        <v>194</v>
      </c>
      <c r="W47" s="3" t="s">
        <v>189</v>
      </c>
      <c r="X47" s="3" t="s">
        <v>194</v>
      </c>
      <c r="Y47">
        <v>33</v>
      </c>
      <c r="Z47">
        <f>VLOOKUP(B47,平时成绩!$C$2:$Q$188,3,0)</f>
        <v>33</v>
      </c>
    </row>
    <row r="48" spans="1:26" x14ac:dyDescent="0.25">
      <c r="A48" s="5">
        <v>21101080204</v>
      </c>
      <c r="B48" s="3" t="s">
        <v>47</v>
      </c>
      <c r="C48" s="3" t="s">
        <v>189</v>
      </c>
      <c r="D48" s="3" t="s">
        <v>194</v>
      </c>
      <c r="E48" s="3" t="s">
        <v>189</v>
      </c>
      <c r="F48" s="3" t="s">
        <v>193</v>
      </c>
      <c r="G48" s="3" t="s">
        <v>189</v>
      </c>
      <c r="H48" s="3" t="s">
        <v>194</v>
      </c>
      <c r="I48" s="3" t="s">
        <v>191</v>
      </c>
      <c r="J48" s="3" t="s">
        <v>194</v>
      </c>
      <c r="K48" s="3" t="s">
        <v>191</v>
      </c>
      <c r="L48" s="3" t="s">
        <v>193</v>
      </c>
      <c r="M48" s="3" t="s">
        <v>189</v>
      </c>
      <c r="N48" s="3" t="s">
        <v>194</v>
      </c>
      <c r="O48" s="3" t="s">
        <v>189</v>
      </c>
      <c r="P48" s="3" t="s">
        <v>194</v>
      </c>
      <c r="Q48" s="3" t="s">
        <v>189</v>
      </c>
      <c r="R48" s="3" t="s">
        <v>194</v>
      </c>
      <c r="S48" s="3" t="s">
        <v>191</v>
      </c>
      <c r="T48" s="3" t="s">
        <v>194</v>
      </c>
      <c r="U48" s="3" t="s">
        <v>189</v>
      </c>
      <c r="V48" s="3" t="s">
        <v>194</v>
      </c>
      <c r="W48" s="3" t="s">
        <v>191</v>
      </c>
      <c r="X48" s="3" t="s">
        <v>194</v>
      </c>
      <c r="Y48">
        <v>30.6</v>
      </c>
      <c r="Z48">
        <f>VLOOKUP(B48,平时成绩!$C$2:$Q$188,3,0)</f>
        <v>32.6</v>
      </c>
    </row>
    <row r="49" spans="1:26" x14ac:dyDescent="0.25">
      <c r="A49" s="5">
        <v>21101080206</v>
      </c>
      <c r="B49" s="3" t="s">
        <v>48</v>
      </c>
      <c r="C49" s="3" t="s">
        <v>189</v>
      </c>
      <c r="D49" s="3" t="s">
        <v>193</v>
      </c>
      <c r="E49" s="3" t="s">
        <v>189</v>
      </c>
      <c r="F49" s="3" t="s">
        <v>194</v>
      </c>
      <c r="G49" s="3" t="s">
        <v>189</v>
      </c>
      <c r="H49" s="3" t="s">
        <v>193</v>
      </c>
      <c r="I49" s="3" t="s">
        <v>189</v>
      </c>
      <c r="J49" s="3" t="s">
        <v>193</v>
      </c>
      <c r="K49" s="3" t="s">
        <v>189</v>
      </c>
      <c r="L49" s="3" t="s">
        <v>193</v>
      </c>
      <c r="M49" s="3" t="s">
        <v>189</v>
      </c>
      <c r="N49" s="3" t="s">
        <v>193</v>
      </c>
      <c r="O49" s="3" t="s">
        <v>189</v>
      </c>
      <c r="P49" s="3" t="s">
        <v>193</v>
      </c>
      <c r="Q49" s="3" t="s">
        <v>189</v>
      </c>
      <c r="R49" s="3" t="s">
        <v>193</v>
      </c>
      <c r="S49" s="3" t="s">
        <v>189</v>
      </c>
      <c r="T49" s="3" t="s">
        <v>193</v>
      </c>
      <c r="U49" s="3" t="s">
        <v>189</v>
      </c>
      <c r="V49" s="3" t="s">
        <v>193</v>
      </c>
      <c r="W49" s="3" t="s">
        <v>189</v>
      </c>
      <c r="X49" s="3" t="s">
        <v>193</v>
      </c>
      <c r="Y49">
        <v>31.000000000000004</v>
      </c>
      <c r="Z49">
        <f>VLOOKUP(B49,平时成绩!$C$2:$Q$188,3,0)</f>
        <v>33</v>
      </c>
    </row>
    <row r="50" spans="1:26" x14ac:dyDescent="0.25">
      <c r="A50" s="5">
        <v>21101080211</v>
      </c>
      <c r="B50" s="3" t="s">
        <v>49</v>
      </c>
      <c r="C50" s="3" t="s">
        <v>189</v>
      </c>
      <c r="D50" s="3" t="s">
        <v>193</v>
      </c>
      <c r="E50" s="3" t="s">
        <v>189</v>
      </c>
      <c r="F50" s="3" t="s">
        <v>194</v>
      </c>
      <c r="G50" s="3" t="s">
        <v>191</v>
      </c>
      <c r="H50" s="3" t="s">
        <v>193</v>
      </c>
      <c r="I50" s="3" t="s">
        <v>191</v>
      </c>
      <c r="J50" s="3" t="s">
        <v>193</v>
      </c>
      <c r="K50" s="3" t="s">
        <v>189</v>
      </c>
      <c r="L50" s="3" t="s">
        <v>194</v>
      </c>
      <c r="M50" s="3" t="s">
        <v>189</v>
      </c>
      <c r="N50" s="3" t="s">
        <v>194</v>
      </c>
      <c r="O50" s="3" t="s">
        <v>191</v>
      </c>
      <c r="P50" s="3" t="s">
        <v>193</v>
      </c>
      <c r="Q50" s="3" t="s">
        <v>191</v>
      </c>
      <c r="R50" s="3" t="s">
        <v>193</v>
      </c>
      <c r="S50" s="3" t="s">
        <v>191</v>
      </c>
      <c r="T50" s="3" t="s">
        <v>193</v>
      </c>
      <c r="U50" s="3" t="s">
        <v>191</v>
      </c>
      <c r="V50" s="3" t="s">
        <v>193</v>
      </c>
      <c r="W50" s="3" t="s">
        <v>189</v>
      </c>
      <c r="X50" s="3" t="s">
        <v>194</v>
      </c>
      <c r="Y50">
        <v>28.6</v>
      </c>
      <c r="Z50">
        <f>VLOOKUP(B50,平时成绩!$C$2:$Q$188,3,0)</f>
        <v>31.6</v>
      </c>
    </row>
    <row r="51" spans="1:26" x14ac:dyDescent="0.25">
      <c r="A51" s="5">
        <v>21101080217</v>
      </c>
      <c r="B51" s="3" t="s">
        <v>50</v>
      </c>
      <c r="C51" s="3" t="s">
        <v>189</v>
      </c>
      <c r="D51" s="3" t="s">
        <v>193</v>
      </c>
      <c r="E51" s="3" t="s">
        <v>189</v>
      </c>
      <c r="F51" s="3" t="s">
        <v>194</v>
      </c>
      <c r="G51" s="3" t="s">
        <v>189</v>
      </c>
      <c r="H51" s="3" t="s">
        <v>194</v>
      </c>
      <c r="I51" s="3" t="s">
        <v>189</v>
      </c>
      <c r="J51" s="3" t="s">
        <v>194</v>
      </c>
      <c r="K51" s="3" t="s">
        <v>189</v>
      </c>
      <c r="L51" s="3" t="s">
        <v>194</v>
      </c>
      <c r="M51" s="3" t="s">
        <v>189</v>
      </c>
      <c r="N51" s="3" t="s">
        <v>194</v>
      </c>
      <c r="O51" s="3" t="s">
        <v>189</v>
      </c>
      <c r="P51" s="3" t="s">
        <v>194</v>
      </c>
      <c r="Q51" s="3" t="s">
        <v>189</v>
      </c>
      <c r="R51" s="3" t="s">
        <v>194</v>
      </c>
      <c r="S51" s="3" t="s">
        <v>189</v>
      </c>
      <c r="T51" s="3" t="s">
        <v>194</v>
      </c>
      <c r="U51" s="3" t="s">
        <v>189</v>
      </c>
      <c r="V51" s="3" t="s">
        <v>194</v>
      </c>
      <c r="W51" s="3" t="s">
        <v>189</v>
      </c>
      <c r="X51" s="3" t="s">
        <v>194</v>
      </c>
      <c r="Y51">
        <v>32.799999999999997</v>
      </c>
      <c r="Z51">
        <f>VLOOKUP(B51,平时成绩!$C$2:$Q$188,3,0)</f>
        <v>33</v>
      </c>
    </row>
    <row r="52" spans="1:26" x14ac:dyDescent="0.25">
      <c r="A52" s="5">
        <v>21101080221</v>
      </c>
      <c r="B52" s="3" t="s">
        <v>51</v>
      </c>
      <c r="C52" s="3" t="s">
        <v>189</v>
      </c>
      <c r="D52" s="3" t="s">
        <v>194</v>
      </c>
      <c r="E52" s="3" t="s">
        <v>189</v>
      </c>
      <c r="F52" s="3" t="s">
        <v>194</v>
      </c>
      <c r="G52" s="3" t="s">
        <v>189</v>
      </c>
      <c r="H52" s="3" t="s">
        <v>193</v>
      </c>
      <c r="I52" s="3" t="s">
        <v>189</v>
      </c>
      <c r="J52" s="3" t="s">
        <v>193</v>
      </c>
      <c r="K52" s="3" t="s">
        <v>189</v>
      </c>
      <c r="L52" s="3" t="s">
        <v>194</v>
      </c>
      <c r="M52" s="3" t="s">
        <v>189</v>
      </c>
      <c r="N52" s="3" t="s">
        <v>194</v>
      </c>
      <c r="O52" s="3" t="s">
        <v>189</v>
      </c>
      <c r="P52" s="3" t="s">
        <v>194</v>
      </c>
      <c r="Q52" s="3" t="s">
        <v>189</v>
      </c>
      <c r="R52" s="3" t="s">
        <v>194</v>
      </c>
      <c r="S52" s="3" t="s">
        <v>189</v>
      </c>
      <c r="T52" s="3" t="s">
        <v>194</v>
      </c>
      <c r="U52" s="3" t="s">
        <v>189</v>
      </c>
      <c r="V52" s="3" t="s">
        <v>193</v>
      </c>
      <c r="W52" s="3" t="s">
        <v>189</v>
      </c>
      <c r="X52" s="3" t="s">
        <v>194</v>
      </c>
      <c r="Y52">
        <v>32.400000000000006</v>
      </c>
      <c r="Z52">
        <f>VLOOKUP(B52,平时成绩!$C$2:$Q$188,3,0)</f>
        <v>33</v>
      </c>
    </row>
    <row r="53" spans="1:26" x14ac:dyDescent="0.25">
      <c r="A53" s="5">
        <v>21101080223</v>
      </c>
      <c r="B53" s="3" t="s">
        <v>52</v>
      </c>
      <c r="C53" s="3" t="s">
        <v>189</v>
      </c>
      <c r="D53" s="3" t="s">
        <v>193</v>
      </c>
      <c r="E53" s="3" t="s">
        <v>189</v>
      </c>
      <c r="F53" s="3" t="s">
        <v>193</v>
      </c>
      <c r="G53" s="3" t="s">
        <v>189</v>
      </c>
      <c r="H53" s="3" t="s">
        <v>193</v>
      </c>
      <c r="I53" s="3" t="s">
        <v>189</v>
      </c>
      <c r="J53" s="3" t="s">
        <v>193</v>
      </c>
      <c r="K53" s="3" t="s">
        <v>189</v>
      </c>
      <c r="L53" s="3" t="s">
        <v>194</v>
      </c>
      <c r="M53" s="3" t="s">
        <v>189</v>
      </c>
      <c r="N53" s="3" t="s">
        <v>193</v>
      </c>
      <c r="O53" s="3" t="s">
        <v>189</v>
      </c>
      <c r="P53" s="3" t="s">
        <v>193</v>
      </c>
      <c r="Q53" s="3" t="s">
        <v>189</v>
      </c>
      <c r="R53" s="3" t="s">
        <v>193</v>
      </c>
      <c r="S53" s="3" t="s">
        <v>190</v>
      </c>
      <c r="T53" s="6">
        <v>0</v>
      </c>
      <c r="U53" s="3" t="s">
        <v>189</v>
      </c>
      <c r="V53" s="3" t="s">
        <v>193</v>
      </c>
      <c r="W53" s="3" t="s">
        <v>190</v>
      </c>
      <c r="X53" s="6">
        <v>0</v>
      </c>
      <c r="Y53">
        <v>25.400000000000002</v>
      </c>
      <c r="Z53">
        <f>VLOOKUP(B53,平时成绩!$C$2:$Q$188,3,0)</f>
        <v>25.400000000000002</v>
      </c>
    </row>
    <row r="54" spans="1:26" x14ac:dyDescent="0.25">
      <c r="A54" s="5">
        <v>21101080302</v>
      </c>
      <c r="B54" s="3" t="s">
        <v>53</v>
      </c>
      <c r="C54" s="3" t="s">
        <v>189</v>
      </c>
      <c r="D54" s="3" t="s">
        <v>194</v>
      </c>
      <c r="E54" s="3" t="s">
        <v>189</v>
      </c>
      <c r="F54" s="3" t="s">
        <v>194</v>
      </c>
      <c r="G54" s="3" t="s">
        <v>189</v>
      </c>
      <c r="H54" s="3" t="s">
        <v>194</v>
      </c>
      <c r="I54" s="3" t="s">
        <v>189</v>
      </c>
      <c r="J54" s="3" t="s">
        <v>193</v>
      </c>
      <c r="K54" s="3" t="s">
        <v>189</v>
      </c>
      <c r="L54" s="3" t="s">
        <v>194</v>
      </c>
      <c r="M54" s="3" t="s">
        <v>189</v>
      </c>
      <c r="N54" s="3" t="s">
        <v>194</v>
      </c>
      <c r="O54" s="3" t="s">
        <v>189</v>
      </c>
      <c r="P54" s="3" t="s">
        <v>194</v>
      </c>
      <c r="Q54" s="3" t="s">
        <v>189</v>
      </c>
      <c r="R54" s="3" t="s">
        <v>193</v>
      </c>
      <c r="S54" s="3" t="s">
        <v>189</v>
      </c>
      <c r="T54" s="3" t="s">
        <v>193</v>
      </c>
      <c r="U54" s="3" t="s">
        <v>189</v>
      </c>
      <c r="V54" s="3" t="s">
        <v>194</v>
      </c>
      <c r="W54" s="3" t="s">
        <v>189</v>
      </c>
      <c r="X54" s="3" t="s">
        <v>194</v>
      </c>
      <c r="Y54">
        <v>32.400000000000006</v>
      </c>
      <c r="Z54">
        <f>VLOOKUP(B54,平时成绩!$C$2:$Q$188,3,0)</f>
        <v>33</v>
      </c>
    </row>
    <row r="55" spans="1:26" x14ac:dyDescent="0.25">
      <c r="A55" s="5">
        <v>21101080310</v>
      </c>
      <c r="B55" s="3" t="s">
        <v>54</v>
      </c>
      <c r="C55" s="3" t="s">
        <v>189</v>
      </c>
      <c r="D55" s="3" t="s">
        <v>193</v>
      </c>
      <c r="E55" s="3" t="s">
        <v>191</v>
      </c>
      <c r="F55" s="3" t="s">
        <v>194</v>
      </c>
      <c r="G55" s="3" t="s">
        <v>189</v>
      </c>
      <c r="H55" s="3" t="s">
        <v>194</v>
      </c>
      <c r="I55" s="3" t="s">
        <v>189</v>
      </c>
      <c r="J55" s="3" t="s">
        <v>193</v>
      </c>
      <c r="K55" s="3" t="s">
        <v>189</v>
      </c>
      <c r="L55" s="3" t="s">
        <v>194</v>
      </c>
      <c r="M55" s="3" t="s">
        <v>189</v>
      </c>
      <c r="N55" s="3" t="s">
        <v>194</v>
      </c>
      <c r="O55" s="3" t="s">
        <v>191</v>
      </c>
      <c r="P55" s="3" t="s">
        <v>194</v>
      </c>
      <c r="Q55" s="3" t="s">
        <v>189</v>
      </c>
      <c r="R55" s="3" t="s">
        <v>193</v>
      </c>
      <c r="S55" s="3" t="s">
        <v>189</v>
      </c>
      <c r="T55" s="3" t="s">
        <v>194</v>
      </c>
      <c r="U55" s="3" t="s">
        <v>189</v>
      </c>
      <c r="V55" s="3" t="s">
        <v>193</v>
      </c>
      <c r="W55" s="3" t="s">
        <v>189</v>
      </c>
      <c r="X55" s="3" t="s">
        <v>194</v>
      </c>
      <c r="Y55">
        <v>31.200000000000003</v>
      </c>
      <c r="Z55">
        <f>VLOOKUP(B55,平时成绩!$C$2:$Q$188,3,0)</f>
        <v>32.200000000000003</v>
      </c>
    </row>
    <row r="56" spans="1:26" x14ac:dyDescent="0.25">
      <c r="A56" s="5">
        <v>21101080313</v>
      </c>
      <c r="B56" s="3" t="s">
        <v>55</v>
      </c>
      <c r="C56" s="3" t="s">
        <v>189</v>
      </c>
      <c r="D56" s="3" t="s">
        <v>193</v>
      </c>
      <c r="E56" s="3" t="s">
        <v>189</v>
      </c>
      <c r="F56" s="3" t="s">
        <v>194</v>
      </c>
      <c r="G56" s="3" t="s">
        <v>191</v>
      </c>
      <c r="H56" s="3" t="s">
        <v>194</v>
      </c>
      <c r="I56" s="3" t="s">
        <v>189</v>
      </c>
      <c r="J56" s="3" t="s">
        <v>194</v>
      </c>
      <c r="K56" s="3" t="s">
        <v>189</v>
      </c>
      <c r="L56" s="3" t="s">
        <v>194</v>
      </c>
      <c r="M56" s="3" t="s">
        <v>189</v>
      </c>
      <c r="N56" s="3" t="s">
        <v>193</v>
      </c>
      <c r="O56" s="3" t="s">
        <v>189</v>
      </c>
      <c r="P56" s="3" t="s">
        <v>194</v>
      </c>
      <c r="Q56" s="3" t="s">
        <v>189</v>
      </c>
      <c r="R56" s="3" t="s">
        <v>193</v>
      </c>
      <c r="S56" s="3" t="s">
        <v>189</v>
      </c>
      <c r="T56" s="3" t="s">
        <v>194</v>
      </c>
      <c r="U56" s="3" t="s">
        <v>189</v>
      </c>
      <c r="V56" s="3" t="s">
        <v>194</v>
      </c>
      <c r="W56" s="3" t="s">
        <v>189</v>
      </c>
      <c r="X56" s="3" t="s">
        <v>194</v>
      </c>
      <c r="Y56">
        <v>31.900000000000002</v>
      </c>
      <c r="Z56">
        <f>VLOOKUP(B56,平时成绩!$C$2:$Q$188,3,0)</f>
        <v>32.400000000000006</v>
      </c>
    </row>
    <row r="57" spans="1:26" x14ac:dyDescent="0.25">
      <c r="A57" s="5">
        <v>21101080313</v>
      </c>
      <c r="B57" s="3" t="s">
        <v>56</v>
      </c>
      <c r="C57" s="3" t="s">
        <v>189</v>
      </c>
      <c r="D57" s="3" t="s">
        <v>193</v>
      </c>
      <c r="E57" s="3" t="s">
        <v>191</v>
      </c>
      <c r="F57" s="3" t="s">
        <v>193</v>
      </c>
      <c r="G57" s="3" t="s">
        <v>191</v>
      </c>
      <c r="H57" s="3" t="s">
        <v>193</v>
      </c>
      <c r="I57" s="3" t="s">
        <v>190</v>
      </c>
      <c r="J57" s="6">
        <v>0</v>
      </c>
      <c r="K57" s="3" t="s">
        <v>191</v>
      </c>
      <c r="L57" s="3" t="s">
        <v>194</v>
      </c>
      <c r="M57" s="3" t="s">
        <v>190</v>
      </c>
      <c r="N57" s="6">
        <v>0</v>
      </c>
      <c r="O57" s="3" t="s">
        <v>190</v>
      </c>
      <c r="P57" s="6">
        <v>0</v>
      </c>
      <c r="Q57" s="3" t="s">
        <v>190</v>
      </c>
      <c r="R57" s="6">
        <v>0</v>
      </c>
      <c r="S57" s="3" t="s">
        <v>190</v>
      </c>
      <c r="T57" s="6">
        <v>0</v>
      </c>
      <c r="U57" s="3" t="s">
        <v>190</v>
      </c>
      <c r="V57" s="6">
        <v>0</v>
      </c>
      <c r="W57" s="3" t="s">
        <v>190</v>
      </c>
      <c r="X57" s="6">
        <v>0</v>
      </c>
      <c r="Y57">
        <v>9.8999999999999986</v>
      </c>
      <c r="Z57">
        <f>VLOOKUP(B57,平时成绩!$C$2:$Q$188,3,0)</f>
        <v>10.599999999999998</v>
      </c>
    </row>
    <row r="58" spans="1:26" x14ac:dyDescent="0.25">
      <c r="A58" s="5">
        <v>21101080317</v>
      </c>
      <c r="B58" s="3" t="s">
        <v>57</v>
      </c>
      <c r="C58" s="3" t="s">
        <v>189</v>
      </c>
      <c r="D58" s="3" t="s">
        <v>194</v>
      </c>
      <c r="E58" s="3" t="s">
        <v>189</v>
      </c>
      <c r="F58" s="3" t="s">
        <v>194</v>
      </c>
      <c r="G58" s="3" t="s">
        <v>189</v>
      </c>
      <c r="H58" s="3" t="s">
        <v>194</v>
      </c>
      <c r="I58" s="3" t="s">
        <v>189</v>
      </c>
      <c r="J58" s="3" t="s">
        <v>194</v>
      </c>
      <c r="K58" s="3" t="s">
        <v>189</v>
      </c>
      <c r="L58" s="3" t="s">
        <v>194</v>
      </c>
      <c r="M58" s="3" t="s">
        <v>189</v>
      </c>
      <c r="N58" s="3" t="s">
        <v>194</v>
      </c>
      <c r="O58" s="3" t="s">
        <v>191</v>
      </c>
      <c r="P58" s="3" t="s">
        <v>194</v>
      </c>
      <c r="Q58" s="3" t="s">
        <v>191</v>
      </c>
      <c r="R58" s="3" t="s">
        <v>194</v>
      </c>
      <c r="S58" s="3" t="s">
        <v>189</v>
      </c>
      <c r="T58" s="3" t="s">
        <v>194</v>
      </c>
      <c r="U58" s="3" t="s">
        <v>190</v>
      </c>
      <c r="V58" s="6">
        <v>0</v>
      </c>
      <c r="W58" s="3" t="s">
        <v>190</v>
      </c>
      <c r="X58" s="6">
        <v>0</v>
      </c>
      <c r="Y58">
        <v>26</v>
      </c>
      <c r="Z58">
        <f>VLOOKUP(B58,平时成绩!$C$2:$Q$188,3,0)</f>
        <v>27</v>
      </c>
    </row>
    <row r="59" spans="1:26" x14ac:dyDescent="0.25">
      <c r="A59" s="5">
        <v>21101080318</v>
      </c>
      <c r="B59" s="3" t="s">
        <v>58</v>
      </c>
      <c r="C59" s="3" t="s">
        <v>189</v>
      </c>
      <c r="D59" s="3" t="s">
        <v>193</v>
      </c>
      <c r="E59" s="3" t="s">
        <v>189</v>
      </c>
      <c r="F59" s="3" t="s">
        <v>194</v>
      </c>
      <c r="G59" s="3" t="s">
        <v>189</v>
      </c>
      <c r="H59" s="3" t="s">
        <v>193</v>
      </c>
      <c r="I59" s="3" t="s">
        <v>189</v>
      </c>
      <c r="J59" s="3" t="s">
        <v>193</v>
      </c>
      <c r="K59" s="3" t="s">
        <v>189</v>
      </c>
      <c r="L59" s="3" t="s">
        <v>194</v>
      </c>
      <c r="M59" s="3" t="s">
        <v>189</v>
      </c>
      <c r="N59" s="3" t="s">
        <v>193</v>
      </c>
      <c r="O59" s="3" t="s">
        <v>189</v>
      </c>
      <c r="P59" s="3" t="s">
        <v>194</v>
      </c>
      <c r="Q59" s="3" t="s">
        <v>189</v>
      </c>
      <c r="R59" s="3" t="s">
        <v>193</v>
      </c>
      <c r="S59" s="3" t="s">
        <v>189</v>
      </c>
      <c r="T59" s="3" t="s">
        <v>193</v>
      </c>
      <c r="U59" s="3" t="s">
        <v>191</v>
      </c>
      <c r="V59" s="3" t="s">
        <v>193</v>
      </c>
      <c r="W59" s="3" t="s">
        <v>191</v>
      </c>
      <c r="X59" s="3" t="s">
        <v>193</v>
      </c>
      <c r="Y59">
        <v>30.400000000000002</v>
      </c>
      <c r="Z59">
        <f>VLOOKUP(B59,平时成绩!$C$2:$Q$188,3,0)</f>
        <v>31.400000000000002</v>
      </c>
    </row>
    <row r="60" spans="1:26" x14ac:dyDescent="0.25">
      <c r="A60" s="5">
        <v>21101080323</v>
      </c>
      <c r="B60" s="3" t="s">
        <v>59</v>
      </c>
      <c r="C60" s="3" t="s">
        <v>189</v>
      </c>
      <c r="D60" s="3" t="s">
        <v>193</v>
      </c>
      <c r="E60" s="3" t="s">
        <v>189</v>
      </c>
      <c r="F60" s="3" t="s">
        <v>193</v>
      </c>
      <c r="G60" s="3" t="s">
        <v>189</v>
      </c>
      <c r="H60" s="3" t="s">
        <v>193</v>
      </c>
      <c r="I60" s="3" t="s">
        <v>189</v>
      </c>
      <c r="J60" s="3" t="s">
        <v>193</v>
      </c>
      <c r="K60" s="3" t="s">
        <v>189</v>
      </c>
      <c r="L60" s="3" t="s">
        <v>194</v>
      </c>
      <c r="M60" s="3" t="s">
        <v>189</v>
      </c>
      <c r="N60" s="3" t="s">
        <v>193</v>
      </c>
      <c r="O60" s="3" t="s">
        <v>189</v>
      </c>
      <c r="P60" s="3" t="s">
        <v>194</v>
      </c>
      <c r="Q60" s="3" t="s">
        <v>189</v>
      </c>
      <c r="R60" s="3" t="s">
        <v>193</v>
      </c>
      <c r="S60" s="3" t="s">
        <v>189</v>
      </c>
      <c r="T60" s="3" t="s">
        <v>193</v>
      </c>
      <c r="U60" s="3" t="s">
        <v>189</v>
      </c>
      <c r="V60" s="3" t="s">
        <v>193</v>
      </c>
      <c r="W60" s="3" t="s">
        <v>189</v>
      </c>
      <c r="X60" s="3" t="s">
        <v>193</v>
      </c>
      <c r="Y60">
        <v>31.200000000000003</v>
      </c>
      <c r="Z60">
        <f>VLOOKUP(B60,平时成绩!$C$2:$Q$188,3,0)</f>
        <v>33</v>
      </c>
    </row>
    <row r="61" spans="1:26" x14ac:dyDescent="0.25">
      <c r="A61" s="5">
        <v>21101080405</v>
      </c>
      <c r="B61" s="3" t="s">
        <v>60</v>
      </c>
      <c r="C61" s="3" t="s">
        <v>189</v>
      </c>
      <c r="D61" s="3" t="s">
        <v>193</v>
      </c>
      <c r="E61" s="3" t="s">
        <v>189</v>
      </c>
      <c r="F61" s="3" t="s">
        <v>194</v>
      </c>
      <c r="G61" s="3" t="s">
        <v>191</v>
      </c>
      <c r="H61" s="3" t="s">
        <v>193</v>
      </c>
      <c r="I61" s="3" t="s">
        <v>189</v>
      </c>
      <c r="J61" s="3" t="s">
        <v>193</v>
      </c>
      <c r="K61" s="3" t="s">
        <v>191</v>
      </c>
      <c r="L61" s="3" t="s">
        <v>194</v>
      </c>
      <c r="M61" s="3" t="s">
        <v>189</v>
      </c>
      <c r="N61" s="3" t="s">
        <v>194</v>
      </c>
      <c r="O61" s="3" t="s">
        <v>189</v>
      </c>
      <c r="P61" s="3" t="s">
        <v>194</v>
      </c>
      <c r="Q61" s="3" t="s">
        <v>189</v>
      </c>
      <c r="R61" s="3" t="s">
        <v>193</v>
      </c>
      <c r="S61" s="3" t="s">
        <v>191</v>
      </c>
      <c r="T61" s="3" t="s">
        <v>193</v>
      </c>
      <c r="U61" s="3" t="s">
        <v>189</v>
      </c>
      <c r="V61" s="3" t="s">
        <v>193</v>
      </c>
      <c r="W61" s="3" t="s">
        <v>189</v>
      </c>
      <c r="X61" s="3" t="s">
        <v>193</v>
      </c>
      <c r="Y61">
        <v>30.1</v>
      </c>
      <c r="Z61">
        <f>VLOOKUP(B61,平时成绩!$C$2:$Q$188,3,0)</f>
        <v>31.6</v>
      </c>
    </row>
    <row r="62" spans="1:26" x14ac:dyDescent="0.25">
      <c r="A62" s="5">
        <v>21101080408</v>
      </c>
      <c r="B62" s="3" t="s">
        <v>61</v>
      </c>
      <c r="C62" s="3" t="s">
        <v>189</v>
      </c>
      <c r="D62" s="3" t="s">
        <v>194</v>
      </c>
      <c r="E62" s="3" t="s">
        <v>189</v>
      </c>
      <c r="F62" s="3" t="s">
        <v>194</v>
      </c>
      <c r="G62" s="3" t="s">
        <v>189</v>
      </c>
      <c r="H62" s="3" t="s">
        <v>194</v>
      </c>
      <c r="I62" s="3" t="s">
        <v>189</v>
      </c>
      <c r="J62" s="3" t="s">
        <v>194</v>
      </c>
      <c r="K62" s="3" t="s">
        <v>189</v>
      </c>
      <c r="L62" s="3" t="s">
        <v>194</v>
      </c>
      <c r="M62" s="3" t="s">
        <v>191</v>
      </c>
      <c r="N62" s="3" t="s">
        <v>194</v>
      </c>
      <c r="O62" s="3" t="s">
        <v>191</v>
      </c>
      <c r="P62" s="3" t="s">
        <v>194</v>
      </c>
      <c r="Q62" s="3" t="s">
        <v>189</v>
      </c>
      <c r="R62" s="3" t="s">
        <v>194</v>
      </c>
      <c r="S62" s="3" t="s">
        <v>189</v>
      </c>
      <c r="T62" s="3" t="s">
        <v>194</v>
      </c>
      <c r="U62" s="3" t="s">
        <v>189</v>
      </c>
      <c r="V62" s="3" t="s">
        <v>194</v>
      </c>
      <c r="W62" s="3" t="s">
        <v>189</v>
      </c>
      <c r="X62" s="3" t="s">
        <v>194</v>
      </c>
      <c r="Y62">
        <v>32</v>
      </c>
      <c r="Z62">
        <f>VLOOKUP(B62,平时成绩!$C$2:$Q$188,3,0)</f>
        <v>33</v>
      </c>
    </row>
    <row r="63" spans="1:26" x14ac:dyDescent="0.25">
      <c r="A63" s="5">
        <v>21101080409</v>
      </c>
      <c r="B63" s="3" t="s">
        <v>62</v>
      </c>
      <c r="C63" s="3" t="s">
        <v>189</v>
      </c>
      <c r="D63" s="3" t="s">
        <v>194</v>
      </c>
      <c r="E63" s="3" t="s">
        <v>189</v>
      </c>
      <c r="F63" s="3" t="s">
        <v>194</v>
      </c>
      <c r="G63" s="3" t="s">
        <v>189</v>
      </c>
      <c r="H63" s="3" t="s">
        <v>194</v>
      </c>
      <c r="I63" s="3" t="s">
        <v>189</v>
      </c>
      <c r="J63" s="3" t="s">
        <v>194</v>
      </c>
      <c r="K63" s="3" t="s">
        <v>189</v>
      </c>
      <c r="L63" s="3" t="s">
        <v>194</v>
      </c>
      <c r="M63" s="3" t="s">
        <v>189</v>
      </c>
      <c r="N63" s="3" t="s">
        <v>194</v>
      </c>
      <c r="O63" s="3" t="s">
        <v>189</v>
      </c>
      <c r="P63" s="3" t="s">
        <v>194</v>
      </c>
      <c r="Q63" s="3" t="s">
        <v>189</v>
      </c>
      <c r="R63" s="3" t="s">
        <v>194</v>
      </c>
      <c r="S63" s="3" t="s">
        <v>189</v>
      </c>
      <c r="T63" s="3" t="s">
        <v>194</v>
      </c>
      <c r="U63" s="3" t="s">
        <v>189</v>
      </c>
      <c r="V63" s="3" t="s">
        <v>194</v>
      </c>
      <c r="W63" s="3" t="s">
        <v>189</v>
      </c>
      <c r="X63" s="3" t="s">
        <v>194</v>
      </c>
      <c r="Y63">
        <v>33</v>
      </c>
      <c r="Z63">
        <f>VLOOKUP(B63,平时成绩!$C$2:$Q$188,3,0)</f>
        <v>33</v>
      </c>
    </row>
    <row r="64" spans="1:26" x14ac:dyDescent="0.25">
      <c r="A64" s="5">
        <v>21101080410</v>
      </c>
      <c r="B64" s="3" t="s">
        <v>63</v>
      </c>
      <c r="C64" s="3" t="s">
        <v>189</v>
      </c>
      <c r="D64" s="3" t="s">
        <v>194</v>
      </c>
      <c r="E64" s="3" t="s">
        <v>189</v>
      </c>
      <c r="F64" s="3" t="s">
        <v>194</v>
      </c>
      <c r="G64" s="3" t="s">
        <v>189</v>
      </c>
      <c r="H64" s="3" t="s">
        <v>194</v>
      </c>
      <c r="I64" s="3" t="s">
        <v>189</v>
      </c>
      <c r="J64" s="3" t="s">
        <v>194</v>
      </c>
      <c r="K64" s="3" t="s">
        <v>189</v>
      </c>
      <c r="L64" s="3" t="s">
        <v>194</v>
      </c>
      <c r="M64" s="3" t="s">
        <v>189</v>
      </c>
      <c r="N64" s="3" t="s">
        <v>194</v>
      </c>
      <c r="O64" s="3" t="s">
        <v>189</v>
      </c>
      <c r="P64" s="3" t="s">
        <v>194</v>
      </c>
      <c r="Q64" s="3" t="s">
        <v>189</v>
      </c>
      <c r="R64" s="3" t="s">
        <v>194</v>
      </c>
      <c r="S64" s="3" t="s">
        <v>191</v>
      </c>
      <c r="T64" s="3" t="s">
        <v>194</v>
      </c>
      <c r="U64" s="3" t="s">
        <v>189</v>
      </c>
      <c r="V64" s="6">
        <v>0</v>
      </c>
      <c r="W64" s="3" t="s">
        <v>189</v>
      </c>
      <c r="X64" s="3" t="s">
        <v>194</v>
      </c>
      <c r="Y64">
        <v>29.5</v>
      </c>
      <c r="Z64">
        <f>VLOOKUP(B64,平时成绩!$C$2:$Q$188,3,0)</f>
        <v>30</v>
      </c>
    </row>
    <row r="65" spans="1:26" x14ac:dyDescent="0.25">
      <c r="A65" s="5">
        <v>21101080411</v>
      </c>
      <c r="B65" s="3" t="s">
        <v>64</v>
      </c>
      <c r="C65" s="3" t="s">
        <v>189</v>
      </c>
      <c r="D65" s="3" t="s">
        <v>193</v>
      </c>
      <c r="E65" s="3" t="s">
        <v>189</v>
      </c>
      <c r="F65" s="3" t="s">
        <v>194</v>
      </c>
      <c r="G65" s="3" t="s">
        <v>189</v>
      </c>
      <c r="H65" s="3" t="s">
        <v>194</v>
      </c>
      <c r="I65" s="3" t="s">
        <v>189</v>
      </c>
      <c r="J65" s="3" t="s">
        <v>194</v>
      </c>
      <c r="K65" s="3" t="s">
        <v>189</v>
      </c>
      <c r="L65" s="3" t="s">
        <v>194</v>
      </c>
      <c r="M65" s="3" t="s">
        <v>189</v>
      </c>
      <c r="N65" s="3" t="s">
        <v>194</v>
      </c>
      <c r="O65" s="3" t="s">
        <v>189</v>
      </c>
      <c r="P65" s="3" t="s">
        <v>194</v>
      </c>
      <c r="Q65" s="3" t="s">
        <v>189</v>
      </c>
      <c r="R65" s="3" t="s">
        <v>193</v>
      </c>
      <c r="S65" s="3" t="s">
        <v>189</v>
      </c>
      <c r="T65" s="3" t="s">
        <v>194</v>
      </c>
      <c r="U65" s="3" t="s">
        <v>189</v>
      </c>
      <c r="V65" s="3" t="s">
        <v>194</v>
      </c>
      <c r="W65" s="3" t="s">
        <v>189</v>
      </c>
      <c r="X65" s="3" t="s">
        <v>194</v>
      </c>
      <c r="Y65">
        <v>32.6</v>
      </c>
      <c r="Z65">
        <f>VLOOKUP(B65,平时成绩!$C$2:$Q$188,3,0)</f>
        <v>33</v>
      </c>
    </row>
    <row r="66" spans="1:26" x14ac:dyDescent="0.25">
      <c r="A66" s="5">
        <v>21101080420</v>
      </c>
      <c r="B66" s="3" t="s">
        <v>65</v>
      </c>
      <c r="C66" s="3" t="s">
        <v>189</v>
      </c>
      <c r="D66" s="3" t="s">
        <v>193</v>
      </c>
      <c r="E66" s="3" t="s">
        <v>189</v>
      </c>
      <c r="F66" s="3" t="s">
        <v>194</v>
      </c>
      <c r="G66" s="3" t="s">
        <v>189</v>
      </c>
      <c r="H66" s="3" t="s">
        <v>194</v>
      </c>
      <c r="I66" s="3" t="s">
        <v>189</v>
      </c>
      <c r="J66" s="3" t="s">
        <v>194</v>
      </c>
      <c r="K66" s="3" t="s">
        <v>189</v>
      </c>
      <c r="L66" s="3" t="s">
        <v>194</v>
      </c>
      <c r="M66" s="3" t="s">
        <v>189</v>
      </c>
      <c r="N66" s="3" t="s">
        <v>194</v>
      </c>
      <c r="O66" s="3" t="s">
        <v>189</v>
      </c>
      <c r="P66" s="3" t="s">
        <v>194</v>
      </c>
      <c r="Q66" s="3" t="s">
        <v>189</v>
      </c>
      <c r="R66" s="3" t="s">
        <v>194</v>
      </c>
      <c r="S66" s="3" t="s">
        <v>189</v>
      </c>
      <c r="T66" s="3" t="s">
        <v>194</v>
      </c>
      <c r="U66" s="3" t="s">
        <v>189</v>
      </c>
      <c r="V66" s="3" t="s">
        <v>194</v>
      </c>
      <c r="W66" s="3" t="s">
        <v>189</v>
      </c>
      <c r="X66" s="3" t="s">
        <v>194</v>
      </c>
      <c r="Y66">
        <v>32.799999999999997</v>
      </c>
      <c r="Z66">
        <f>VLOOKUP(B66,平时成绩!$C$2:$Q$188,3,0)</f>
        <v>33</v>
      </c>
    </row>
    <row r="67" spans="1:26" x14ac:dyDescent="0.25">
      <c r="A67" s="5">
        <v>21101080421</v>
      </c>
      <c r="B67" s="3" t="s">
        <v>66</v>
      </c>
      <c r="C67" s="3" t="s">
        <v>189</v>
      </c>
      <c r="D67" s="3" t="s">
        <v>194</v>
      </c>
      <c r="E67" s="3" t="s">
        <v>189</v>
      </c>
      <c r="F67" s="3" t="s">
        <v>194</v>
      </c>
      <c r="G67" s="3" t="s">
        <v>189</v>
      </c>
      <c r="H67" s="3" t="s">
        <v>194</v>
      </c>
      <c r="I67" s="3" t="s">
        <v>189</v>
      </c>
      <c r="J67" s="3" t="s">
        <v>194</v>
      </c>
      <c r="K67" s="3" t="s">
        <v>189</v>
      </c>
      <c r="L67" s="3" t="s">
        <v>194</v>
      </c>
      <c r="M67" s="3" t="s">
        <v>189</v>
      </c>
      <c r="N67" s="3" t="s">
        <v>193</v>
      </c>
      <c r="O67" s="3" t="s">
        <v>189</v>
      </c>
      <c r="P67" s="3" t="s">
        <v>194</v>
      </c>
      <c r="Q67" s="3" t="s">
        <v>189</v>
      </c>
      <c r="R67" s="3" t="s">
        <v>194</v>
      </c>
      <c r="S67" s="3" t="s">
        <v>191</v>
      </c>
      <c r="T67" s="3" t="s">
        <v>194</v>
      </c>
      <c r="U67" s="3" t="s">
        <v>191</v>
      </c>
      <c r="V67" s="3" t="s">
        <v>194</v>
      </c>
      <c r="W67" s="3" t="s">
        <v>191</v>
      </c>
      <c r="X67" s="3" t="s">
        <v>194</v>
      </c>
      <c r="Y67">
        <v>31.3</v>
      </c>
      <c r="Z67">
        <f>VLOOKUP(B67,平时成绩!$C$2:$Q$188,3,0)</f>
        <v>32.799999999999997</v>
      </c>
    </row>
    <row r="68" spans="1:26" x14ac:dyDescent="0.25">
      <c r="A68" s="5">
        <v>21101080422</v>
      </c>
      <c r="B68" s="3" t="s">
        <v>67</v>
      </c>
      <c r="C68" s="3" t="s">
        <v>190</v>
      </c>
      <c r="D68" s="6">
        <v>0</v>
      </c>
      <c r="E68" s="3" t="s">
        <v>190</v>
      </c>
      <c r="F68" s="6">
        <v>0</v>
      </c>
      <c r="G68" s="3" t="s">
        <v>190</v>
      </c>
      <c r="H68" s="6">
        <v>0</v>
      </c>
      <c r="I68" s="3" t="s">
        <v>190</v>
      </c>
      <c r="J68" s="6">
        <v>0</v>
      </c>
      <c r="K68" s="3" t="s">
        <v>190</v>
      </c>
      <c r="L68" s="6">
        <v>0</v>
      </c>
      <c r="M68" s="3" t="s">
        <v>190</v>
      </c>
      <c r="N68" s="6">
        <v>0</v>
      </c>
      <c r="O68" s="3" t="s">
        <v>190</v>
      </c>
      <c r="P68" s="6">
        <v>0</v>
      </c>
      <c r="Q68" s="3" t="s">
        <v>190</v>
      </c>
      <c r="R68" s="6">
        <v>0</v>
      </c>
      <c r="S68" s="3" t="s">
        <v>190</v>
      </c>
      <c r="T68" s="6">
        <v>0</v>
      </c>
      <c r="U68" s="3" t="s">
        <v>190</v>
      </c>
      <c r="V68" s="6">
        <v>0</v>
      </c>
      <c r="W68" s="3" t="s">
        <v>190</v>
      </c>
      <c r="X68" s="6">
        <v>0</v>
      </c>
      <c r="Y68">
        <v>0</v>
      </c>
      <c r="Z68">
        <f>VLOOKUP(B68,平时成绩!$C$2:$Q$188,3,0)</f>
        <v>0</v>
      </c>
    </row>
    <row r="69" spans="1:26" x14ac:dyDescent="0.25">
      <c r="A69" s="5">
        <v>21101080423</v>
      </c>
      <c r="B69" s="3" t="s">
        <v>272</v>
      </c>
      <c r="C69" s="3" t="s">
        <v>189</v>
      </c>
      <c r="D69" s="3" t="s">
        <v>193</v>
      </c>
      <c r="E69" s="3" t="s">
        <v>191</v>
      </c>
      <c r="F69" s="3" t="s">
        <v>194</v>
      </c>
      <c r="G69" s="3" t="s">
        <v>189</v>
      </c>
      <c r="H69" s="3" t="s">
        <v>193</v>
      </c>
      <c r="I69" s="3" t="s">
        <v>189</v>
      </c>
      <c r="J69" s="3" t="s">
        <v>194</v>
      </c>
      <c r="K69" s="3" t="s">
        <v>191</v>
      </c>
      <c r="L69" s="3" t="s">
        <v>194</v>
      </c>
      <c r="M69" s="3" t="s">
        <v>191</v>
      </c>
      <c r="N69" s="3" t="s">
        <v>194</v>
      </c>
      <c r="O69" s="3" t="s">
        <v>189</v>
      </c>
      <c r="P69" s="3" t="s">
        <v>194</v>
      </c>
      <c r="Q69" s="3" t="s">
        <v>191</v>
      </c>
      <c r="R69" s="3" t="s">
        <v>193</v>
      </c>
      <c r="S69" s="3" t="s">
        <v>189</v>
      </c>
      <c r="T69" s="3" t="s">
        <v>194</v>
      </c>
      <c r="U69" s="3" t="s">
        <v>189</v>
      </c>
      <c r="V69" s="3" t="s">
        <v>194</v>
      </c>
      <c r="W69" s="3" t="s">
        <v>189</v>
      </c>
      <c r="X69" s="3" t="s">
        <v>194</v>
      </c>
      <c r="Y69">
        <v>30.400000000000002</v>
      </c>
      <c r="Z69" t="e">
        <f>VLOOKUP(B69,平时成绩!$C$2:$Q$188,3,0)</f>
        <v>#N/A</v>
      </c>
    </row>
    <row r="70" spans="1:26" x14ac:dyDescent="0.25">
      <c r="A70" s="5">
        <v>21102060101</v>
      </c>
      <c r="B70" s="3" t="s">
        <v>69</v>
      </c>
      <c r="C70" s="3" t="s">
        <v>189</v>
      </c>
      <c r="D70" s="3" t="s">
        <v>193</v>
      </c>
      <c r="E70" s="3" t="s">
        <v>189</v>
      </c>
      <c r="F70" s="3" t="s">
        <v>193</v>
      </c>
      <c r="G70" s="3" t="s">
        <v>189</v>
      </c>
      <c r="H70" s="3" t="s">
        <v>193</v>
      </c>
      <c r="I70" s="3" t="s">
        <v>189</v>
      </c>
      <c r="J70" s="3" t="s">
        <v>194</v>
      </c>
      <c r="K70" s="3" t="s">
        <v>189</v>
      </c>
      <c r="L70" s="3" t="s">
        <v>194</v>
      </c>
      <c r="M70" s="3" t="s">
        <v>189</v>
      </c>
      <c r="N70" s="3" t="s">
        <v>194</v>
      </c>
      <c r="O70" s="3" t="s">
        <v>189</v>
      </c>
      <c r="P70" s="3" t="s">
        <v>194</v>
      </c>
      <c r="Q70" s="3" t="s">
        <v>189</v>
      </c>
      <c r="R70" s="3" t="s">
        <v>194</v>
      </c>
      <c r="S70" s="3" t="s">
        <v>189</v>
      </c>
      <c r="T70" s="3" t="s">
        <v>194</v>
      </c>
      <c r="U70" s="3" t="s">
        <v>191</v>
      </c>
      <c r="V70" s="3" t="s">
        <v>194</v>
      </c>
      <c r="W70" s="3" t="s">
        <v>189</v>
      </c>
      <c r="X70" s="3" t="s">
        <v>194</v>
      </c>
      <c r="Y70">
        <v>31.9</v>
      </c>
      <c r="Z70">
        <f>VLOOKUP(B70,平时成绩!$C$2:$Q$188,3,0)</f>
        <v>32.4</v>
      </c>
    </row>
    <row r="71" spans="1:26" x14ac:dyDescent="0.25">
      <c r="A71" s="5">
        <v>21102060102</v>
      </c>
      <c r="B71" s="3" t="s">
        <v>70</v>
      </c>
      <c r="C71" s="3" t="s">
        <v>189</v>
      </c>
      <c r="D71" s="3" t="s">
        <v>193</v>
      </c>
      <c r="E71" s="3" t="s">
        <v>191</v>
      </c>
      <c r="F71" s="3" t="s">
        <v>194</v>
      </c>
      <c r="G71" s="3" t="s">
        <v>189</v>
      </c>
      <c r="H71" s="3" t="s">
        <v>194</v>
      </c>
      <c r="I71" s="3" t="s">
        <v>189</v>
      </c>
      <c r="J71" s="3" t="s">
        <v>193</v>
      </c>
      <c r="K71" s="3" t="s">
        <v>191</v>
      </c>
      <c r="L71" s="3" t="s">
        <v>193</v>
      </c>
      <c r="M71" s="3" t="s">
        <v>189</v>
      </c>
      <c r="N71" s="3" t="s">
        <v>193</v>
      </c>
      <c r="O71" s="3" t="s">
        <v>191</v>
      </c>
      <c r="P71" s="3" t="s">
        <v>194</v>
      </c>
      <c r="Q71" s="3" t="s">
        <v>189</v>
      </c>
      <c r="R71" s="3" t="s">
        <v>194</v>
      </c>
      <c r="S71" s="3" t="s">
        <v>189</v>
      </c>
      <c r="T71" s="3" t="s">
        <v>194</v>
      </c>
      <c r="U71" s="3" t="s">
        <v>191</v>
      </c>
      <c r="V71" s="3" t="s">
        <v>194</v>
      </c>
      <c r="W71" s="3" t="s">
        <v>189</v>
      </c>
      <c r="X71" s="3" t="s">
        <v>193</v>
      </c>
      <c r="Y71">
        <v>30.000000000000004</v>
      </c>
      <c r="Z71">
        <f>VLOOKUP(B71,平时成绩!$C$2:$Q$188,3,0)</f>
        <v>32</v>
      </c>
    </row>
    <row r="72" spans="1:26" x14ac:dyDescent="0.25">
      <c r="A72" s="5">
        <v>21102060104</v>
      </c>
      <c r="B72" s="3" t="s">
        <v>71</v>
      </c>
      <c r="C72" s="3" t="s">
        <v>189</v>
      </c>
      <c r="D72" s="3" t="s">
        <v>193</v>
      </c>
      <c r="E72" s="3" t="s">
        <v>190</v>
      </c>
      <c r="F72" s="6">
        <v>0</v>
      </c>
      <c r="G72" s="3" t="s">
        <v>189</v>
      </c>
      <c r="H72" s="3" t="s">
        <v>193</v>
      </c>
      <c r="I72" s="3" t="s">
        <v>189</v>
      </c>
      <c r="J72" s="3" t="s">
        <v>193</v>
      </c>
      <c r="K72" s="3" t="s">
        <v>190</v>
      </c>
      <c r="L72" s="6">
        <v>0</v>
      </c>
      <c r="M72" s="3" t="s">
        <v>189</v>
      </c>
      <c r="N72" s="3" t="s">
        <v>193</v>
      </c>
      <c r="O72" s="3" t="s">
        <v>190</v>
      </c>
      <c r="P72" s="6">
        <v>0</v>
      </c>
      <c r="Q72" s="3" t="s">
        <v>190</v>
      </c>
      <c r="R72" s="6">
        <v>0</v>
      </c>
      <c r="S72" s="3" t="s">
        <v>190</v>
      </c>
      <c r="T72" s="6">
        <v>0</v>
      </c>
      <c r="U72" s="3" t="s">
        <v>190</v>
      </c>
      <c r="V72" s="6">
        <v>0</v>
      </c>
      <c r="W72" s="3" t="s">
        <v>190</v>
      </c>
      <c r="X72" s="6">
        <v>0</v>
      </c>
      <c r="Y72">
        <v>11.2</v>
      </c>
      <c r="Z72">
        <f>VLOOKUP(B72,平时成绩!$C$2:$Q$188,3,0)</f>
        <v>11</v>
      </c>
    </row>
    <row r="73" spans="1:26" x14ac:dyDescent="0.25">
      <c r="A73" s="5">
        <v>21102060107</v>
      </c>
      <c r="B73" s="3" t="s">
        <v>72</v>
      </c>
      <c r="C73" s="3" t="s">
        <v>189</v>
      </c>
      <c r="D73" s="3" t="s">
        <v>193</v>
      </c>
      <c r="E73" s="3" t="s">
        <v>189</v>
      </c>
      <c r="F73" s="3" t="s">
        <v>194</v>
      </c>
      <c r="G73" s="3" t="s">
        <v>189</v>
      </c>
      <c r="H73" s="3" t="s">
        <v>193</v>
      </c>
      <c r="I73" s="3" t="s">
        <v>189</v>
      </c>
      <c r="J73" s="3" t="s">
        <v>193</v>
      </c>
      <c r="K73" s="3" t="s">
        <v>189</v>
      </c>
      <c r="L73" s="3" t="s">
        <v>193</v>
      </c>
      <c r="M73" s="3" t="s">
        <v>189</v>
      </c>
      <c r="N73" s="3" t="s">
        <v>193</v>
      </c>
      <c r="O73" s="3" t="s">
        <v>189</v>
      </c>
      <c r="P73" s="3" t="s">
        <v>194</v>
      </c>
      <c r="Q73" s="3" t="s">
        <v>189</v>
      </c>
      <c r="R73" s="3" t="s">
        <v>193</v>
      </c>
      <c r="S73" s="3" t="s">
        <v>189</v>
      </c>
      <c r="T73" s="3" t="s">
        <v>193</v>
      </c>
      <c r="U73" s="3" t="s">
        <v>189</v>
      </c>
      <c r="V73" s="3" t="s">
        <v>193</v>
      </c>
      <c r="W73" s="3" t="s">
        <v>189</v>
      </c>
      <c r="X73" s="3" t="s">
        <v>194</v>
      </c>
      <c r="Y73">
        <v>31.400000000000002</v>
      </c>
      <c r="Z73">
        <f>VLOOKUP(B73,平时成绩!$C$2:$Q$188,3,0)</f>
        <v>33</v>
      </c>
    </row>
    <row r="74" spans="1:26" x14ac:dyDescent="0.25">
      <c r="A74" s="5">
        <v>21102060109</v>
      </c>
      <c r="B74" s="3" t="s">
        <v>73</v>
      </c>
      <c r="C74" s="3" t="s">
        <v>189</v>
      </c>
      <c r="D74" s="3" t="s">
        <v>194</v>
      </c>
      <c r="E74" s="3" t="s">
        <v>189</v>
      </c>
      <c r="F74" s="3" t="s">
        <v>194</v>
      </c>
      <c r="G74" s="3" t="s">
        <v>189</v>
      </c>
      <c r="H74" s="3" t="s">
        <v>193</v>
      </c>
      <c r="I74" s="3" t="s">
        <v>189</v>
      </c>
      <c r="J74" s="3" t="s">
        <v>193</v>
      </c>
      <c r="K74" s="3" t="s">
        <v>189</v>
      </c>
      <c r="L74" s="3" t="s">
        <v>194</v>
      </c>
      <c r="M74" s="3" t="s">
        <v>189</v>
      </c>
      <c r="N74" s="3" t="s">
        <v>194</v>
      </c>
      <c r="O74" s="3" t="s">
        <v>189</v>
      </c>
      <c r="P74" s="3" t="s">
        <v>194</v>
      </c>
      <c r="Q74" s="3" t="s">
        <v>189</v>
      </c>
      <c r="R74" s="3" t="s">
        <v>194</v>
      </c>
      <c r="S74" s="3" t="s">
        <v>191</v>
      </c>
      <c r="T74" s="3" t="s">
        <v>194</v>
      </c>
      <c r="U74" s="3" t="s">
        <v>189</v>
      </c>
      <c r="V74" s="3" t="s">
        <v>194</v>
      </c>
      <c r="W74" s="3" t="s">
        <v>189</v>
      </c>
      <c r="X74" s="3" t="s">
        <v>194</v>
      </c>
      <c r="Y74">
        <v>32.1</v>
      </c>
      <c r="Z74">
        <f>VLOOKUP(B74,平时成绩!$C$2:$Q$188,3,0)</f>
        <v>32.6</v>
      </c>
    </row>
    <row r="75" spans="1:26" x14ac:dyDescent="0.25">
      <c r="A75" s="5">
        <v>21102060113</v>
      </c>
      <c r="B75" s="3" t="s">
        <v>74</v>
      </c>
      <c r="C75" s="3" t="s">
        <v>189</v>
      </c>
      <c r="D75" s="3" t="s">
        <v>193</v>
      </c>
      <c r="E75" s="3" t="s">
        <v>189</v>
      </c>
      <c r="F75" s="3" t="s">
        <v>194</v>
      </c>
      <c r="G75" s="3" t="s">
        <v>189</v>
      </c>
      <c r="H75" s="3" t="s">
        <v>194</v>
      </c>
      <c r="I75" s="3" t="s">
        <v>189</v>
      </c>
      <c r="J75" s="3" t="s">
        <v>193</v>
      </c>
      <c r="K75" s="3" t="s">
        <v>189</v>
      </c>
      <c r="L75" s="3" t="s">
        <v>194</v>
      </c>
      <c r="M75" s="3" t="s">
        <v>189</v>
      </c>
      <c r="N75" s="3" t="s">
        <v>194</v>
      </c>
      <c r="O75" s="3" t="s">
        <v>189</v>
      </c>
      <c r="P75" s="3" t="s">
        <v>194</v>
      </c>
      <c r="Q75" s="3" t="s">
        <v>189</v>
      </c>
      <c r="R75" s="3" t="s">
        <v>194</v>
      </c>
      <c r="S75" s="3" t="s">
        <v>189</v>
      </c>
      <c r="T75" s="3" t="s">
        <v>194</v>
      </c>
      <c r="U75" s="3" t="s">
        <v>189</v>
      </c>
      <c r="V75" s="3" t="s">
        <v>194</v>
      </c>
      <c r="W75" s="3" t="s">
        <v>189</v>
      </c>
      <c r="X75" s="3" t="s">
        <v>193</v>
      </c>
      <c r="Y75">
        <v>32.4</v>
      </c>
      <c r="Z75" t="e">
        <f>VLOOKUP(B75,平时成绩!$C$2:$Q$188,3,0)</f>
        <v>#N/A</v>
      </c>
    </row>
    <row r="76" spans="1:26" x14ac:dyDescent="0.25">
      <c r="A76" s="5">
        <v>21102060115</v>
      </c>
      <c r="B76" s="3" t="s">
        <v>75</v>
      </c>
      <c r="C76" s="3" t="s">
        <v>189</v>
      </c>
      <c r="D76" s="3" t="s">
        <v>193</v>
      </c>
      <c r="E76" s="3" t="s">
        <v>189</v>
      </c>
      <c r="F76" s="3" t="s">
        <v>194</v>
      </c>
      <c r="G76" s="3" t="s">
        <v>189</v>
      </c>
      <c r="H76" s="3" t="s">
        <v>193</v>
      </c>
      <c r="I76" s="3" t="s">
        <v>191</v>
      </c>
      <c r="J76" s="3" t="s">
        <v>193</v>
      </c>
      <c r="K76" s="3" t="s">
        <v>189</v>
      </c>
      <c r="L76" s="3" t="s">
        <v>194</v>
      </c>
      <c r="M76" s="3" t="s">
        <v>189</v>
      </c>
      <c r="N76" s="3" t="s">
        <v>194</v>
      </c>
      <c r="O76" s="3" t="s">
        <v>189</v>
      </c>
      <c r="P76" s="3" t="s">
        <v>194</v>
      </c>
      <c r="Q76" s="3" t="s">
        <v>189</v>
      </c>
      <c r="R76" s="3" t="s">
        <v>193</v>
      </c>
      <c r="S76" s="3" t="s">
        <v>191</v>
      </c>
      <c r="T76" s="3" t="s">
        <v>193</v>
      </c>
      <c r="U76" s="3" t="s">
        <v>189</v>
      </c>
      <c r="V76" s="3" t="s">
        <v>193</v>
      </c>
      <c r="W76" s="3" t="s">
        <v>189</v>
      </c>
      <c r="X76" s="3" t="s">
        <v>193</v>
      </c>
      <c r="Y76">
        <v>30.6</v>
      </c>
      <c r="Z76">
        <f>VLOOKUP(B76,平时成绩!$C$2:$Q$188,3,0)</f>
        <v>31.6</v>
      </c>
    </row>
    <row r="77" spans="1:26" x14ac:dyDescent="0.25">
      <c r="A77" s="5">
        <v>21102060120</v>
      </c>
      <c r="B77" s="3" t="s">
        <v>76</v>
      </c>
      <c r="C77" s="3" t="s">
        <v>189</v>
      </c>
      <c r="D77" s="3" t="s">
        <v>194</v>
      </c>
      <c r="E77" s="3" t="s">
        <v>189</v>
      </c>
      <c r="F77" s="3" t="s">
        <v>194</v>
      </c>
      <c r="G77" s="3" t="s">
        <v>189</v>
      </c>
      <c r="H77" s="3" t="s">
        <v>194</v>
      </c>
      <c r="I77" s="3" t="s">
        <v>189</v>
      </c>
      <c r="J77" s="3" t="s">
        <v>193</v>
      </c>
      <c r="K77" s="3" t="s">
        <v>189</v>
      </c>
      <c r="L77" s="3" t="s">
        <v>194</v>
      </c>
      <c r="M77" s="3" t="s">
        <v>189</v>
      </c>
      <c r="N77" s="3" t="s">
        <v>194</v>
      </c>
      <c r="O77" s="3" t="s">
        <v>191</v>
      </c>
      <c r="P77" s="3" t="s">
        <v>194</v>
      </c>
      <c r="Q77" s="3" t="s">
        <v>189</v>
      </c>
      <c r="R77" s="3" t="s">
        <v>194</v>
      </c>
      <c r="S77" s="3" t="s">
        <v>189</v>
      </c>
      <c r="T77" s="3" t="s">
        <v>194</v>
      </c>
      <c r="U77" s="3" t="s">
        <v>189</v>
      </c>
      <c r="V77" s="3" t="s">
        <v>194</v>
      </c>
      <c r="W77" s="3" t="s">
        <v>189</v>
      </c>
      <c r="X77" s="3" t="s">
        <v>194</v>
      </c>
      <c r="Y77">
        <v>32.299999999999997</v>
      </c>
      <c r="Z77">
        <f>VLOOKUP(B77,平时成绩!$C$2:$Q$188,3,0)</f>
        <v>32.799999999999997</v>
      </c>
    </row>
    <row r="78" spans="1:26" x14ac:dyDescent="0.25">
      <c r="A78" s="5">
        <v>21102060122</v>
      </c>
      <c r="B78" s="3" t="s">
        <v>77</v>
      </c>
      <c r="C78" s="3" t="s">
        <v>189</v>
      </c>
      <c r="D78" s="3" t="s">
        <v>194</v>
      </c>
      <c r="E78" s="3" t="s">
        <v>189</v>
      </c>
      <c r="F78" s="3" t="s">
        <v>194</v>
      </c>
      <c r="G78" s="3" t="s">
        <v>189</v>
      </c>
      <c r="H78" s="3" t="s">
        <v>194</v>
      </c>
      <c r="I78" s="3" t="s">
        <v>189</v>
      </c>
      <c r="J78" s="3" t="s">
        <v>194</v>
      </c>
      <c r="K78" s="3" t="s">
        <v>189</v>
      </c>
      <c r="L78" s="3" t="s">
        <v>194</v>
      </c>
      <c r="M78" s="3" t="s">
        <v>189</v>
      </c>
      <c r="N78" s="3" t="s">
        <v>194</v>
      </c>
      <c r="O78" s="3" t="s">
        <v>191</v>
      </c>
      <c r="P78" s="3" t="s">
        <v>194</v>
      </c>
      <c r="Q78" s="3" t="s">
        <v>189</v>
      </c>
      <c r="R78" s="3" t="s">
        <v>194</v>
      </c>
      <c r="S78" s="3" t="s">
        <v>189</v>
      </c>
      <c r="T78" s="3" t="s">
        <v>194</v>
      </c>
      <c r="U78" s="3" t="s">
        <v>191</v>
      </c>
      <c r="V78" s="3" t="s">
        <v>194</v>
      </c>
      <c r="W78" s="3" t="s">
        <v>189</v>
      </c>
      <c r="X78" s="3" t="s">
        <v>194</v>
      </c>
      <c r="Y78">
        <v>32</v>
      </c>
      <c r="Z78">
        <f>VLOOKUP(B78,平时成绩!$C$2:$Q$188,3,0)</f>
        <v>33</v>
      </c>
    </row>
    <row r="79" spans="1:26" x14ac:dyDescent="0.25">
      <c r="A79" s="5">
        <v>21102060125</v>
      </c>
      <c r="B79" s="3" t="s">
        <v>78</v>
      </c>
      <c r="C79" s="3" t="s">
        <v>189</v>
      </c>
      <c r="D79" s="3" t="s">
        <v>194</v>
      </c>
      <c r="E79" s="3" t="s">
        <v>189</v>
      </c>
      <c r="F79" s="3" t="s">
        <v>194</v>
      </c>
      <c r="G79" s="3" t="s">
        <v>189</v>
      </c>
      <c r="H79" s="3" t="s">
        <v>193</v>
      </c>
      <c r="I79" s="3" t="s">
        <v>189</v>
      </c>
      <c r="J79" s="3" t="s">
        <v>193</v>
      </c>
      <c r="K79" s="3" t="s">
        <v>189</v>
      </c>
      <c r="L79" s="3" t="s">
        <v>194</v>
      </c>
      <c r="M79" s="3" t="s">
        <v>189</v>
      </c>
      <c r="N79" s="3" t="s">
        <v>194</v>
      </c>
      <c r="O79" s="3" t="s">
        <v>191</v>
      </c>
      <c r="P79" s="3" t="s">
        <v>194</v>
      </c>
      <c r="Q79" s="3" t="s">
        <v>189</v>
      </c>
      <c r="R79" s="3" t="s">
        <v>194</v>
      </c>
      <c r="S79" s="3" t="s">
        <v>189</v>
      </c>
      <c r="T79" s="3" t="s">
        <v>194</v>
      </c>
      <c r="U79" s="3" t="s">
        <v>191</v>
      </c>
      <c r="V79" s="3" t="s">
        <v>194</v>
      </c>
      <c r="W79" s="3" t="s">
        <v>189</v>
      </c>
      <c r="X79" s="3" t="s">
        <v>194</v>
      </c>
      <c r="Y79">
        <v>31.6</v>
      </c>
      <c r="Z79">
        <f>VLOOKUP(B79,平时成绩!$C$2:$Q$188,3,0)</f>
        <v>32.6</v>
      </c>
    </row>
    <row r="80" spans="1:26" x14ac:dyDescent="0.25">
      <c r="A80" s="5">
        <v>21102060203</v>
      </c>
      <c r="B80" s="3" t="s">
        <v>79</v>
      </c>
      <c r="C80" s="3" t="s">
        <v>189</v>
      </c>
      <c r="D80" s="3" t="s">
        <v>193</v>
      </c>
      <c r="E80" s="3" t="s">
        <v>189</v>
      </c>
      <c r="F80" s="3" t="s">
        <v>194</v>
      </c>
      <c r="G80" s="3" t="s">
        <v>189</v>
      </c>
      <c r="H80" s="3" t="s">
        <v>193</v>
      </c>
      <c r="I80" s="3" t="s">
        <v>189</v>
      </c>
      <c r="J80" s="3" t="s">
        <v>193</v>
      </c>
      <c r="K80" s="3" t="s">
        <v>189</v>
      </c>
      <c r="L80" s="3" t="s">
        <v>194</v>
      </c>
      <c r="M80" s="3" t="s">
        <v>189</v>
      </c>
      <c r="N80" s="3" t="s">
        <v>193</v>
      </c>
      <c r="O80" s="3" t="s">
        <v>189</v>
      </c>
      <c r="P80" s="3" t="s">
        <v>194</v>
      </c>
      <c r="Q80" s="3" t="s">
        <v>189</v>
      </c>
      <c r="R80" s="3" t="s">
        <v>194</v>
      </c>
      <c r="S80" s="3" t="s">
        <v>189</v>
      </c>
      <c r="T80" s="3" t="s">
        <v>194</v>
      </c>
      <c r="U80" s="3" t="s">
        <v>191</v>
      </c>
      <c r="V80" s="3" t="s">
        <v>193</v>
      </c>
      <c r="W80" s="3" t="s">
        <v>191</v>
      </c>
      <c r="X80" s="3" t="s">
        <v>194</v>
      </c>
      <c r="Y80">
        <v>31</v>
      </c>
      <c r="Z80">
        <f>VLOOKUP(B80,平时成绩!$C$2:$Q$188,3,0)</f>
        <v>32</v>
      </c>
    </row>
    <row r="81" spans="1:26" x14ac:dyDescent="0.25">
      <c r="A81" s="5">
        <v>21102060205</v>
      </c>
      <c r="B81" s="3" t="s">
        <v>210</v>
      </c>
      <c r="C81" s="3" t="s">
        <v>189</v>
      </c>
      <c r="D81" s="3" t="s">
        <v>193</v>
      </c>
      <c r="E81" s="3" t="s">
        <v>189</v>
      </c>
      <c r="F81" s="3" t="s">
        <v>194</v>
      </c>
      <c r="G81" s="3" t="s">
        <v>189</v>
      </c>
      <c r="H81" s="3" t="s">
        <v>194</v>
      </c>
      <c r="I81" s="3" t="s">
        <v>189</v>
      </c>
      <c r="J81" s="3" t="s">
        <v>194</v>
      </c>
      <c r="K81" s="3" t="s">
        <v>189</v>
      </c>
      <c r="L81" s="3" t="s">
        <v>194</v>
      </c>
      <c r="M81" s="3" t="s">
        <v>189</v>
      </c>
      <c r="N81" s="3" t="s">
        <v>194</v>
      </c>
      <c r="O81" s="3" t="s">
        <v>189</v>
      </c>
      <c r="P81" s="3" t="s">
        <v>194</v>
      </c>
      <c r="Q81" s="3" t="s">
        <v>189</v>
      </c>
      <c r="R81" s="3" t="s">
        <v>194</v>
      </c>
      <c r="S81" s="3" t="s">
        <v>189</v>
      </c>
      <c r="T81" s="3" t="s">
        <v>193</v>
      </c>
      <c r="U81" s="3" t="s">
        <v>191</v>
      </c>
      <c r="V81" s="3" t="s">
        <v>194</v>
      </c>
      <c r="W81" s="3" t="s">
        <v>189</v>
      </c>
      <c r="X81" s="3" t="s">
        <v>194</v>
      </c>
      <c r="Y81">
        <v>32.1</v>
      </c>
      <c r="Z81">
        <f>VLOOKUP(B81,平时成绩!$C$2:$Q$188,3,0)</f>
        <v>32.6</v>
      </c>
    </row>
    <row r="82" spans="1:26" x14ac:dyDescent="0.25">
      <c r="A82" s="5">
        <v>21102060207</v>
      </c>
      <c r="B82" s="3" t="s">
        <v>80</v>
      </c>
      <c r="C82" s="3" t="s">
        <v>189</v>
      </c>
      <c r="D82" s="3" t="s">
        <v>193</v>
      </c>
      <c r="E82" s="3" t="s">
        <v>189</v>
      </c>
      <c r="F82" s="3" t="s">
        <v>194</v>
      </c>
      <c r="G82" s="3" t="s">
        <v>189</v>
      </c>
      <c r="H82" s="3" t="s">
        <v>194</v>
      </c>
      <c r="I82" s="3" t="s">
        <v>189</v>
      </c>
      <c r="J82" s="3" t="s">
        <v>194</v>
      </c>
      <c r="K82" s="3" t="s">
        <v>189</v>
      </c>
      <c r="L82" s="3" t="s">
        <v>194</v>
      </c>
      <c r="M82" s="3" t="s">
        <v>189</v>
      </c>
      <c r="N82" s="3" t="s">
        <v>194</v>
      </c>
      <c r="O82" s="3" t="s">
        <v>189</v>
      </c>
      <c r="P82" s="3" t="s">
        <v>194</v>
      </c>
      <c r="Q82" s="3" t="s">
        <v>189</v>
      </c>
      <c r="R82" s="3" t="s">
        <v>194</v>
      </c>
      <c r="S82" s="3" t="s">
        <v>189</v>
      </c>
      <c r="T82" s="3" t="s">
        <v>194</v>
      </c>
      <c r="U82" s="3" t="s">
        <v>189</v>
      </c>
      <c r="V82" s="3" t="s">
        <v>194</v>
      </c>
      <c r="W82" s="3" t="s">
        <v>189</v>
      </c>
      <c r="X82" s="3" t="s">
        <v>194</v>
      </c>
      <c r="Y82">
        <v>32.799999999999997</v>
      </c>
      <c r="Z82">
        <f>VLOOKUP(B82,平时成绩!$C$2:$Q$188,3,0)</f>
        <v>33</v>
      </c>
    </row>
    <row r="83" spans="1:26" x14ac:dyDescent="0.25">
      <c r="A83" s="5">
        <v>21102060210</v>
      </c>
      <c r="B83" s="3" t="s">
        <v>81</v>
      </c>
      <c r="C83" s="3" t="s">
        <v>189</v>
      </c>
      <c r="D83" s="3" t="s">
        <v>194</v>
      </c>
      <c r="E83" s="3" t="s">
        <v>189</v>
      </c>
      <c r="F83" s="3" t="s">
        <v>193</v>
      </c>
      <c r="G83" s="3" t="s">
        <v>189</v>
      </c>
      <c r="H83" s="3" t="s">
        <v>194</v>
      </c>
      <c r="I83" s="3" t="s">
        <v>189</v>
      </c>
      <c r="J83" s="3" t="s">
        <v>193</v>
      </c>
      <c r="K83" s="3" t="s">
        <v>189</v>
      </c>
      <c r="L83" s="3" t="s">
        <v>194</v>
      </c>
      <c r="M83" s="3" t="s">
        <v>189</v>
      </c>
      <c r="N83" s="3" t="s">
        <v>193</v>
      </c>
      <c r="O83" s="3" t="s">
        <v>189</v>
      </c>
      <c r="P83" s="3" t="s">
        <v>193</v>
      </c>
      <c r="Q83" s="3" t="s">
        <v>189</v>
      </c>
      <c r="R83" s="3" t="s">
        <v>194</v>
      </c>
      <c r="S83" s="3" t="s">
        <v>189</v>
      </c>
      <c r="T83" s="3" t="s">
        <v>193</v>
      </c>
      <c r="U83" s="3" t="s">
        <v>189</v>
      </c>
      <c r="V83" s="3" t="s">
        <v>194</v>
      </c>
      <c r="W83" s="3" t="s">
        <v>189</v>
      </c>
      <c r="X83" s="3" t="s">
        <v>193</v>
      </c>
      <c r="Y83">
        <v>31.800000000000004</v>
      </c>
      <c r="Z83">
        <f>VLOOKUP(B83,平时成绩!$C$2:$Q$188,3,0)</f>
        <v>33</v>
      </c>
    </row>
    <row r="84" spans="1:26" x14ac:dyDescent="0.25">
      <c r="A84" s="5">
        <v>21102060211</v>
      </c>
      <c r="B84" s="3" t="s">
        <v>82</v>
      </c>
      <c r="C84" s="3" t="s">
        <v>189</v>
      </c>
      <c r="D84" s="3" t="s">
        <v>194</v>
      </c>
      <c r="E84" s="3" t="s">
        <v>189</v>
      </c>
      <c r="F84" s="3" t="s">
        <v>194</v>
      </c>
      <c r="G84" s="3" t="s">
        <v>189</v>
      </c>
      <c r="H84" s="3" t="s">
        <v>194</v>
      </c>
      <c r="I84" s="3" t="s">
        <v>189</v>
      </c>
      <c r="J84" s="3" t="s">
        <v>194</v>
      </c>
      <c r="K84" s="3" t="s">
        <v>189</v>
      </c>
      <c r="L84" s="3" t="s">
        <v>194</v>
      </c>
      <c r="M84" s="3" t="s">
        <v>189</v>
      </c>
      <c r="N84" s="3" t="s">
        <v>194</v>
      </c>
      <c r="O84" s="3" t="s">
        <v>189</v>
      </c>
      <c r="P84" s="3" t="s">
        <v>194</v>
      </c>
      <c r="Q84" s="3" t="s">
        <v>189</v>
      </c>
      <c r="R84" s="3" t="s">
        <v>194</v>
      </c>
      <c r="S84" s="3" t="s">
        <v>189</v>
      </c>
      <c r="T84" s="3" t="s">
        <v>194</v>
      </c>
      <c r="U84" s="3" t="s">
        <v>189</v>
      </c>
      <c r="V84" s="3" t="s">
        <v>194</v>
      </c>
      <c r="W84" s="3" t="s">
        <v>189</v>
      </c>
      <c r="X84" s="3" t="s">
        <v>194</v>
      </c>
      <c r="Y84">
        <v>33</v>
      </c>
      <c r="Z84">
        <f>VLOOKUP(B84,平时成绩!$C$2:$Q$188,3,0)</f>
        <v>33</v>
      </c>
    </row>
    <row r="85" spans="1:26" x14ac:dyDescent="0.25">
      <c r="A85" s="5">
        <v>21102060212</v>
      </c>
      <c r="B85" s="3" t="s">
        <v>83</v>
      </c>
      <c r="C85" s="3" t="s">
        <v>189</v>
      </c>
      <c r="D85" s="3" t="s">
        <v>194</v>
      </c>
      <c r="E85" s="3" t="s">
        <v>189</v>
      </c>
      <c r="F85" s="3" t="s">
        <v>194</v>
      </c>
      <c r="G85" s="3" t="s">
        <v>189</v>
      </c>
      <c r="H85" s="3" t="s">
        <v>194</v>
      </c>
      <c r="I85" s="3" t="s">
        <v>189</v>
      </c>
      <c r="J85" s="3" t="s">
        <v>193</v>
      </c>
      <c r="K85" s="3" t="s">
        <v>189</v>
      </c>
      <c r="L85" s="3" t="s">
        <v>194</v>
      </c>
      <c r="M85" s="3" t="s">
        <v>189</v>
      </c>
      <c r="N85" s="3" t="s">
        <v>194</v>
      </c>
      <c r="O85" s="3" t="s">
        <v>189</v>
      </c>
      <c r="P85" s="3" t="s">
        <v>194</v>
      </c>
      <c r="Q85" s="3" t="s">
        <v>189</v>
      </c>
      <c r="R85" s="3" t="s">
        <v>194</v>
      </c>
      <c r="S85" s="3" t="s">
        <v>189</v>
      </c>
      <c r="T85" s="3" t="s">
        <v>194</v>
      </c>
      <c r="U85" s="3" t="s">
        <v>189</v>
      </c>
      <c r="V85" s="3" t="s">
        <v>194</v>
      </c>
      <c r="W85" s="3" t="s">
        <v>189</v>
      </c>
      <c r="X85" s="3" t="s">
        <v>194</v>
      </c>
      <c r="Y85">
        <v>32.799999999999997</v>
      </c>
      <c r="Z85">
        <f>VLOOKUP(B85,平时成绩!$C$2:$Q$188,3,0)</f>
        <v>33</v>
      </c>
    </row>
    <row r="86" spans="1:26" x14ac:dyDescent="0.25">
      <c r="A86" s="5">
        <v>21102060213</v>
      </c>
      <c r="B86" s="3" t="s">
        <v>84</v>
      </c>
      <c r="C86" s="3" t="s">
        <v>189</v>
      </c>
      <c r="D86" s="3" t="s">
        <v>194</v>
      </c>
      <c r="E86" s="3" t="s">
        <v>189</v>
      </c>
      <c r="F86" s="3" t="s">
        <v>194</v>
      </c>
      <c r="G86" s="3" t="s">
        <v>189</v>
      </c>
      <c r="H86" s="3" t="s">
        <v>194</v>
      </c>
      <c r="I86" s="3" t="s">
        <v>189</v>
      </c>
      <c r="J86" s="3" t="s">
        <v>193</v>
      </c>
      <c r="K86" s="3" t="s">
        <v>191</v>
      </c>
      <c r="L86" s="3" t="s">
        <v>194</v>
      </c>
      <c r="M86" s="3" t="s">
        <v>189</v>
      </c>
      <c r="N86" s="3" t="s">
        <v>194</v>
      </c>
      <c r="O86" s="3" t="s">
        <v>189</v>
      </c>
      <c r="P86" s="3" t="s">
        <v>194</v>
      </c>
      <c r="Q86" s="3" t="s">
        <v>191</v>
      </c>
      <c r="R86" s="3" t="s">
        <v>193</v>
      </c>
      <c r="S86" s="3" t="s">
        <v>190</v>
      </c>
      <c r="T86" s="6">
        <v>0</v>
      </c>
      <c r="U86" s="3" t="s">
        <v>189</v>
      </c>
      <c r="V86" s="3" t="s">
        <v>194</v>
      </c>
      <c r="W86" s="3" t="s">
        <v>189</v>
      </c>
      <c r="X86" s="3" t="s">
        <v>194</v>
      </c>
      <c r="Y86">
        <v>28.6</v>
      </c>
      <c r="Z86">
        <f>VLOOKUP(B86,平时成绩!$C$2:$Q$188,3,0)</f>
        <v>29.6</v>
      </c>
    </row>
    <row r="87" spans="1:26" x14ac:dyDescent="0.25">
      <c r="A87" s="5">
        <v>21102060214</v>
      </c>
      <c r="B87" s="3" t="s">
        <v>85</v>
      </c>
      <c r="C87" s="3" t="s">
        <v>189</v>
      </c>
      <c r="D87" s="3" t="s">
        <v>194</v>
      </c>
      <c r="E87" s="3" t="s">
        <v>189</v>
      </c>
      <c r="F87" s="3" t="s">
        <v>193</v>
      </c>
      <c r="G87" s="3" t="s">
        <v>189</v>
      </c>
      <c r="H87" s="3" t="s">
        <v>194</v>
      </c>
      <c r="I87" s="3" t="s">
        <v>189</v>
      </c>
      <c r="J87" s="3" t="s">
        <v>199</v>
      </c>
      <c r="K87" s="3" t="s">
        <v>189</v>
      </c>
      <c r="L87" s="3" t="s">
        <v>194</v>
      </c>
      <c r="M87" s="3" t="s">
        <v>189</v>
      </c>
      <c r="N87" s="3" t="s">
        <v>194</v>
      </c>
      <c r="O87" s="3" t="s">
        <v>189</v>
      </c>
      <c r="P87" s="3" t="s">
        <v>194</v>
      </c>
      <c r="Q87" s="3" t="s">
        <v>189</v>
      </c>
      <c r="R87" s="3" t="s">
        <v>194</v>
      </c>
      <c r="S87" s="3" t="s">
        <v>189</v>
      </c>
      <c r="T87" s="3" t="s">
        <v>194</v>
      </c>
      <c r="U87" s="3" t="s">
        <v>189</v>
      </c>
      <c r="V87" s="3" t="s">
        <v>194</v>
      </c>
      <c r="W87" s="3" t="s">
        <v>189</v>
      </c>
      <c r="X87" s="3" t="s">
        <v>194</v>
      </c>
      <c r="Y87">
        <v>32.6</v>
      </c>
      <c r="Z87">
        <f>VLOOKUP(B87,平时成绩!$C$2:$Q$188,3,0)</f>
        <v>33</v>
      </c>
    </row>
    <row r="88" spans="1:26" x14ac:dyDescent="0.25">
      <c r="A88" s="5">
        <v>21102060216</v>
      </c>
      <c r="B88" s="3" t="s">
        <v>86</v>
      </c>
      <c r="C88" s="3" t="s">
        <v>189</v>
      </c>
      <c r="D88" s="3" t="s">
        <v>194</v>
      </c>
      <c r="E88" s="3" t="s">
        <v>189</v>
      </c>
      <c r="F88" s="3" t="s">
        <v>194</v>
      </c>
      <c r="G88" s="3" t="s">
        <v>189</v>
      </c>
      <c r="H88" s="3" t="s">
        <v>194</v>
      </c>
      <c r="I88" s="3" t="s">
        <v>189</v>
      </c>
      <c r="J88" s="3" t="s">
        <v>194</v>
      </c>
      <c r="K88" s="3" t="s">
        <v>189</v>
      </c>
      <c r="L88" s="3" t="s">
        <v>194</v>
      </c>
      <c r="M88" s="3" t="s">
        <v>189</v>
      </c>
      <c r="N88" s="3" t="s">
        <v>194</v>
      </c>
      <c r="O88" s="3" t="s">
        <v>189</v>
      </c>
      <c r="P88" s="3" t="s">
        <v>194</v>
      </c>
      <c r="Q88" s="3" t="s">
        <v>189</v>
      </c>
      <c r="R88" s="3" t="s">
        <v>193</v>
      </c>
      <c r="S88" s="3" t="s">
        <v>189</v>
      </c>
      <c r="T88" s="3" t="s">
        <v>194</v>
      </c>
      <c r="U88" s="3" t="s">
        <v>189</v>
      </c>
      <c r="V88" s="3" t="s">
        <v>194</v>
      </c>
      <c r="W88" s="3" t="s">
        <v>189</v>
      </c>
      <c r="X88" s="3" t="s">
        <v>194</v>
      </c>
      <c r="Y88">
        <v>32.799999999999997</v>
      </c>
      <c r="Z88">
        <f>VLOOKUP(B88,平时成绩!$C$2:$Q$188,3,0)</f>
        <v>33</v>
      </c>
    </row>
    <row r="89" spans="1:26" x14ac:dyDescent="0.25">
      <c r="A89" s="5">
        <v>21102060218</v>
      </c>
      <c r="B89" s="3" t="s">
        <v>87</v>
      </c>
      <c r="C89" s="3" t="s">
        <v>189</v>
      </c>
      <c r="D89" s="3" t="s">
        <v>193</v>
      </c>
      <c r="E89" s="3" t="s">
        <v>189</v>
      </c>
      <c r="F89" s="3" t="s">
        <v>194</v>
      </c>
      <c r="G89" s="3" t="s">
        <v>189</v>
      </c>
      <c r="H89" s="3" t="s">
        <v>193</v>
      </c>
      <c r="I89" s="3" t="s">
        <v>189</v>
      </c>
      <c r="J89" s="3" t="s">
        <v>193</v>
      </c>
      <c r="K89" s="3" t="s">
        <v>189</v>
      </c>
      <c r="L89" s="3" t="s">
        <v>194</v>
      </c>
      <c r="M89" s="3" t="s">
        <v>189</v>
      </c>
      <c r="N89" s="3" t="s">
        <v>193</v>
      </c>
      <c r="O89" s="3" t="s">
        <v>189</v>
      </c>
      <c r="P89" s="3" t="s">
        <v>194</v>
      </c>
      <c r="Q89" s="3" t="s">
        <v>189</v>
      </c>
      <c r="R89" s="3" t="s">
        <v>194</v>
      </c>
      <c r="S89" s="3" t="s">
        <v>189</v>
      </c>
      <c r="T89" s="3" t="s">
        <v>194</v>
      </c>
      <c r="U89" s="3" t="s">
        <v>189</v>
      </c>
      <c r="V89" s="3" t="s">
        <v>194</v>
      </c>
      <c r="W89" s="3" t="s">
        <v>189</v>
      </c>
      <c r="X89" s="3" t="s">
        <v>194</v>
      </c>
      <c r="Y89">
        <v>32.200000000000003</v>
      </c>
      <c r="Z89">
        <f>VLOOKUP(B89,平时成绩!$C$2:$Q$188,3,0)</f>
        <v>33</v>
      </c>
    </row>
    <row r="90" spans="1:26" x14ac:dyDescent="0.25">
      <c r="A90" s="5">
        <v>21102060219</v>
      </c>
      <c r="B90" s="3" t="s">
        <v>88</v>
      </c>
      <c r="C90" s="3" t="s">
        <v>189</v>
      </c>
      <c r="D90" s="3" t="s">
        <v>193</v>
      </c>
      <c r="E90" s="3" t="s">
        <v>189</v>
      </c>
      <c r="F90" s="3" t="s">
        <v>194</v>
      </c>
      <c r="G90" s="3" t="s">
        <v>189</v>
      </c>
      <c r="H90" s="3" t="s">
        <v>193</v>
      </c>
      <c r="I90" s="3" t="s">
        <v>189</v>
      </c>
      <c r="J90" s="3" t="s">
        <v>194</v>
      </c>
      <c r="K90" s="3" t="s">
        <v>189</v>
      </c>
      <c r="L90" s="3" t="s">
        <v>194</v>
      </c>
      <c r="M90" s="3" t="s">
        <v>189</v>
      </c>
      <c r="N90" s="3" t="s">
        <v>194</v>
      </c>
      <c r="O90" s="3" t="s">
        <v>189</v>
      </c>
      <c r="P90" s="3" t="s">
        <v>194</v>
      </c>
      <c r="Q90" s="3" t="s">
        <v>189</v>
      </c>
      <c r="R90" s="3" t="s">
        <v>194</v>
      </c>
      <c r="S90" s="3" t="s">
        <v>189</v>
      </c>
      <c r="T90" s="3" t="s">
        <v>194</v>
      </c>
      <c r="U90" s="3" t="s">
        <v>189</v>
      </c>
      <c r="V90" s="3" t="s">
        <v>193</v>
      </c>
      <c r="W90" s="3" t="s">
        <v>189</v>
      </c>
      <c r="X90" s="3" t="s">
        <v>194</v>
      </c>
      <c r="Y90">
        <v>32.400000000000006</v>
      </c>
      <c r="Z90">
        <f>VLOOKUP(B90,平时成绩!$C$2:$Q$188,3,0)</f>
        <v>33</v>
      </c>
    </row>
    <row r="91" spans="1:26" x14ac:dyDescent="0.25">
      <c r="A91" s="5">
        <v>21102060222</v>
      </c>
      <c r="B91" s="3" t="s">
        <v>89</v>
      </c>
      <c r="C91" s="3" t="s">
        <v>189</v>
      </c>
      <c r="D91" s="3" t="s">
        <v>194</v>
      </c>
      <c r="E91" s="3" t="s">
        <v>189</v>
      </c>
      <c r="F91" s="3" t="s">
        <v>194</v>
      </c>
      <c r="G91" s="3" t="s">
        <v>189</v>
      </c>
      <c r="H91" s="3" t="s">
        <v>194</v>
      </c>
      <c r="I91" s="3" t="s">
        <v>189</v>
      </c>
      <c r="J91" s="3" t="s">
        <v>194</v>
      </c>
      <c r="K91" s="3" t="s">
        <v>189</v>
      </c>
      <c r="L91" s="3" t="s">
        <v>194</v>
      </c>
      <c r="M91" s="3" t="s">
        <v>189</v>
      </c>
      <c r="N91" s="3" t="s">
        <v>194</v>
      </c>
      <c r="O91" s="3" t="s">
        <v>189</v>
      </c>
      <c r="P91" s="3" t="s">
        <v>194</v>
      </c>
      <c r="Q91" s="3" t="s">
        <v>189</v>
      </c>
      <c r="R91" s="3" t="s">
        <v>194</v>
      </c>
      <c r="S91" s="3" t="s">
        <v>189</v>
      </c>
      <c r="T91" s="3" t="s">
        <v>194</v>
      </c>
      <c r="U91" s="3" t="s">
        <v>191</v>
      </c>
      <c r="V91" s="3" t="s">
        <v>194</v>
      </c>
      <c r="W91" s="3" t="s">
        <v>189</v>
      </c>
      <c r="X91" s="3" t="s">
        <v>194</v>
      </c>
      <c r="Y91">
        <v>32.5</v>
      </c>
      <c r="Z91">
        <f>VLOOKUP(B91,平时成绩!$C$2:$Q$188,3,0)</f>
        <v>33</v>
      </c>
    </row>
    <row r="92" spans="1:26" x14ac:dyDescent="0.25">
      <c r="A92" s="5">
        <v>21102061108</v>
      </c>
      <c r="B92" s="3" t="s">
        <v>90</v>
      </c>
      <c r="C92" s="3" t="s">
        <v>189</v>
      </c>
      <c r="D92" s="3" t="s">
        <v>193</v>
      </c>
      <c r="E92" s="3" t="s">
        <v>189</v>
      </c>
      <c r="F92" s="3" t="s">
        <v>194</v>
      </c>
      <c r="G92" s="3" t="s">
        <v>189</v>
      </c>
      <c r="H92" s="3" t="s">
        <v>193</v>
      </c>
      <c r="I92" s="3" t="s">
        <v>190</v>
      </c>
      <c r="J92" s="6">
        <v>0</v>
      </c>
      <c r="K92" s="3" t="s">
        <v>189</v>
      </c>
      <c r="L92" s="3" t="s">
        <v>194</v>
      </c>
      <c r="M92" s="3" t="s">
        <v>189</v>
      </c>
      <c r="N92" s="3" t="s">
        <v>193</v>
      </c>
      <c r="O92" s="3" t="s">
        <v>191</v>
      </c>
      <c r="P92" s="3" t="s">
        <v>193</v>
      </c>
      <c r="Q92" s="3" t="s">
        <v>189</v>
      </c>
      <c r="R92" s="3" t="s">
        <v>194</v>
      </c>
      <c r="S92" s="3" t="s">
        <v>189</v>
      </c>
      <c r="T92" s="3" t="s">
        <v>193</v>
      </c>
      <c r="U92" s="3" t="s">
        <v>189</v>
      </c>
      <c r="V92" s="3" t="s">
        <v>194</v>
      </c>
      <c r="W92" s="3" t="s">
        <v>191</v>
      </c>
      <c r="X92" s="3" t="s">
        <v>193</v>
      </c>
      <c r="Y92">
        <v>27.8</v>
      </c>
      <c r="Z92">
        <f>VLOOKUP(B92,平时成绩!$C$2:$Q$188,3,0)</f>
        <v>28.8</v>
      </c>
    </row>
    <row r="93" spans="1:26" x14ac:dyDescent="0.25">
      <c r="A93" s="5">
        <v>21103020101</v>
      </c>
      <c r="B93" s="3" t="s">
        <v>91</v>
      </c>
      <c r="C93" s="3" t="s">
        <v>189</v>
      </c>
      <c r="D93" s="3" t="s">
        <v>194</v>
      </c>
      <c r="E93" s="3" t="s">
        <v>191</v>
      </c>
      <c r="F93" s="3" t="s">
        <v>193</v>
      </c>
      <c r="G93" s="3" t="s">
        <v>189</v>
      </c>
      <c r="H93" s="3" t="s">
        <v>199</v>
      </c>
      <c r="I93" s="3" t="s">
        <v>190</v>
      </c>
      <c r="J93" s="6">
        <v>0</v>
      </c>
      <c r="K93" s="3" t="s">
        <v>191</v>
      </c>
      <c r="L93" s="3" t="s">
        <v>193</v>
      </c>
      <c r="M93" s="3" t="s">
        <v>189</v>
      </c>
      <c r="N93" s="3" t="s">
        <v>194</v>
      </c>
      <c r="O93" s="3" t="s">
        <v>189</v>
      </c>
      <c r="P93" s="3" t="s">
        <v>193</v>
      </c>
      <c r="Q93" s="3" t="s">
        <v>190</v>
      </c>
      <c r="R93" s="3" t="s">
        <v>193</v>
      </c>
      <c r="S93" s="3" t="s">
        <v>191</v>
      </c>
      <c r="T93" s="3" t="s">
        <v>194</v>
      </c>
      <c r="U93" s="3" t="s">
        <v>190</v>
      </c>
      <c r="V93" s="6">
        <v>0</v>
      </c>
      <c r="W93" s="3" t="s">
        <v>190</v>
      </c>
      <c r="X93" s="6">
        <v>0</v>
      </c>
      <c r="Y93">
        <v>21.5</v>
      </c>
      <c r="Z93">
        <f>VLOOKUP(B93,平时成绩!$C$2:$Q$188,3,0)</f>
        <v>22.8</v>
      </c>
    </row>
    <row r="94" spans="1:26" x14ac:dyDescent="0.25">
      <c r="A94" s="5">
        <v>21103020102</v>
      </c>
      <c r="B94" s="3" t="s">
        <v>92</v>
      </c>
      <c r="C94" s="3" t="s">
        <v>190</v>
      </c>
      <c r="D94" s="6">
        <v>0</v>
      </c>
      <c r="E94" s="3" t="s">
        <v>190</v>
      </c>
      <c r="F94" s="6">
        <v>0</v>
      </c>
      <c r="G94" s="3" t="s">
        <v>190</v>
      </c>
      <c r="H94" s="6">
        <v>0</v>
      </c>
      <c r="I94" s="3" t="s">
        <v>191</v>
      </c>
      <c r="J94" s="3" t="s">
        <v>193</v>
      </c>
      <c r="K94" s="3" t="s">
        <v>191</v>
      </c>
      <c r="L94" s="3" t="s">
        <v>193</v>
      </c>
      <c r="M94" s="3" t="s">
        <v>189</v>
      </c>
      <c r="N94" s="3" t="s">
        <v>193</v>
      </c>
      <c r="O94" s="3" t="s">
        <v>189</v>
      </c>
      <c r="P94" s="3" t="s">
        <v>193</v>
      </c>
      <c r="Q94" s="3" t="s">
        <v>189</v>
      </c>
      <c r="R94" s="3" t="s">
        <v>193</v>
      </c>
      <c r="S94" s="3" t="s">
        <v>189</v>
      </c>
      <c r="T94" s="3" t="s">
        <v>194</v>
      </c>
      <c r="U94" s="3" t="s">
        <v>191</v>
      </c>
      <c r="V94" s="3" t="s">
        <v>193</v>
      </c>
      <c r="W94" s="3" t="s">
        <v>189</v>
      </c>
      <c r="X94" s="3" t="s">
        <v>193</v>
      </c>
      <c r="Y94">
        <v>21.1</v>
      </c>
      <c r="Z94">
        <f>VLOOKUP(B94,平时成绩!$C$2:$Q$188,3,0)</f>
        <v>22.6</v>
      </c>
    </row>
    <row r="95" spans="1:26" x14ac:dyDescent="0.25">
      <c r="A95" s="5">
        <v>21103020107</v>
      </c>
      <c r="B95" s="3" t="s">
        <v>93</v>
      </c>
      <c r="C95" s="3" t="s">
        <v>189</v>
      </c>
      <c r="D95" s="3" t="s">
        <v>194</v>
      </c>
      <c r="E95" s="3" t="s">
        <v>189</v>
      </c>
      <c r="F95" s="3" t="s">
        <v>194</v>
      </c>
      <c r="G95" s="3" t="s">
        <v>189</v>
      </c>
      <c r="H95" s="3" t="s">
        <v>194</v>
      </c>
      <c r="I95" s="3" t="s">
        <v>189</v>
      </c>
      <c r="J95" s="3" t="s">
        <v>193</v>
      </c>
      <c r="K95" s="3" t="s">
        <v>189</v>
      </c>
      <c r="L95" s="3" t="s">
        <v>194</v>
      </c>
      <c r="M95" s="3" t="s">
        <v>189</v>
      </c>
      <c r="N95" s="3" t="s">
        <v>194</v>
      </c>
      <c r="O95" s="3" t="s">
        <v>189</v>
      </c>
      <c r="P95" s="3" t="s">
        <v>193</v>
      </c>
      <c r="Q95" s="3" t="s">
        <v>189</v>
      </c>
      <c r="R95" s="3" t="s">
        <v>193</v>
      </c>
      <c r="S95" s="3" t="s">
        <v>189</v>
      </c>
      <c r="T95" s="3" t="s">
        <v>194</v>
      </c>
      <c r="U95" s="3" t="s">
        <v>189</v>
      </c>
      <c r="V95" s="3" t="s">
        <v>194</v>
      </c>
      <c r="W95" s="3" t="s">
        <v>191</v>
      </c>
      <c r="X95" s="3" t="s">
        <v>194</v>
      </c>
      <c r="Y95">
        <v>31.900000000000002</v>
      </c>
      <c r="Z95">
        <f>VLOOKUP(B95,平时成绩!$C$2:$Q$188,3,0)</f>
        <v>32.400000000000006</v>
      </c>
    </row>
    <row r="96" spans="1:26" x14ac:dyDescent="0.25">
      <c r="A96" s="5">
        <v>21103020109</v>
      </c>
      <c r="B96" s="3" t="s">
        <v>94</v>
      </c>
      <c r="C96" s="3" t="s">
        <v>189</v>
      </c>
      <c r="D96" s="3" t="s">
        <v>193</v>
      </c>
      <c r="E96" s="3" t="s">
        <v>189</v>
      </c>
      <c r="F96" s="3" t="s">
        <v>193</v>
      </c>
      <c r="G96" s="3" t="s">
        <v>191</v>
      </c>
      <c r="H96" s="3" t="s">
        <v>193</v>
      </c>
      <c r="I96" s="3" t="s">
        <v>189</v>
      </c>
      <c r="J96" s="3" t="s">
        <v>193</v>
      </c>
      <c r="K96" s="3" t="s">
        <v>189</v>
      </c>
      <c r="L96" s="3" t="s">
        <v>193</v>
      </c>
      <c r="M96" s="3" t="s">
        <v>189</v>
      </c>
      <c r="N96" s="3" t="s">
        <v>194</v>
      </c>
      <c r="O96" s="3" t="s">
        <v>189</v>
      </c>
      <c r="P96" s="3" t="s">
        <v>194</v>
      </c>
      <c r="Q96" s="3" t="s">
        <v>189</v>
      </c>
      <c r="R96" s="3" t="s">
        <v>193</v>
      </c>
      <c r="S96" s="3" t="s">
        <v>189</v>
      </c>
      <c r="T96" s="3" t="s">
        <v>193</v>
      </c>
      <c r="U96" s="3" t="s">
        <v>191</v>
      </c>
      <c r="V96" s="3" t="s">
        <v>194</v>
      </c>
      <c r="W96" s="3" t="s">
        <v>189</v>
      </c>
      <c r="X96" s="3" t="s">
        <v>194</v>
      </c>
      <c r="Y96">
        <v>30.6</v>
      </c>
      <c r="Z96" t="e">
        <f>VLOOKUP(B96,平时成绩!$C$2:$Q$188,3,0)</f>
        <v>#N/A</v>
      </c>
    </row>
    <row r="97" spans="1:26" x14ac:dyDescent="0.25">
      <c r="A97" s="5">
        <v>21103020111</v>
      </c>
      <c r="B97" s="3" t="s">
        <v>95</v>
      </c>
      <c r="C97" s="3" t="s">
        <v>189</v>
      </c>
      <c r="D97" s="3" t="s">
        <v>194</v>
      </c>
      <c r="E97" s="3" t="s">
        <v>189</v>
      </c>
      <c r="F97" s="3" t="s">
        <v>194</v>
      </c>
      <c r="G97" s="3" t="s">
        <v>189</v>
      </c>
      <c r="H97" s="3" t="s">
        <v>193</v>
      </c>
      <c r="I97" s="3" t="s">
        <v>189</v>
      </c>
      <c r="J97" s="3" t="s">
        <v>193</v>
      </c>
      <c r="K97" s="3" t="s">
        <v>189</v>
      </c>
      <c r="L97" s="3" t="s">
        <v>194</v>
      </c>
      <c r="M97" s="3" t="s">
        <v>189</v>
      </c>
      <c r="N97" s="3" t="s">
        <v>194</v>
      </c>
      <c r="O97" s="3" t="s">
        <v>189</v>
      </c>
      <c r="P97" s="3" t="s">
        <v>193</v>
      </c>
      <c r="Q97" s="3" t="s">
        <v>189</v>
      </c>
      <c r="R97" s="3" t="s">
        <v>193</v>
      </c>
      <c r="S97" s="3" t="s">
        <v>189</v>
      </c>
      <c r="T97" s="3" t="s">
        <v>193</v>
      </c>
      <c r="U97" s="3" t="s">
        <v>189</v>
      </c>
      <c r="V97" s="3" t="s">
        <v>193</v>
      </c>
      <c r="W97" s="3" t="s">
        <v>189</v>
      </c>
      <c r="X97" s="3" t="s">
        <v>194</v>
      </c>
      <c r="Y97">
        <v>31.800000000000004</v>
      </c>
      <c r="Z97">
        <f>VLOOKUP(B97,平时成绩!$C$2:$Q$188,3,0)</f>
        <v>33</v>
      </c>
    </row>
    <row r="98" spans="1:26" x14ac:dyDescent="0.25">
      <c r="A98" s="5">
        <v>21103020115</v>
      </c>
      <c r="B98" s="3" t="s">
        <v>96</v>
      </c>
      <c r="C98" s="3" t="s">
        <v>191</v>
      </c>
      <c r="D98" s="3" t="s">
        <v>193</v>
      </c>
      <c r="E98" s="3" t="s">
        <v>191</v>
      </c>
      <c r="F98" s="3" t="s">
        <v>193</v>
      </c>
      <c r="G98" s="3" t="s">
        <v>191</v>
      </c>
      <c r="H98" s="3" t="s">
        <v>193</v>
      </c>
      <c r="I98" s="3" t="s">
        <v>191</v>
      </c>
      <c r="J98" s="3" t="s">
        <v>193</v>
      </c>
      <c r="K98" s="3" t="s">
        <v>189</v>
      </c>
      <c r="L98" s="3" t="s">
        <v>194</v>
      </c>
      <c r="M98" s="3" t="s">
        <v>189</v>
      </c>
      <c r="N98" s="3" t="s">
        <v>193</v>
      </c>
      <c r="O98" s="3" t="s">
        <v>189</v>
      </c>
      <c r="P98" s="3" t="s">
        <v>194</v>
      </c>
      <c r="Q98" s="3" t="s">
        <v>189</v>
      </c>
      <c r="R98" s="3" t="s">
        <v>194</v>
      </c>
      <c r="S98" s="3" t="s">
        <v>189</v>
      </c>
      <c r="T98" s="3" t="s">
        <v>194</v>
      </c>
      <c r="U98" s="3" t="s">
        <v>191</v>
      </c>
      <c r="V98" s="3" t="s">
        <v>193</v>
      </c>
      <c r="W98" s="3" t="s">
        <v>189</v>
      </c>
      <c r="X98" s="3" t="s">
        <v>194</v>
      </c>
      <c r="Y98">
        <v>29.3</v>
      </c>
      <c r="Z98">
        <f>VLOOKUP(B98,平时成绩!$C$2:$Q$188,3,0)</f>
        <v>31.8</v>
      </c>
    </row>
    <row r="99" spans="1:26" x14ac:dyDescent="0.25">
      <c r="A99" s="5">
        <v>21103020119</v>
      </c>
      <c r="B99" s="3" t="s">
        <v>97</v>
      </c>
      <c r="C99" s="3" t="s">
        <v>189</v>
      </c>
      <c r="D99" s="3" t="s">
        <v>194</v>
      </c>
      <c r="E99" s="3" t="s">
        <v>189</v>
      </c>
      <c r="F99" s="3" t="s">
        <v>194</v>
      </c>
      <c r="G99" s="3" t="s">
        <v>189</v>
      </c>
      <c r="H99" s="3" t="s">
        <v>194</v>
      </c>
      <c r="I99" s="3" t="s">
        <v>191</v>
      </c>
      <c r="J99" s="3" t="s">
        <v>193</v>
      </c>
      <c r="K99" s="3" t="s">
        <v>189</v>
      </c>
      <c r="L99" s="3" t="s">
        <v>194</v>
      </c>
      <c r="M99" s="3" t="s">
        <v>189</v>
      </c>
      <c r="N99" s="3" t="s">
        <v>194</v>
      </c>
      <c r="O99" s="3" t="s">
        <v>189</v>
      </c>
      <c r="P99" s="3" t="s">
        <v>193</v>
      </c>
      <c r="Q99" s="3" t="s">
        <v>189</v>
      </c>
      <c r="R99" s="3" t="s">
        <v>194</v>
      </c>
      <c r="S99" s="3" t="s">
        <v>189</v>
      </c>
      <c r="T99" s="3" t="s">
        <v>194</v>
      </c>
      <c r="U99" s="3" t="s">
        <v>189</v>
      </c>
      <c r="V99" s="3" t="s">
        <v>194</v>
      </c>
      <c r="W99" s="3" t="s">
        <v>189</v>
      </c>
      <c r="X99" s="3" t="s">
        <v>194</v>
      </c>
      <c r="Y99">
        <v>32.1</v>
      </c>
      <c r="Z99">
        <f>VLOOKUP(B99,平时成绩!$C$2:$Q$188,3,0)</f>
        <v>32.6</v>
      </c>
    </row>
    <row r="100" spans="1:26" x14ac:dyDescent="0.25">
      <c r="A100" s="5">
        <v>21103020120</v>
      </c>
      <c r="B100" s="3" t="s">
        <v>98</v>
      </c>
      <c r="C100" s="3" t="s">
        <v>189</v>
      </c>
      <c r="D100" s="3" t="s">
        <v>194</v>
      </c>
      <c r="E100" s="3" t="s">
        <v>189</v>
      </c>
      <c r="F100" s="3" t="s">
        <v>194</v>
      </c>
      <c r="G100" s="3" t="s">
        <v>189</v>
      </c>
      <c r="H100" s="3" t="s">
        <v>194</v>
      </c>
      <c r="I100" s="3" t="s">
        <v>189</v>
      </c>
      <c r="J100" s="3" t="s">
        <v>194</v>
      </c>
      <c r="K100" s="3" t="s">
        <v>189</v>
      </c>
      <c r="L100" s="3" t="s">
        <v>194</v>
      </c>
      <c r="M100" s="3" t="s">
        <v>189</v>
      </c>
      <c r="N100" s="3" t="s">
        <v>194</v>
      </c>
      <c r="O100" s="3" t="s">
        <v>189</v>
      </c>
      <c r="P100" s="3" t="s">
        <v>194</v>
      </c>
      <c r="Q100" s="3" t="s">
        <v>189</v>
      </c>
      <c r="R100" s="3" t="s">
        <v>193</v>
      </c>
      <c r="S100" s="3" t="s">
        <v>189</v>
      </c>
      <c r="T100" s="3" t="s">
        <v>193</v>
      </c>
      <c r="U100" s="3" t="s">
        <v>189</v>
      </c>
      <c r="V100" s="3" t="s">
        <v>194</v>
      </c>
      <c r="W100" s="3" t="s">
        <v>189</v>
      </c>
      <c r="X100" s="3" t="s">
        <v>194</v>
      </c>
      <c r="Y100">
        <v>32.6</v>
      </c>
      <c r="Z100">
        <f>VLOOKUP(B100,平时成绩!$C$2:$Q$188,3,0)</f>
        <v>33</v>
      </c>
    </row>
    <row r="101" spans="1:26" x14ac:dyDescent="0.25">
      <c r="A101" s="5">
        <v>21103020122</v>
      </c>
      <c r="B101" s="3" t="s">
        <v>99</v>
      </c>
      <c r="C101" s="3" t="s">
        <v>189</v>
      </c>
      <c r="D101" s="3" t="s">
        <v>194</v>
      </c>
      <c r="E101" s="3" t="s">
        <v>189</v>
      </c>
      <c r="F101" s="3" t="s">
        <v>194</v>
      </c>
      <c r="G101" s="3" t="s">
        <v>189</v>
      </c>
      <c r="H101" s="3" t="s">
        <v>194</v>
      </c>
      <c r="I101" s="3" t="s">
        <v>189</v>
      </c>
      <c r="J101" s="3" t="s">
        <v>194</v>
      </c>
      <c r="K101" s="3" t="s">
        <v>189</v>
      </c>
      <c r="L101" s="3" t="s">
        <v>194</v>
      </c>
      <c r="M101" s="3" t="s">
        <v>189</v>
      </c>
      <c r="N101" s="3" t="s">
        <v>194</v>
      </c>
      <c r="O101" s="3" t="s">
        <v>189</v>
      </c>
      <c r="P101" s="3" t="s">
        <v>194</v>
      </c>
      <c r="Q101" s="3" t="s">
        <v>189</v>
      </c>
      <c r="R101" s="3" t="s">
        <v>194</v>
      </c>
      <c r="S101" s="3" t="s">
        <v>189</v>
      </c>
      <c r="T101" s="3" t="s">
        <v>194</v>
      </c>
      <c r="U101" s="3" t="s">
        <v>189</v>
      </c>
      <c r="V101" s="3" t="s">
        <v>194</v>
      </c>
      <c r="W101" s="3" t="s">
        <v>189</v>
      </c>
      <c r="X101" s="3" t="s">
        <v>194</v>
      </c>
      <c r="Y101">
        <v>33</v>
      </c>
      <c r="Z101">
        <f>VLOOKUP(B101,平时成绩!$C$2:$Q$188,3,0)</f>
        <v>33</v>
      </c>
    </row>
    <row r="102" spans="1:26" x14ac:dyDescent="0.25">
      <c r="A102" s="5">
        <v>21103020123</v>
      </c>
      <c r="B102" s="3" t="s">
        <v>100</v>
      </c>
      <c r="C102" s="3" t="s">
        <v>189</v>
      </c>
      <c r="D102" s="3" t="s">
        <v>193</v>
      </c>
      <c r="E102" s="3" t="s">
        <v>189</v>
      </c>
      <c r="F102" s="3" t="s">
        <v>193</v>
      </c>
      <c r="G102" s="3" t="s">
        <v>189</v>
      </c>
      <c r="H102" s="3" t="s">
        <v>193</v>
      </c>
      <c r="I102" s="3" t="s">
        <v>189</v>
      </c>
      <c r="J102" s="3" t="s">
        <v>193</v>
      </c>
      <c r="K102" s="3" t="s">
        <v>189</v>
      </c>
      <c r="L102" s="3" t="s">
        <v>193</v>
      </c>
      <c r="M102" s="3" t="s">
        <v>189</v>
      </c>
      <c r="N102" s="3" t="s">
        <v>193</v>
      </c>
      <c r="O102" s="3" t="s">
        <v>189</v>
      </c>
      <c r="P102" s="3" t="s">
        <v>193</v>
      </c>
      <c r="Q102" s="3" t="s">
        <v>189</v>
      </c>
      <c r="R102" s="3" t="s">
        <v>193</v>
      </c>
      <c r="S102" s="3" t="s">
        <v>189</v>
      </c>
      <c r="T102" s="3" t="s">
        <v>193</v>
      </c>
      <c r="U102" s="3" t="s">
        <v>189</v>
      </c>
      <c r="V102" s="3" t="s">
        <v>193</v>
      </c>
      <c r="W102" s="3" t="s">
        <v>191</v>
      </c>
      <c r="X102" s="3" t="s">
        <v>193</v>
      </c>
      <c r="Y102">
        <v>30.300000000000004</v>
      </c>
      <c r="Z102">
        <f>VLOOKUP(B102,平时成绩!$C$2:$Q$188,3,0)</f>
        <v>30.800000000000004</v>
      </c>
    </row>
    <row r="103" spans="1:26" x14ac:dyDescent="0.25">
      <c r="A103" s="5">
        <v>21103020125</v>
      </c>
      <c r="B103" s="3" t="s">
        <v>101</v>
      </c>
      <c r="C103" s="3" t="s">
        <v>189</v>
      </c>
      <c r="D103" s="3" t="s">
        <v>194</v>
      </c>
      <c r="E103" s="3" t="s">
        <v>189</v>
      </c>
      <c r="F103" s="3" t="s">
        <v>193</v>
      </c>
      <c r="G103" s="3" t="s">
        <v>189</v>
      </c>
      <c r="H103" s="3" t="s">
        <v>193</v>
      </c>
      <c r="I103" s="3" t="s">
        <v>189</v>
      </c>
      <c r="J103" s="3" t="s">
        <v>193</v>
      </c>
      <c r="K103" s="3" t="s">
        <v>189</v>
      </c>
      <c r="L103" s="3" t="s">
        <v>193</v>
      </c>
      <c r="M103" s="3" t="s">
        <v>189</v>
      </c>
      <c r="N103" s="3" t="s">
        <v>194</v>
      </c>
      <c r="O103" s="3" t="s">
        <v>189</v>
      </c>
      <c r="P103" s="3" t="s">
        <v>194</v>
      </c>
      <c r="Q103" s="3" t="s">
        <v>189</v>
      </c>
      <c r="R103" s="3" t="s">
        <v>193</v>
      </c>
      <c r="S103" s="3" t="s">
        <v>189</v>
      </c>
      <c r="T103" s="3" t="s">
        <v>193</v>
      </c>
      <c r="U103" s="3" t="s">
        <v>191</v>
      </c>
      <c r="V103" s="3" t="s">
        <v>193</v>
      </c>
      <c r="W103" s="3" t="s">
        <v>191</v>
      </c>
      <c r="X103" s="3" t="s">
        <v>193</v>
      </c>
      <c r="Y103">
        <v>30.400000000000002</v>
      </c>
      <c r="Z103">
        <f>VLOOKUP(B103,平时成绩!$C$2:$Q$188,3,0)</f>
        <v>31.400000000000002</v>
      </c>
    </row>
    <row r="104" spans="1:26" x14ac:dyDescent="0.25">
      <c r="A104" s="5">
        <v>21103020128</v>
      </c>
      <c r="B104" s="3" t="s">
        <v>102</v>
      </c>
      <c r="C104" s="3" t="s">
        <v>191</v>
      </c>
      <c r="D104" s="3" t="s">
        <v>193</v>
      </c>
      <c r="E104" s="3" t="s">
        <v>189</v>
      </c>
      <c r="F104" s="3" t="s">
        <v>193</v>
      </c>
      <c r="G104" s="3" t="s">
        <v>191</v>
      </c>
      <c r="H104" s="3" t="s">
        <v>193</v>
      </c>
      <c r="I104" s="3" t="s">
        <v>189</v>
      </c>
      <c r="J104" s="3" t="s">
        <v>193</v>
      </c>
      <c r="K104" s="3" t="s">
        <v>189</v>
      </c>
      <c r="L104" s="3" t="s">
        <v>193</v>
      </c>
      <c r="M104" s="3" t="s">
        <v>189</v>
      </c>
      <c r="N104" s="3" t="s">
        <v>193</v>
      </c>
      <c r="O104" s="3" t="s">
        <v>189</v>
      </c>
      <c r="P104" s="3" t="s">
        <v>194</v>
      </c>
      <c r="Q104" s="3" t="s">
        <v>191</v>
      </c>
      <c r="R104" s="3" t="s">
        <v>193</v>
      </c>
      <c r="S104" s="3" t="s">
        <v>189</v>
      </c>
      <c r="T104" s="3" t="s">
        <v>193</v>
      </c>
      <c r="U104" s="3" t="s">
        <v>191</v>
      </c>
      <c r="V104" s="3" t="s">
        <v>193</v>
      </c>
      <c r="W104" s="3" t="s">
        <v>189</v>
      </c>
      <c r="X104" s="3" t="s">
        <v>193</v>
      </c>
      <c r="Y104">
        <v>29.000000000000004</v>
      </c>
      <c r="Z104" t="e">
        <f>VLOOKUP(B104,平时成绩!$C$2:$Q$188,3,0)</f>
        <v>#N/A</v>
      </c>
    </row>
    <row r="105" spans="1:26" x14ac:dyDescent="0.25">
      <c r="A105" s="5">
        <v>21103020129</v>
      </c>
      <c r="B105" s="3" t="s">
        <v>103</v>
      </c>
      <c r="C105" s="3" t="s">
        <v>191</v>
      </c>
      <c r="D105" s="3" t="s">
        <v>193</v>
      </c>
      <c r="E105" s="3" t="s">
        <v>189</v>
      </c>
      <c r="F105" s="3" t="s">
        <v>193</v>
      </c>
      <c r="G105" s="3" t="s">
        <v>189</v>
      </c>
      <c r="H105" s="3" t="s">
        <v>193</v>
      </c>
      <c r="I105" s="3" t="s">
        <v>189</v>
      </c>
      <c r="J105" s="3" t="s">
        <v>193</v>
      </c>
      <c r="K105" s="3" t="s">
        <v>189</v>
      </c>
      <c r="L105" s="3" t="s">
        <v>193</v>
      </c>
      <c r="M105" s="3" t="s">
        <v>189</v>
      </c>
      <c r="N105" s="3" t="s">
        <v>193</v>
      </c>
      <c r="O105" s="3" t="s">
        <v>189</v>
      </c>
      <c r="P105" s="3" t="s">
        <v>193</v>
      </c>
      <c r="Q105" s="3" t="s">
        <v>189</v>
      </c>
      <c r="R105" s="3" t="s">
        <v>193</v>
      </c>
      <c r="S105" s="3" t="s">
        <v>189</v>
      </c>
      <c r="T105" s="3" t="s">
        <v>193</v>
      </c>
      <c r="U105" s="3" t="s">
        <v>189</v>
      </c>
      <c r="V105" s="3" t="s">
        <v>193</v>
      </c>
      <c r="W105" s="3" t="s">
        <v>191</v>
      </c>
      <c r="X105" s="3" t="s">
        <v>193</v>
      </c>
      <c r="Y105">
        <v>29.800000000000004</v>
      </c>
      <c r="Z105">
        <f>VLOOKUP(B105,平时成绩!$C$2:$Q$188,3,0)</f>
        <v>30.800000000000004</v>
      </c>
    </row>
    <row r="106" spans="1:26" x14ac:dyDescent="0.25">
      <c r="A106" s="5">
        <v>21103020201</v>
      </c>
      <c r="B106" s="3" t="s">
        <v>104</v>
      </c>
      <c r="C106" s="3" t="s">
        <v>189</v>
      </c>
      <c r="D106" s="3" t="s">
        <v>194</v>
      </c>
      <c r="E106" s="3" t="s">
        <v>189</v>
      </c>
      <c r="F106" s="3" t="s">
        <v>194</v>
      </c>
      <c r="G106" s="3" t="s">
        <v>189</v>
      </c>
      <c r="H106" s="3" t="s">
        <v>194</v>
      </c>
      <c r="I106" s="3" t="s">
        <v>189</v>
      </c>
      <c r="J106" s="3" t="s">
        <v>193</v>
      </c>
      <c r="K106" s="3" t="s">
        <v>189</v>
      </c>
      <c r="L106" s="3" t="s">
        <v>194</v>
      </c>
      <c r="M106" s="3" t="s">
        <v>189</v>
      </c>
      <c r="N106" s="3" t="s">
        <v>193</v>
      </c>
      <c r="O106" s="3" t="s">
        <v>189</v>
      </c>
      <c r="P106" s="3" t="s">
        <v>194</v>
      </c>
      <c r="Q106" s="3" t="s">
        <v>189</v>
      </c>
      <c r="R106" s="3" t="s">
        <v>193</v>
      </c>
      <c r="S106" s="3" t="s">
        <v>189</v>
      </c>
      <c r="T106" s="3" t="s">
        <v>194</v>
      </c>
      <c r="U106" s="3" t="s">
        <v>189</v>
      </c>
      <c r="V106" s="3" t="s">
        <v>194</v>
      </c>
      <c r="W106" s="3" t="s">
        <v>189</v>
      </c>
      <c r="X106" s="3" t="s">
        <v>194</v>
      </c>
      <c r="Y106">
        <v>32.400000000000006</v>
      </c>
      <c r="Z106">
        <f>VLOOKUP(B106,平时成绩!$C$2:$Q$188,3,0)</f>
        <v>33</v>
      </c>
    </row>
    <row r="107" spans="1:26" x14ac:dyDescent="0.25">
      <c r="A107" s="5">
        <v>21103020202</v>
      </c>
      <c r="B107" s="3" t="s">
        <v>105</v>
      </c>
      <c r="C107" s="3" t="s">
        <v>189</v>
      </c>
      <c r="D107" s="3" t="s">
        <v>193</v>
      </c>
      <c r="E107" s="3" t="s">
        <v>189</v>
      </c>
      <c r="F107" s="3" t="s">
        <v>193</v>
      </c>
      <c r="G107" s="3" t="s">
        <v>191</v>
      </c>
      <c r="H107" s="3" t="s">
        <v>193</v>
      </c>
      <c r="I107" s="3" t="s">
        <v>189</v>
      </c>
      <c r="J107" s="3" t="s">
        <v>193</v>
      </c>
      <c r="K107" s="3" t="s">
        <v>189</v>
      </c>
      <c r="L107" s="3" t="s">
        <v>194</v>
      </c>
      <c r="M107" s="3" t="s">
        <v>189</v>
      </c>
      <c r="N107" s="3" t="s">
        <v>194</v>
      </c>
      <c r="O107" s="3" t="s">
        <v>189</v>
      </c>
      <c r="P107" s="3" t="s">
        <v>194</v>
      </c>
      <c r="Q107" s="3" t="s">
        <v>189</v>
      </c>
      <c r="R107" s="3" t="s">
        <v>193</v>
      </c>
      <c r="S107" s="3" t="s">
        <v>191</v>
      </c>
      <c r="T107" s="3" t="s">
        <v>194</v>
      </c>
      <c r="U107" s="3" t="s">
        <v>189</v>
      </c>
      <c r="V107" s="3" t="s">
        <v>194</v>
      </c>
      <c r="W107" s="3" t="s">
        <v>189</v>
      </c>
      <c r="X107" s="3" t="s">
        <v>194</v>
      </c>
      <c r="Y107">
        <v>31</v>
      </c>
      <c r="Z107">
        <f>VLOOKUP(B107,平时成绩!$C$2:$Q$188,3,0)</f>
        <v>32</v>
      </c>
    </row>
    <row r="108" spans="1:26" x14ac:dyDescent="0.25">
      <c r="A108" s="5">
        <v>21103020205</v>
      </c>
      <c r="B108" s="3" t="s">
        <v>106</v>
      </c>
      <c r="C108" s="3" t="s">
        <v>189</v>
      </c>
      <c r="D108" s="3" t="s">
        <v>194</v>
      </c>
      <c r="E108" s="3" t="s">
        <v>189</v>
      </c>
      <c r="F108" s="3" t="s">
        <v>194</v>
      </c>
      <c r="G108" s="3" t="s">
        <v>189</v>
      </c>
      <c r="H108" s="3" t="s">
        <v>194</v>
      </c>
      <c r="I108" s="3" t="s">
        <v>189</v>
      </c>
      <c r="J108" s="3" t="s">
        <v>194</v>
      </c>
      <c r="K108" s="3" t="s">
        <v>189</v>
      </c>
      <c r="L108" s="3" t="s">
        <v>194</v>
      </c>
      <c r="M108" s="3" t="s">
        <v>190</v>
      </c>
      <c r="N108" s="6">
        <v>0</v>
      </c>
      <c r="O108" s="3" t="s">
        <v>189</v>
      </c>
      <c r="P108" s="3" t="s">
        <v>194</v>
      </c>
      <c r="Q108" s="3" t="s">
        <v>189</v>
      </c>
      <c r="R108" s="3" t="s">
        <v>194</v>
      </c>
      <c r="S108" s="3" t="s">
        <v>190</v>
      </c>
      <c r="T108" s="6">
        <v>0</v>
      </c>
      <c r="U108" s="3" t="s">
        <v>189</v>
      </c>
      <c r="V108" s="3" t="s">
        <v>194</v>
      </c>
      <c r="W108" s="3" t="s">
        <v>190</v>
      </c>
      <c r="X108" s="6">
        <v>0</v>
      </c>
      <c r="Y108">
        <v>24</v>
      </c>
      <c r="Z108">
        <f>VLOOKUP(B108,平时成绩!$C$2:$Q$188,3,0)</f>
        <v>24</v>
      </c>
    </row>
    <row r="109" spans="1:26" x14ac:dyDescent="0.25">
      <c r="A109" s="5">
        <v>21103020210</v>
      </c>
      <c r="B109" s="3" t="s">
        <v>107</v>
      </c>
      <c r="C109" s="3" t="s">
        <v>190</v>
      </c>
      <c r="D109" s="6">
        <v>0</v>
      </c>
      <c r="E109" s="3" t="s">
        <v>190</v>
      </c>
      <c r="F109" s="6">
        <v>0</v>
      </c>
      <c r="G109" s="3" t="s">
        <v>190</v>
      </c>
      <c r="H109" s="6">
        <v>0</v>
      </c>
      <c r="I109" s="3" t="s">
        <v>190</v>
      </c>
      <c r="J109" s="6">
        <v>0</v>
      </c>
      <c r="K109" s="3" t="s">
        <v>190</v>
      </c>
      <c r="L109" s="6">
        <v>0</v>
      </c>
      <c r="M109" s="3" t="s">
        <v>190</v>
      </c>
      <c r="N109" s="6">
        <v>0</v>
      </c>
      <c r="O109" s="3" t="s">
        <v>190</v>
      </c>
      <c r="P109" s="6">
        <v>0</v>
      </c>
      <c r="Q109" s="3" t="s">
        <v>190</v>
      </c>
      <c r="R109" s="6">
        <v>0</v>
      </c>
      <c r="S109" s="3" t="s">
        <v>190</v>
      </c>
      <c r="T109" s="6">
        <v>0</v>
      </c>
      <c r="U109" s="3" t="s">
        <v>190</v>
      </c>
      <c r="V109" s="6">
        <v>0</v>
      </c>
      <c r="W109" s="3" t="s">
        <v>190</v>
      </c>
      <c r="X109" s="6">
        <v>0</v>
      </c>
      <c r="Y109">
        <v>0</v>
      </c>
      <c r="Z109" t="e">
        <f>VLOOKUP(B109,平时成绩!$C$2:$Q$188,3,0)</f>
        <v>#N/A</v>
      </c>
    </row>
    <row r="110" spans="1:26" x14ac:dyDescent="0.25">
      <c r="A110" s="5">
        <v>21103020212</v>
      </c>
      <c r="B110" s="3" t="s">
        <v>108</v>
      </c>
      <c r="C110" s="3" t="s">
        <v>189</v>
      </c>
      <c r="D110" s="3" t="s">
        <v>193</v>
      </c>
      <c r="E110" s="3" t="s">
        <v>189</v>
      </c>
      <c r="F110" s="3" t="s">
        <v>193</v>
      </c>
      <c r="G110" s="3" t="s">
        <v>189</v>
      </c>
      <c r="H110" s="3" t="s">
        <v>194</v>
      </c>
      <c r="I110" s="3" t="s">
        <v>189</v>
      </c>
      <c r="J110" s="3" t="s">
        <v>193</v>
      </c>
      <c r="K110" s="3" t="s">
        <v>189</v>
      </c>
      <c r="L110" s="3" t="s">
        <v>193</v>
      </c>
      <c r="M110" s="3" t="s">
        <v>189</v>
      </c>
      <c r="N110" s="3" t="s">
        <v>193</v>
      </c>
      <c r="O110" s="3" t="s">
        <v>189</v>
      </c>
      <c r="P110" s="3" t="s">
        <v>193</v>
      </c>
      <c r="Q110" s="3" t="s">
        <v>189</v>
      </c>
      <c r="R110" s="3" t="s">
        <v>193</v>
      </c>
      <c r="S110" s="3" t="s">
        <v>189</v>
      </c>
      <c r="T110" s="3" t="s">
        <v>193</v>
      </c>
      <c r="U110" s="3" t="s">
        <v>189</v>
      </c>
      <c r="V110" s="3" t="s">
        <v>193</v>
      </c>
      <c r="W110" s="3" t="s">
        <v>191</v>
      </c>
      <c r="X110" s="3" t="s">
        <v>193</v>
      </c>
      <c r="Y110">
        <v>30.500000000000004</v>
      </c>
      <c r="Z110">
        <f>VLOOKUP(B110,平时成绩!$C$2:$Q$188,3,0)</f>
        <v>31.000000000000004</v>
      </c>
    </row>
    <row r="111" spans="1:26" x14ac:dyDescent="0.25">
      <c r="A111" s="5">
        <v>21103020212</v>
      </c>
      <c r="B111" s="3" t="s">
        <v>109</v>
      </c>
      <c r="C111" s="3" t="s">
        <v>189</v>
      </c>
      <c r="D111" s="3" t="s">
        <v>193</v>
      </c>
      <c r="E111" s="3" t="s">
        <v>189</v>
      </c>
      <c r="F111" s="3" t="s">
        <v>194</v>
      </c>
      <c r="G111" s="3" t="s">
        <v>189</v>
      </c>
      <c r="H111" s="3" t="s">
        <v>193</v>
      </c>
      <c r="I111" s="3" t="s">
        <v>189</v>
      </c>
      <c r="J111" s="3" t="s">
        <v>193</v>
      </c>
      <c r="K111" s="3" t="s">
        <v>189</v>
      </c>
      <c r="L111" s="3" t="s">
        <v>194</v>
      </c>
      <c r="M111" s="3" t="s">
        <v>189</v>
      </c>
      <c r="N111" s="3" t="s">
        <v>193</v>
      </c>
      <c r="O111" s="3" t="s">
        <v>189</v>
      </c>
      <c r="P111" s="3" t="s">
        <v>193</v>
      </c>
      <c r="Q111" s="3" t="s">
        <v>189</v>
      </c>
      <c r="R111" s="3" t="s">
        <v>193</v>
      </c>
      <c r="S111" s="3" t="s">
        <v>189</v>
      </c>
      <c r="T111" s="3" t="s">
        <v>193</v>
      </c>
      <c r="U111" s="3" t="s">
        <v>191</v>
      </c>
      <c r="V111" s="3" t="s">
        <v>193</v>
      </c>
      <c r="W111" s="3" t="s">
        <v>189</v>
      </c>
      <c r="X111" s="3" t="s">
        <v>193</v>
      </c>
      <c r="Y111">
        <v>30.700000000000003</v>
      </c>
      <c r="Z111">
        <f>VLOOKUP(B111,平时成绩!$C$2:$Q$188,3,0)</f>
        <v>31.200000000000003</v>
      </c>
    </row>
    <row r="112" spans="1:26" x14ac:dyDescent="0.25">
      <c r="A112" s="5">
        <v>21103020213</v>
      </c>
      <c r="B112" s="3" t="s">
        <v>110</v>
      </c>
      <c r="C112" s="3" t="s">
        <v>190</v>
      </c>
      <c r="D112" s="6">
        <v>0</v>
      </c>
      <c r="E112" s="3" t="s">
        <v>190</v>
      </c>
      <c r="F112" s="6">
        <v>0</v>
      </c>
      <c r="G112" s="3" t="s">
        <v>190</v>
      </c>
      <c r="H112" s="6">
        <v>0</v>
      </c>
      <c r="I112" s="3" t="s">
        <v>190</v>
      </c>
      <c r="J112" s="6">
        <v>0</v>
      </c>
      <c r="K112" s="3" t="s">
        <v>190</v>
      </c>
      <c r="L112" s="6">
        <v>0</v>
      </c>
      <c r="M112" s="3" t="s">
        <v>190</v>
      </c>
      <c r="N112" s="6">
        <v>0</v>
      </c>
      <c r="O112" s="3" t="s">
        <v>190</v>
      </c>
      <c r="P112" s="6">
        <v>0</v>
      </c>
      <c r="Q112" s="3" t="s">
        <v>190</v>
      </c>
      <c r="R112" s="6">
        <v>0</v>
      </c>
      <c r="S112" s="3" t="s">
        <v>190</v>
      </c>
      <c r="T112" s="6">
        <v>0</v>
      </c>
      <c r="U112" s="3" t="s">
        <v>190</v>
      </c>
      <c r="V112" s="6">
        <v>0</v>
      </c>
      <c r="W112" s="3" t="s">
        <v>190</v>
      </c>
      <c r="X112" s="6">
        <v>0</v>
      </c>
      <c r="Y112">
        <v>0</v>
      </c>
      <c r="Z112" t="e">
        <f>VLOOKUP(B112,平时成绩!$C$2:$Q$188,3,0)</f>
        <v>#N/A</v>
      </c>
    </row>
    <row r="113" spans="1:26" x14ac:dyDescent="0.25">
      <c r="A113" s="5">
        <v>21103020216</v>
      </c>
      <c r="B113" s="3" t="s">
        <v>111</v>
      </c>
      <c r="C113" s="3" t="s">
        <v>189</v>
      </c>
      <c r="D113" s="3" t="s">
        <v>194</v>
      </c>
      <c r="E113" s="3" t="s">
        <v>189</v>
      </c>
      <c r="F113" s="3" t="s">
        <v>194</v>
      </c>
      <c r="G113" s="3" t="s">
        <v>190</v>
      </c>
      <c r="H113" s="6">
        <v>0</v>
      </c>
      <c r="I113" s="3" t="s">
        <v>191</v>
      </c>
      <c r="J113" s="3" t="s">
        <v>194</v>
      </c>
      <c r="K113" s="3" t="s">
        <v>189</v>
      </c>
      <c r="L113" s="3" t="s">
        <v>194</v>
      </c>
      <c r="M113" s="3" t="s">
        <v>189</v>
      </c>
      <c r="N113" s="3" t="s">
        <v>194</v>
      </c>
      <c r="O113" s="3" t="s">
        <v>189</v>
      </c>
      <c r="P113" s="3" t="s">
        <v>194</v>
      </c>
      <c r="Q113" s="3" t="s">
        <v>189</v>
      </c>
      <c r="R113" s="3" t="s">
        <v>194</v>
      </c>
      <c r="S113" s="3" t="s">
        <v>189</v>
      </c>
      <c r="T113" s="3" t="s">
        <v>194</v>
      </c>
      <c r="U113" s="3" t="s">
        <v>189</v>
      </c>
      <c r="V113" s="3" t="s">
        <v>194</v>
      </c>
      <c r="W113" s="3" t="s">
        <v>189</v>
      </c>
      <c r="X113" s="3" t="s">
        <v>194</v>
      </c>
      <c r="Y113">
        <v>29.5</v>
      </c>
      <c r="Z113">
        <f>VLOOKUP(B113,平时成绩!$C$2:$Q$188,3,0)</f>
        <v>30</v>
      </c>
    </row>
    <row r="114" spans="1:26" x14ac:dyDescent="0.25">
      <c r="A114" s="5">
        <v>21103020220</v>
      </c>
      <c r="B114" s="3" t="s">
        <v>112</v>
      </c>
      <c r="C114" s="3" t="s">
        <v>190</v>
      </c>
      <c r="D114" s="6">
        <v>0</v>
      </c>
      <c r="E114" s="3" t="s">
        <v>190</v>
      </c>
      <c r="F114" s="6">
        <v>0</v>
      </c>
      <c r="G114" s="3" t="s">
        <v>190</v>
      </c>
      <c r="H114" s="6">
        <v>0</v>
      </c>
      <c r="I114" s="3" t="s">
        <v>190</v>
      </c>
      <c r="J114" s="6">
        <v>0</v>
      </c>
      <c r="K114" s="3" t="s">
        <v>190</v>
      </c>
      <c r="L114" s="6">
        <v>0</v>
      </c>
      <c r="M114" s="3" t="s">
        <v>190</v>
      </c>
      <c r="N114" s="6">
        <v>0</v>
      </c>
      <c r="O114" s="3" t="s">
        <v>190</v>
      </c>
      <c r="P114" s="6">
        <v>0</v>
      </c>
      <c r="Q114" s="3" t="s">
        <v>190</v>
      </c>
      <c r="R114" s="6">
        <v>0</v>
      </c>
      <c r="S114" s="3" t="s">
        <v>190</v>
      </c>
      <c r="T114" s="6">
        <v>0</v>
      </c>
      <c r="U114" s="3" t="s">
        <v>190</v>
      </c>
      <c r="V114" s="6">
        <v>0</v>
      </c>
      <c r="W114" s="3" t="s">
        <v>190</v>
      </c>
      <c r="X114" s="6">
        <v>0</v>
      </c>
      <c r="Y114">
        <v>0</v>
      </c>
      <c r="Z114" t="e">
        <f>VLOOKUP(B114,平时成绩!$C$2:$Q$188,3,0)</f>
        <v>#N/A</v>
      </c>
    </row>
    <row r="115" spans="1:26" x14ac:dyDescent="0.25">
      <c r="A115" s="5">
        <v>21103020222</v>
      </c>
      <c r="B115" s="3" t="s">
        <v>113</v>
      </c>
      <c r="C115" s="3" t="s">
        <v>189</v>
      </c>
      <c r="D115" s="3" t="s">
        <v>194</v>
      </c>
      <c r="E115" s="3" t="s">
        <v>189</v>
      </c>
      <c r="F115" s="3" t="s">
        <v>194</v>
      </c>
      <c r="G115" s="3" t="s">
        <v>189</v>
      </c>
      <c r="H115" s="3" t="s">
        <v>194</v>
      </c>
      <c r="I115" s="3" t="s">
        <v>191</v>
      </c>
      <c r="J115" s="3" t="s">
        <v>194</v>
      </c>
      <c r="K115" s="3" t="s">
        <v>189</v>
      </c>
      <c r="L115" s="3" t="s">
        <v>194</v>
      </c>
      <c r="M115" s="3" t="s">
        <v>189</v>
      </c>
      <c r="N115" s="3" t="s">
        <v>194</v>
      </c>
      <c r="O115" s="3" t="s">
        <v>189</v>
      </c>
      <c r="P115" s="3" t="s">
        <v>194</v>
      </c>
      <c r="Q115" s="3" t="s">
        <v>189</v>
      </c>
      <c r="R115" s="3" t="s">
        <v>194</v>
      </c>
      <c r="S115" s="3" t="s">
        <v>189</v>
      </c>
      <c r="T115" s="3" t="s">
        <v>194</v>
      </c>
      <c r="U115" s="3" t="s">
        <v>189</v>
      </c>
      <c r="V115" s="3" t="s">
        <v>194</v>
      </c>
      <c r="W115" s="3" t="s">
        <v>189</v>
      </c>
      <c r="X115" s="3" t="s">
        <v>194</v>
      </c>
      <c r="Y115">
        <v>32.5</v>
      </c>
      <c r="Z115">
        <f>VLOOKUP(B115,平时成绩!$C$2:$Q$188,3,0)</f>
        <v>33</v>
      </c>
    </row>
    <row r="116" spans="1:26" x14ac:dyDescent="0.25">
      <c r="A116" s="5">
        <v>21103020223</v>
      </c>
      <c r="B116" s="3" t="s">
        <v>114</v>
      </c>
      <c r="C116" s="3" t="s">
        <v>189</v>
      </c>
      <c r="D116" s="3" t="s">
        <v>194</v>
      </c>
      <c r="E116" s="3" t="s">
        <v>189</v>
      </c>
      <c r="F116" s="3" t="s">
        <v>194</v>
      </c>
      <c r="G116" s="3" t="s">
        <v>189</v>
      </c>
      <c r="H116" s="3" t="s">
        <v>194</v>
      </c>
      <c r="I116" s="3" t="s">
        <v>189</v>
      </c>
      <c r="J116" s="3" t="s">
        <v>194</v>
      </c>
      <c r="K116" s="3" t="s">
        <v>189</v>
      </c>
      <c r="L116" s="3" t="s">
        <v>194</v>
      </c>
      <c r="M116" s="3" t="s">
        <v>189</v>
      </c>
      <c r="N116" s="3" t="s">
        <v>194</v>
      </c>
      <c r="O116" s="3" t="s">
        <v>189</v>
      </c>
      <c r="P116" s="3" t="s">
        <v>194</v>
      </c>
      <c r="Q116" s="3" t="s">
        <v>189</v>
      </c>
      <c r="R116" s="3" t="s">
        <v>194</v>
      </c>
      <c r="S116" s="3" t="s">
        <v>189</v>
      </c>
      <c r="T116" s="3" t="s">
        <v>194</v>
      </c>
      <c r="U116" s="3" t="s">
        <v>189</v>
      </c>
      <c r="V116" s="3" t="s">
        <v>194</v>
      </c>
      <c r="W116" s="3" t="s">
        <v>189</v>
      </c>
      <c r="X116" s="3" t="s">
        <v>194</v>
      </c>
      <c r="Y116">
        <v>33</v>
      </c>
      <c r="Z116">
        <f>VLOOKUP(B116,平时成绩!$C$2:$Q$188,3,0)</f>
        <v>33</v>
      </c>
    </row>
    <row r="117" spans="1:26" x14ac:dyDescent="0.25">
      <c r="A117" s="5">
        <v>21103020225</v>
      </c>
      <c r="B117" s="3" t="s">
        <v>115</v>
      </c>
      <c r="C117" s="3" t="s">
        <v>189</v>
      </c>
      <c r="D117" s="3" t="s">
        <v>194</v>
      </c>
      <c r="E117" s="3" t="s">
        <v>189</v>
      </c>
      <c r="F117" s="3" t="s">
        <v>194</v>
      </c>
      <c r="G117" s="3" t="s">
        <v>189</v>
      </c>
      <c r="H117" s="3" t="s">
        <v>194</v>
      </c>
      <c r="I117" s="3" t="s">
        <v>189</v>
      </c>
      <c r="J117" s="3" t="s">
        <v>193</v>
      </c>
      <c r="K117" s="3" t="s">
        <v>189</v>
      </c>
      <c r="L117" s="3" t="s">
        <v>194</v>
      </c>
      <c r="M117" s="3" t="s">
        <v>189</v>
      </c>
      <c r="N117" s="3" t="s">
        <v>194</v>
      </c>
      <c r="O117" s="3" t="s">
        <v>189</v>
      </c>
      <c r="P117" s="3" t="s">
        <v>194</v>
      </c>
      <c r="Q117" s="3" t="s">
        <v>189</v>
      </c>
      <c r="R117" s="3" t="s">
        <v>194</v>
      </c>
      <c r="S117" s="3" t="s">
        <v>189</v>
      </c>
      <c r="T117" s="3" t="s">
        <v>194</v>
      </c>
      <c r="U117" s="3" t="s">
        <v>189</v>
      </c>
      <c r="V117" s="3" t="s">
        <v>194</v>
      </c>
      <c r="W117" s="3" t="s">
        <v>189</v>
      </c>
      <c r="X117" s="3" t="s">
        <v>194</v>
      </c>
      <c r="Y117">
        <v>32.799999999999997</v>
      </c>
      <c r="Z117">
        <f>VLOOKUP(B117,平时成绩!$C$2:$Q$188,3,0)</f>
        <v>33</v>
      </c>
    </row>
    <row r="118" spans="1:26" x14ac:dyDescent="0.25">
      <c r="A118" s="5">
        <v>21103020229</v>
      </c>
      <c r="B118" s="3" t="s">
        <v>116</v>
      </c>
      <c r="C118" s="3" t="s">
        <v>189</v>
      </c>
      <c r="D118" s="3" t="s">
        <v>193</v>
      </c>
      <c r="E118" s="3" t="s">
        <v>189</v>
      </c>
      <c r="F118" s="3" t="s">
        <v>194</v>
      </c>
      <c r="G118" s="3" t="s">
        <v>189</v>
      </c>
      <c r="H118" s="3" t="s">
        <v>194</v>
      </c>
      <c r="I118" s="3" t="s">
        <v>189</v>
      </c>
      <c r="J118" s="3" t="s">
        <v>194</v>
      </c>
      <c r="K118" s="3" t="s">
        <v>189</v>
      </c>
      <c r="L118" s="3" t="s">
        <v>194</v>
      </c>
      <c r="M118" s="3" t="s">
        <v>189</v>
      </c>
      <c r="N118" s="3" t="s">
        <v>194</v>
      </c>
      <c r="O118" s="3" t="s">
        <v>189</v>
      </c>
      <c r="P118" s="3" t="s">
        <v>194</v>
      </c>
      <c r="Q118" s="3" t="s">
        <v>189</v>
      </c>
      <c r="R118" s="3" t="s">
        <v>197</v>
      </c>
      <c r="S118" s="3" t="s">
        <v>189</v>
      </c>
      <c r="T118" s="3" t="s">
        <v>194</v>
      </c>
      <c r="U118" s="3" t="s">
        <v>189</v>
      </c>
      <c r="V118" s="3" t="s">
        <v>194</v>
      </c>
      <c r="W118" s="3" t="s">
        <v>189</v>
      </c>
      <c r="X118" s="3" t="s">
        <v>194</v>
      </c>
      <c r="Y118">
        <v>32.6</v>
      </c>
      <c r="Z118">
        <f>VLOOKUP(B118,平时成绩!$C$2:$Q$188,3,0)</f>
        <v>33</v>
      </c>
    </row>
    <row r="119" spans="1:26" x14ac:dyDescent="0.25">
      <c r="A119" s="5">
        <v>21103050104</v>
      </c>
      <c r="B119" s="3" t="s">
        <v>117</v>
      </c>
      <c r="C119" s="3" t="s">
        <v>189</v>
      </c>
      <c r="D119" s="3" t="s">
        <v>193</v>
      </c>
      <c r="E119" s="3" t="s">
        <v>189</v>
      </c>
      <c r="F119" s="3" t="s">
        <v>194</v>
      </c>
      <c r="G119" s="3" t="s">
        <v>189</v>
      </c>
      <c r="H119" s="3" t="s">
        <v>193</v>
      </c>
      <c r="I119" s="3" t="s">
        <v>189</v>
      </c>
      <c r="J119" s="3" t="s">
        <v>193</v>
      </c>
      <c r="K119" s="3" t="s">
        <v>189</v>
      </c>
      <c r="L119" s="3" t="s">
        <v>193</v>
      </c>
      <c r="M119" s="3" t="s">
        <v>189</v>
      </c>
      <c r="N119" s="3" t="s">
        <v>193</v>
      </c>
      <c r="O119" s="3" t="s">
        <v>189</v>
      </c>
      <c r="P119" s="3" t="s">
        <v>193</v>
      </c>
      <c r="Q119" s="3" t="s">
        <v>189</v>
      </c>
      <c r="R119" s="3" t="s">
        <v>193</v>
      </c>
      <c r="S119" s="3" t="s">
        <v>189</v>
      </c>
      <c r="T119" s="3" t="s">
        <v>193</v>
      </c>
      <c r="U119" s="3" t="s">
        <v>191</v>
      </c>
      <c r="V119" s="3" t="s">
        <v>193</v>
      </c>
      <c r="W119" s="3" t="s">
        <v>190</v>
      </c>
      <c r="X119" s="6">
        <v>0</v>
      </c>
      <c r="Y119">
        <v>27.700000000000003</v>
      </c>
      <c r="Z119">
        <f>VLOOKUP(B119,平时成绩!$C$2:$Q$188,3,0)</f>
        <v>28.200000000000003</v>
      </c>
    </row>
    <row r="120" spans="1:26" x14ac:dyDescent="0.25">
      <c r="A120" s="5">
        <v>21103050105</v>
      </c>
      <c r="B120" s="3" t="s">
        <v>118</v>
      </c>
      <c r="C120" s="3" t="s">
        <v>189</v>
      </c>
      <c r="D120" s="3" t="s">
        <v>194</v>
      </c>
      <c r="E120" s="3" t="s">
        <v>189</v>
      </c>
      <c r="F120" s="3" t="s">
        <v>194</v>
      </c>
      <c r="G120" s="3" t="s">
        <v>189</v>
      </c>
      <c r="H120" s="3" t="s">
        <v>194</v>
      </c>
      <c r="I120" s="3" t="s">
        <v>189</v>
      </c>
      <c r="J120" s="3" t="s">
        <v>194</v>
      </c>
      <c r="K120" s="3" t="s">
        <v>189</v>
      </c>
      <c r="L120" s="3" t="s">
        <v>194</v>
      </c>
      <c r="M120" s="3" t="s">
        <v>191</v>
      </c>
      <c r="N120" s="3" t="s">
        <v>193</v>
      </c>
      <c r="O120" s="3" t="s">
        <v>189</v>
      </c>
      <c r="P120" s="3" t="s">
        <v>194</v>
      </c>
      <c r="Q120" s="3" t="s">
        <v>189</v>
      </c>
      <c r="R120" s="3" t="s">
        <v>193</v>
      </c>
      <c r="S120" s="3" t="s">
        <v>189</v>
      </c>
      <c r="T120" s="3" t="s">
        <v>194</v>
      </c>
      <c r="U120" s="3" t="s">
        <v>191</v>
      </c>
      <c r="V120" s="3" t="s">
        <v>194</v>
      </c>
      <c r="W120" s="3" t="s">
        <v>191</v>
      </c>
      <c r="X120" s="3" t="s">
        <v>194</v>
      </c>
      <c r="Y120">
        <v>31.1</v>
      </c>
      <c r="Z120">
        <f>VLOOKUP(B120,平时成绩!$C$2:$Q$188,3,0)</f>
        <v>32.6</v>
      </c>
    </row>
    <row r="121" spans="1:26" x14ac:dyDescent="0.25">
      <c r="A121" s="5">
        <v>21103050106</v>
      </c>
      <c r="B121" s="3" t="s">
        <v>119</v>
      </c>
      <c r="C121" s="3" t="s">
        <v>189</v>
      </c>
      <c r="D121" s="3" t="s">
        <v>193</v>
      </c>
      <c r="E121" s="3" t="s">
        <v>189</v>
      </c>
      <c r="F121" s="3" t="s">
        <v>194</v>
      </c>
      <c r="G121" s="3" t="s">
        <v>189</v>
      </c>
      <c r="H121" s="3" t="s">
        <v>193</v>
      </c>
      <c r="I121" s="3" t="s">
        <v>191</v>
      </c>
      <c r="J121" s="3" t="s">
        <v>193</v>
      </c>
      <c r="K121" s="3" t="s">
        <v>189</v>
      </c>
      <c r="L121" s="3" t="s">
        <v>193</v>
      </c>
      <c r="M121" s="3" t="s">
        <v>191</v>
      </c>
      <c r="N121" s="3" t="s">
        <v>194</v>
      </c>
      <c r="O121" s="3" t="s">
        <v>189</v>
      </c>
      <c r="P121" s="3" t="s">
        <v>194</v>
      </c>
      <c r="Q121" s="3" t="s">
        <v>189</v>
      </c>
      <c r="R121" s="3" t="s">
        <v>194</v>
      </c>
      <c r="S121" s="3" t="s">
        <v>189</v>
      </c>
      <c r="T121" s="3" t="s">
        <v>194</v>
      </c>
      <c r="U121" s="3" t="s">
        <v>189</v>
      </c>
      <c r="V121" s="3" t="s">
        <v>194</v>
      </c>
      <c r="W121" s="3" t="s">
        <v>189</v>
      </c>
      <c r="X121" s="3" t="s">
        <v>193</v>
      </c>
      <c r="Y121">
        <v>31</v>
      </c>
      <c r="Z121">
        <f>VLOOKUP(B121,平时成绩!$C$2:$Q$188,3,0)</f>
        <v>32</v>
      </c>
    </row>
    <row r="122" spans="1:26" x14ac:dyDescent="0.25">
      <c r="A122" s="5">
        <v>21103050107</v>
      </c>
      <c r="B122" s="3" t="s">
        <v>120</v>
      </c>
      <c r="C122" s="3" t="s">
        <v>189</v>
      </c>
      <c r="D122" s="3" t="s">
        <v>194</v>
      </c>
      <c r="E122" s="3" t="s">
        <v>189</v>
      </c>
      <c r="F122" s="3" t="s">
        <v>194</v>
      </c>
      <c r="G122" s="3" t="s">
        <v>189</v>
      </c>
      <c r="H122" s="3" t="s">
        <v>194</v>
      </c>
      <c r="I122" s="3" t="s">
        <v>189</v>
      </c>
      <c r="J122" s="3" t="s">
        <v>194</v>
      </c>
      <c r="K122" s="3" t="s">
        <v>189</v>
      </c>
      <c r="L122" s="3" t="s">
        <v>194</v>
      </c>
      <c r="M122" s="3" t="s">
        <v>189</v>
      </c>
      <c r="N122" s="3" t="s">
        <v>194</v>
      </c>
      <c r="O122" s="3" t="s">
        <v>189</v>
      </c>
      <c r="P122" s="3" t="s">
        <v>194</v>
      </c>
      <c r="Q122" s="3" t="s">
        <v>189</v>
      </c>
      <c r="R122" s="3" t="s">
        <v>194</v>
      </c>
      <c r="S122" s="3" t="s">
        <v>189</v>
      </c>
      <c r="T122" s="3" t="s">
        <v>194</v>
      </c>
      <c r="U122" s="3" t="s">
        <v>189</v>
      </c>
      <c r="V122" s="3" t="s">
        <v>194</v>
      </c>
      <c r="W122" s="3" t="s">
        <v>191</v>
      </c>
      <c r="X122" s="3" t="s">
        <v>194</v>
      </c>
      <c r="Y122">
        <v>32.5</v>
      </c>
      <c r="Z122">
        <f>VLOOKUP(B122,平时成绩!$C$2:$Q$188,3,0)</f>
        <v>33</v>
      </c>
    </row>
    <row r="123" spans="1:26" x14ac:dyDescent="0.25">
      <c r="A123" s="5">
        <v>21103050108</v>
      </c>
      <c r="B123" s="3" t="s">
        <v>121</v>
      </c>
      <c r="C123" s="3" t="s">
        <v>189</v>
      </c>
      <c r="D123" s="3" t="s">
        <v>194</v>
      </c>
      <c r="E123" s="3" t="s">
        <v>189</v>
      </c>
      <c r="F123" s="3" t="s">
        <v>194</v>
      </c>
      <c r="G123" s="3" t="s">
        <v>189</v>
      </c>
      <c r="H123" s="3" t="s">
        <v>194</v>
      </c>
      <c r="I123" s="3" t="s">
        <v>189</v>
      </c>
      <c r="J123" s="3" t="s">
        <v>194</v>
      </c>
      <c r="K123" s="3" t="s">
        <v>189</v>
      </c>
      <c r="L123" s="3" t="s">
        <v>194</v>
      </c>
      <c r="M123" s="3" t="s">
        <v>189</v>
      </c>
      <c r="N123" s="3" t="s">
        <v>194</v>
      </c>
      <c r="O123" s="3" t="s">
        <v>189</v>
      </c>
      <c r="P123" s="3" t="s">
        <v>194</v>
      </c>
      <c r="Q123" s="3" t="s">
        <v>189</v>
      </c>
      <c r="R123" s="3" t="s">
        <v>194</v>
      </c>
      <c r="S123" s="3" t="s">
        <v>189</v>
      </c>
      <c r="T123" s="3" t="s">
        <v>194</v>
      </c>
      <c r="U123" s="3" t="s">
        <v>189</v>
      </c>
      <c r="V123" s="3" t="s">
        <v>194</v>
      </c>
      <c r="W123" s="3" t="s">
        <v>189</v>
      </c>
      <c r="X123" s="3" t="s">
        <v>194</v>
      </c>
      <c r="Y123">
        <v>33</v>
      </c>
      <c r="Z123">
        <f>VLOOKUP(B123,平时成绩!$C$2:$Q$188,3,0)</f>
        <v>33</v>
      </c>
    </row>
    <row r="124" spans="1:26" x14ac:dyDescent="0.25">
      <c r="A124" s="5">
        <v>21103050109</v>
      </c>
      <c r="B124" s="3" t="s">
        <v>122</v>
      </c>
      <c r="C124" s="3" t="s">
        <v>189</v>
      </c>
      <c r="D124" s="3" t="s">
        <v>194</v>
      </c>
      <c r="E124" s="3" t="s">
        <v>189</v>
      </c>
      <c r="F124" s="3" t="s">
        <v>194</v>
      </c>
      <c r="G124" s="3" t="s">
        <v>189</v>
      </c>
      <c r="H124" s="3" t="s">
        <v>194</v>
      </c>
      <c r="I124" s="3" t="s">
        <v>189</v>
      </c>
      <c r="J124" s="3" t="s">
        <v>194</v>
      </c>
      <c r="K124" s="3" t="s">
        <v>189</v>
      </c>
      <c r="L124" s="3" t="s">
        <v>194</v>
      </c>
      <c r="M124" s="3" t="s">
        <v>189</v>
      </c>
      <c r="N124" s="3" t="s">
        <v>193</v>
      </c>
      <c r="O124" s="3" t="s">
        <v>189</v>
      </c>
      <c r="P124" s="3" t="s">
        <v>194</v>
      </c>
      <c r="Q124" s="3" t="s">
        <v>191</v>
      </c>
      <c r="R124" s="3" t="s">
        <v>193</v>
      </c>
      <c r="S124" s="3" t="s">
        <v>189</v>
      </c>
      <c r="T124" s="3" t="s">
        <v>194</v>
      </c>
      <c r="U124" s="3" t="s">
        <v>191</v>
      </c>
      <c r="V124" s="3" t="s">
        <v>193</v>
      </c>
      <c r="W124" s="3" t="s">
        <v>189</v>
      </c>
      <c r="X124" s="3" t="s">
        <v>194</v>
      </c>
      <c r="Y124">
        <v>31.400000000000002</v>
      </c>
      <c r="Z124">
        <f>VLOOKUP(B124,平时成绩!$C$2:$Q$188,3,0)</f>
        <v>32.400000000000006</v>
      </c>
    </row>
    <row r="125" spans="1:26" x14ac:dyDescent="0.25">
      <c r="A125" s="5">
        <v>21103050110</v>
      </c>
      <c r="B125" s="3" t="s">
        <v>123</v>
      </c>
      <c r="C125" s="3" t="s">
        <v>189</v>
      </c>
      <c r="D125" s="3" t="s">
        <v>194</v>
      </c>
      <c r="E125" s="3" t="s">
        <v>189</v>
      </c>
      <c r="F125" s="3" t="s">
        <v>194</v>
      </c>
      <c r="G125" s="3" t="s">
        <v>189</v>
      </c>
      <c r="H125" s="3" t="s">
        <v>194</v>
      </c>
      <c r="I125" s="3" t="s">
        <v>189</v>
      </c>
      <c r="J125" s="3" t="s">
        <v>193</v>
      </c>
      <c r="K125" s="3" t="s">
        <v>189</v>
      </c>
      <c r="L125" s="3" t="s">
        <v>194</v>
      </c>
      <c r="M125" s="3" t="s">
        <v>189</v>
      </c>
      <c r="N125" s="3" t="s">
        <v>194</v>
      </c>
      <c r="O125" s="3" t="s">
        <v>189</v>
      </c>
      <c r="P125" s="3" t="s">
        <v>193</v>
      </c>
      <c r="Q125" s="3" t="s">
        <v>189</v>
      </c>
      <c r="R125" s="3" t="s">
        <v>193</v>
      </c>
      <c r="S125" s="3" t="s">
        <v>189</v>
      </c>
      <c r="T125" s="3" t="s">
        <v>194</v>
      </c>
      <c r="U125" s="3" t="s">
        <v>189</v>
      </c>
      <c r="V125" s="3" t="s">
        <v>193</v>
      </c>
      <c r="W125" s="3" t="s">
        <v>189</v>
      </c>
      <c r="X125" s="3" t="s">
        <v>194</v>
      </c>
      <c r="Y125">
        <v>32.200000000000003</v>
      </c>
      <c r="Z125">
        <f>VLOOKUP(B125,平时成绩!$C$2:$Q$188,3,0)</f>
        <v>33</v>
      </c>
    </row>
    <row r="126" spans="1:26" x14ac:dyDescent="0.25">
      <c r="A126" s="5">
        <v>21103050115</v>
      </c>
      <c r="B126" s="3" t="s">
        <v>124</v>
      </c>
      <c r="C126" s="3" t="s">
        <v>189</v>
      </c>
      <c r="D126" s="3" t="s">
        <v>194</v>
      </c>
      <c r="E126" s="3" t="s">
        <v>189</v>
      </c>
      <c r="F126" s="3" t="s">
        <v>194</v>
      </c>
      <c r="G126" s="3" t="s">
        <v>190</v>
      </c>
      <c r="H126" s="6">
        <v>0</v>
      </c>
      <c r="I126" s="3" t="s">
        <v>191</v>
      </c>
      <c r="J126" s="3" t="s">
        <v>194</v>
      </c>
      <c r="K126" s="3" t="s">
        <v>189</v>
      </c>
      <c r="L126" s="3" t="s">
        <v>194</v>
      </c>
      <c r="M126" s="3" t="s">
        <v>190</v>
      </c>
      <c r="N126" s="6">
        <v>0</v>
      </c>
      <c r="O126" s="3" t="s">
        <v>189</v>
      </c>
      <c r="P126" s="3" t="s">
        <v>194</v>
      </c>
      <c r="Q126" s="3" t="s">
        <v>190</v>
      </c>
      <c r="R126" s="6">
        <v>0</v>
      </c>
      <c r="S126" s="3" t="s">
        <v>190</v>
      </c>
      <c r="T126" s="6">
        <v>0</v>
      </c>
      <c r="U126" s="3" t="s">
        <v>190</v>
      </c>
      <c r="V126" s="6">
        <v>0</v>
      </c>
      <c r="W126" s="3" t="s">
        <v>190</v>
      </c>
      <c r="X126" s="6">
        <v>0</v>
      </c>
      <c r="Y126">
        <v>14.5</v>
      </c>
      <c r="Z126">
        <f>VLOOKUP(B126,平时成绩!$C$2:$Q$188,3,0)</f>
        <v>14.8</v>
      </c>
    </row>
    <row r="127" spans="1:26" x14ac:dyDescent="0.25">
      <c r="A127" s="5">
        <v>21103050116</v>
      </c>
      <c r="B127" s="3" t="s">
        <v>125</v>
      </c>
      <c r="C127" s="3" t="s">
        <v>189</v>
      </c>
      <c r="D127" s="3" t="s">
        <v>194</v>
      </c>
      <c r="E127" s="3" t="s">
        <v>189</v>
      </c>
      <c r="F127" s="3" t="s">
        <v>193</v>
      </c>
      <c r="G127" s="3" t="s">
        <v>189</v>
      </c>
      <c r="H127" s="3" t="s">
        <v>193</v>
      </c>
      <c r="I127" s="3" t="s">
        <v>189</v>
      </c>
      <c r="J127" s="3" t="s">
        <v>193</v>
      </c>
      <c r="K127" s="3" t="s">
        <v>189</v>
      </c>
      <c r="L127" s="3" t="s">
        <v>193</v>
      </c>
      <c r="M127" s="3" t="s">
        <v>189</v>
      </c>
      <c r="N127" s="3" t="s">
        <v>193</v>
      </c>
      <c r="O127" s="3" t="s">
        <v>189</v>
      </c>
      <c r="P127" s="3" t="s">
        <v>194</v>
      </c>
      <c r="Q127" s="3" t="s">
        <v>189</v>
      </c>
      <c r="R127" s="3" t="s">
        <v>193</v>
      </c>
      <c r="S127" s="3" t="s">
        <v>191</v>
      </c>
      <c r="T127" s="3" t="s">
        <v>194</v>
      </c>
      <c r="U127" s="3" t="s">
        <v>189</v>
      </c>
      <c r="V127" s="3" t="s">
        <v>194</v>
      </c>
      <c r="W127" s="3" t="s">
        <v>189</v>
      </c>
      <c r="X127" s="3" t="s">
        <v>193</v>
      </c>
      <c r="Y127">
        <v>31.1</v>
      </c>
      <c r="Z127">
        <f>VLOOKUP(B127,平时成绩!$C$2:$Q$188,3,0)</f>
        <v>31.6</v>
      </c>
    </row>
    <row r="128" spans="1:26" x14ac:dyDescent="0.25">
      <c r="A128" s="5">
        <v>21103050119</v>
      </c>
      <c r="B128" s="3" t="s">
        <v>126</v>
      </c>
      <c r="C128" s="3" t="s">
        <v>189</v>
      </c>
      <c r="D128" s="3" t="s">
        <v>194</v>
      </c>
      <c r="E128" s="3" t="s">
        <v>189</v>
      </c>
      <c r="F128" s="3" t="s">
        <v>194</v>
      </c>
      <c r="G128" s="3" t="s">
        <v>189</v>
      </c>
      <c r="H128" s="3" t="s">
        <v>194</v>
      </c>
      <c r="I128" s="3" t="s">
        <v>189</v>
      </c>
      <c r="J128" s="3" t="s">
        <v>194</v>
      </c>
      <c r="K128" s="3" t="s">
        <v>189</v>
      </c>
      <c r="L128" s="3" t="s">
        <v>194</v>
      </c>
      <c r="M128" s="3" t="s">
        <v>189</v>
      </c>
      <c r="N128" s="3" t="s">
        <v>194</v>
      </c>
      <c r="O128" s="3" t="s">
        <v>189</v>
      </c>
      <c r="P128" s="3" t="s">
        <v>194</v>
      </c>
      <c r="Q128" s="3" t="s">
        <v>189</v>
      </c>
      <c r="R128" s="3" t="s">
        <v>193</v>
      </c>
      <c r="S128" s="3" t="s">
        <v>189</v>
      </c>
      <c r="T128" s="3" t="s">
        <v>194</v>
      </c>
      <c r="U128" s="3" t="s">
        <v>189</v>
      </c>
      <c r="V128" s="3" t="s">
        <v>193</v>
      </c>
      <c r="W128" s="3" t="s">
        <v>189</v>
      </c>
      <c r="X128" s="3" t="s">
        <v>194</v>
      </c>
      <c r="Y128">
        <v>32.6</v>
      </c>
      <c r="Z128">
        <f>VLOOKUP(B128,平时成绩!$C$2:$Q$188,3,0)</f>
        <v>33</v>
      </c>
    </row>
    <row r="129" spans="1:26" x14ac:dyDescent="0.25">
      <c r="A129" s="5">
        <v>21103050121</v>
      </c>
      <c r="B129" s="3" t="s">
        <v>127</v>
      </c>
      <c r="C129" s="3" t="s">
        <v>189</v>
      </c>
      <c r="D129" s="3" t="s">
        <v>194</v>
      </c>
      <c r="E129" s="3" t="s">
        <v>189</v>
      </c>
      <c r="F129" s="3" t="s">
        <v>194</v>
      </c>
      <c r="G129" s="3" t="s">
        <v>189</v>
      </c>
      <c r="H129" s="3" t="s">
        <v>194</v>
      </c>
      <c r="I129" s="3" t="s">
        <v>189</v>
      </c>
      <c r="J129" s="3" t="s">
        <v>194</v>
      </c>
      <c r="K129" s="3" t="s">
        <v>189</v>
      </c>
      <c r="L129" s="3" t="s">
        <v>194</v>
      </c>
      <c r="M129" s="3" t="s">
        <v>189</v>
      </c>
      <c r="N129" s="3" t="s">
        <v>194</v>
      </c>
      <c r="O129" s="3" t="s">
        <v>189</v>
      </c>
      <c r="P129" s="3" t="s">
        <v>194</v>
      </c>
      <c r="Q129" s="3" t="s">
        <v>189</v>
      </c>
      <c r="R129" s="3" t="s">
        <v>194</v>
      </c>
      <c r="S129" s="3" t="s">
        <v>189</v>
      </c>
      <c r="T129" s="3" t="s">
        <v>194</v>
      </c>
      <c r="U129" s="3" t="s">
        <v>189</v>
      </c>
      <c r="V129" s="3" t="s">
        <v>194</v>
      </c>
      <c r="W129" s="3" t="s">
        <v>189</v>
      </c>
      <c r="X129" s="3" t="s">
        <v>194</v>
      </c>
      <c r="Y129">
        <v>33</v>
      </c>
      <c r="Z129">
        <f>VLOOKUP(B129,平时成绩!$C$2:$Q$188,3,0)</f>
        <v>33</v>
      </c>
    </row>
    <row r="130" spans="1:26" x14ac:dyDescent="0.25">
      <c r="A130" s="5">
        <v>21103050126</v>
      </c>
      <c r="B130" s="3" t="s">
        <v>270</v>
      </c>
      <c r="C130" s="3" t="s">
        <v>189</v>
      </c>
      <c r="D130" s="3" t="s">
        <v>194</v>
      </c>
      <c r="E130" s="3" t="s">
        <v>189</v>
      </c>
      <c r="F130" s="3" t="s">
        <v>194</v>
      </c>
      <c r="G130" s="3" t="s">
        <v>189</v>
      </c>
      <c r="H130" s="3" t="s">
        <v>194</v>
      </c>
      <c r="I130" s="3" t="s">
        <v>189</v>
      </c>
      <c r="J130" s="3" t="s">
        <v>194</v>
      </c>
      <c r="K130" s="3" t="s">
        <v>189</v>
      </c>
      <c r="L130" s="3" t="s">
        <v>194</v>
      </c>
      <c r="M130" s="3" t="s">
        <v>189</v>
      </c>
      <c r="N130" s="3" t="s">
        <v>194</v>
      </c>
      <c r="O130" s="3" t="s">
        <v>190</v>
      </c>
      <c r="P130" s="6">
        <v>0</v>
      </c>
      <c r="Q130" s="3" t="s">
        <v>191</v>
      </c>
      <c r="R130" s="3" t="s">
        <v>194</v>
      </c>
      <c r="S130" s="3" t="s">
        <v>189</v>
      </c>
      <c r="T130" s="3" t="s">
        <v>194</v>
      </c>
      <c r="U130" s="3" t="s">
        <v>191</v>
      </c>
      <c r="V130" s="3" t="s">
        <v>194</v>
      </c>
      <c r="W130" s="3" t="s">
        <v>191</v>
      </c>
      <c r="X130" s="3" t="s">
        <v>193</v>
      </c>
      <c r="Y130">
        <v>28.3</v>
      </c>
      <c r="Z130" t="e">
        <f>VLOOKUP(B130,平时成绩!$C$2:$Q$188,3,0)</f>
        <v>#N/A</v>
      </c>
    </row>
    <row r="131" spans="1:26" x14ac:dyDescent="0.25">
      <c r="A131" s="5">
        <v>21103050129</v>
      </c>
      <c r="B131" s="3" t="s">
        <v>129</v>
      </c>
      <c r="C131" s="3" t="s">
        <v>190</v>
      </c>
      <c r="D131" s="3" t="s">
        <v>193</v>
      </c>
      <c r="E131" s="3" t="s">
        <v>190</v>
      </c>
      <c r="F131" s="6">
        <v>0</v>
      </c>
      <c r="G131" s="3" t="s">
        <v>191</v>
      </c>
      <c r="H131" s="3" t="s">
        <v>193</v>
      </c>
      <c r="I131" s="3" t="s">
        <v>189</v>
      </c>
      <c r="J131" s="3" t="s">
        <v>193</v>
      </c>
      <c r="K131" s="3" t="s">
        <v>189</v>
      </c>
      <c r="L131" s="3" t="s">
        <v>193</v>
      </c>
      <c r="M131" s="3" t="s">
        <v>189</v>
      </c>
      <c r="N131" s="3" t="s">
        <v>193</v>
      </c>
      <c r="O131" s="3" t="s">
        <v>189</v>
      </c>
      <c r="P131" s="3" t="s">
        <v>194</v>
      </c>
      <c r="Q131" s="3" t="s">
        <v>189</v>
      </c>
      <c r="R131" s="3" t="s">
        <v>193</v>
      </c>
      <c r="S131" s="3" t="s">
        <v>189</v>
      </c>
      <c r="T131" s="3" t="s">
        <v>193</v>
      </c>
      <c r="U131" s="3" t="s">
        <v>189</v>
      </c>
      <c r="V131" s="3" t="s">
        <v>194</v>
      </c>
      <c r="W131" s="3" t="s">
        <v>189</v>
      </c>
      <c r="X131" s="3" t="s">
        <v>193</v>
      </c>
      <c r="Y131">
        <v>27.900000000000002</v>
      </c>
      <c r="Z131">
        <f>VLOOKUP(B131,平时成绩!$C$2:$Q$188,3,0)</f>
        <v>28.400000000000002</v>
      </c>
    </row>
    <row r="132" spans="1:26" x14ac:dyDescent="0.25">
      <c r="A132" s="5">
        <v>21103050134</v>
      </c>
      <c r="B132" s="3" t="s">
        <v>130</v>
      </c>
      <c r="C132" s="3" t="s">
        <v>189</v>
      </c>
      <c r="D132" s="3" t="s">
        <v>193</v>
      </c>
      <c r="E132" s="3" t="s">
        <v>189</v>
      </c>
      <c r="F132" s="3" t="s">
        <v>193</v>
      </c>
      <c r="G132" s="3" t="s">
        <v>189</v>
      </c>
      <c r="H132" s="3" t="s">
        <v>193</v>
      </c>
      <c r="I132" s="3" t="s">
        <v>189</v>
      </c>
      <c r="J132" s="3" t="s">
        <v>193</v>
      </c>
      <c r="K132" s="3" t="s">
        <v>189</v>
      </c>
      <c r="L132" s="3" t="s">
        <v>194</v>
      </c>
      <c r="M132" s="3" t="s">
        <v>189</v>
      </c>
      <c r="N132" s="3" t="s">
        <v>193</v>
      </c>
      <c r="O132" s="3" t="s">
        <v>189</v>
      </c>
      <c r="P132" s="3" t="s">
        <v>194</v>
      </c>
      <c r="Q132" s="3" t="s">
        <v>189</v>
      </c>
      <c r="R132" s="3" t="s">
        <v>193</v>
      </c>
      <c r="S132" s="3" t="s">
        <v>189</v>
      </c>
      <c r="T132" s="3" t="s">
        <v>193</v>
      </c>
      <c r="U132" s="3" t="s">
        <v>191</v>
      </c>
      <c r="V132" s="3" t="s">
        <v>193</v>
      </c>
      <c r="W132" s="3" t="s">
        <v>189</v>
      </c>
      <c r="X132" s="3" t="s">
        <v>193</v>
      </c>
      <c r="Y132">
        <v>30.700000000000003</v>
      </c>
      <c r="Z132" t="e">
        <f>VLOOKUP(B132,平时成绩!$C$2:$Q$188,3,0)</f>
        <v>#N/A</v>
      </c>
    </row>
    <row r="133" spans="1:26" x14ac:dyDescent="0.25">
      <c r="A133" s="5">
        <v>21103050135</v>
      </c>
      <c r="B133" s="3" t="s">
        <v>131</v>
      </c>
      <c r="C133" s="3" t="s">
        <v>190</v>
      </c>
      <c r="D133" s="6">
        <v>0</v>
      </c>
      <c r="E133" s="3" t="s">
        <v>189</v>
      </c>
      <c r="F133" s="3" t="s">
        <v>193</v>
      </c>
      <c r="G133" s="3" t="s">
        <v>189</v>
      </c>
      <c r="H133" s="3" t="s">
        <v>193</v>
      </c>
      <c r="I133" s="3" t="s">
        <v>189</v>
      </c>
      <c r="J133" s="3" t="s">
        <v>193</v>
      </c>
      <c r="K133" s="3" t="s">
        <v>189</v>
      </c>
      <c r="L133" s="3" t="s">
        <v>193</v>
      </c>
      <c r="M133" s="3" t="s">
        <v>189</v>
      </c>
      <c r="N133" s="3" t="s">
        <v>193</v>
      </c>
      <c r="O133" s="3" t="s">
        <v>189</v>
      </c>
      <c r="P133" s="3" t="s">
        <v>193</v>
      </c>
      <c r="Q133" s="3" t="s">
        <v>191</v>
      </c>
      <c r="R133" s="3" t="s">
        <v>193</v>
      </c>
      <c r="S133" s="3" t="s">
        <v>189</v>
      </c>
      <c r="T133" s="3" t="s">
        <v>198</v>
      </c>
      <c r="U133" s="3" t="s">
        <v>189</v>
      </c>
      <c r="V133" s="3" t="s">
        <v>193</v>
      </c>
      <c r="W133" s="3" t="s">
        <v>191</v>
      </c>
      <c r="X133" s="3" t="s">
        <v>193</v>
      </c>
      <c r="Y133">
        <v>24.200000000000003</v>
      </c>
      <c r="Z133" t="e">
        <f>VLOOKUP(B133,平时成绩!$C$2:$Q$188,3,0)</f>
        <v>#N/A</v>
      </c>
    </row>
    <row r="134" spans="1:26" x14ac:dyDescent="0.25">
      <c r="A134" s="5">
        <v>21103100107</v>
      </c>
      <c r="B134" s="3" t="s">
        <v>132</v>
      </c>
      <c r="C134" s="3" t="s">
        <v>189</v>
      </c>
      <c r="D134" s="3" t="s">
        <v>193</v>
      </c>
      <c r="E134" s="3" t="s">
        <v>189</v>
      </c>
      <c r="F134" s="3" t="s">
        <v>193</v>
      </c>
      <c r="G134" s="3" t="s">
        <v>189</v>
      </c>
      <c r="H134" s="3" t="s">
        <v>193</v>
      </c>
      <c r="I134" s="3" t="s">
        <v>189</v>
      </c>
      <c r="J134" s="3" t="s">
        <v>193</v>
      </c>
      <c r="K134" s="3" t="s">
        <v>189</v>
      </c>
      <c r="L134" s="3" t="s">
        <v>193</v>
      </c>
      <c r="M134" s="3" t="s">
        <v>189</v>
      </c>
      <c r="N134" s="3" t="s">
        <v>193</v>
      </c>
      <c r="O134" s="3" t="s">
        <v>189</v>
      </c>
      <c r="P134" s="3" t="s">
        <v>193</v>
      </c>
      <c r="Q134" s="3" t="s">
        <v>189</v>
      </c>
      <c r="R134" s="3" t="s">
        <v>193</v>
      </c>
      <c r="S134" s="3" t="s">
        <v>189</v>
      </c>
      <c r="T134" s="3" t="s">
        <v>193</v>
      </c>
      <c r="U134" s="3" t="s">
        <v>189</v>
      </c>
      <c r="V134" s="3" t="s">
        <v>193</v>
      </c>
      <c r="W134" s="3" t="s">
        <v>191</v>
      </c>
      <c r="X134" s="3" t="s">
        <v>193</v>
      </c>
      <c r="Y134">
        <v>30.300000000000004</v>
      </c>
      <c r="Z134">
        <f>VLOOKUP(B134,平时成绩!$C$2:$Q$188,3,0)</f>
        <v>30.800000000000004</v>
      </c>
    </row>
    <row r="135" spans="1:26" x14ac:dyDescent="0.25">
      <c r="A135" s="5">
        <v>21103100108</v>
      </c>
      <c r="B135" s="3" t="s">
        <v>133</v>
      </c>
      <c r="C135" s="3" t="s">
        <v>189</v>
      </c>
      <c r="D135" s="3" t="s">
        <v>193</v>
      </c>
      <c r="E135" s="3" t="s">
        <v>189</v>
      </c>
      <c r="F135" s="3" t="s">
        <v>199</v>
      </c>
      <c r="G135" s="3" t="s">
        <v>189</v>
      </c>
      <c r="H135" s="3" t="s">
        <v>193</v>
      </c>
      <c r="I135" s="3" t="s">
        <v>189</v>
      </c>
      <c r="J135" s="3" t="s">
        <v>193</v>
      </c>
      <c r="K135" s="3" t="s">
        <v>189</v>
      </c>
      <c r="L135" s="3" t="s">
        <v>193</v>
      </c>
      <c r="M135" s="3" t="s">
        <v>189</v>
      </c>
      <c r="N135" s="3" t="s">
        <v>193</v>
      </c>
      <c r="O135" s="3" t="s">
        <v>189</v>
      </c>
      <c r="P135" s="3" t="s">
        <v>193</v>
      </c>
      <c r="Q135" s="3" t="s">
        <v>189</v>
      </c>
      <c r="R135" s="3" t="s">
        <v>193</v>
      </c>
      <c r="S135" s="3" t="s">
        <v>190</v>
      </c>
      <c r="T135" s="6">
        <v>0</v>
      </c>
      <c r="U135" s="3" t="s">
        <v>189</v>
      </c>
      <c r="V135" s="3" t="s">
        <v>193</v>
      </c>
      <c r="W135" s="3" t="s">
        <v>190</v>
      </c>
      <c r="X135" s="6">
        <v>0</v>
      </c>
      <c r="Y135">
        <v>25.200000000000003</v>
      </c>
      <c r="Z135">
        <f>VLOOKUP(B135,平时成绩!$C$2:$Q$188,3,0)</f>
        <v>25.200000000000003</v>
      </c>
    </row>
    <row r="136" spans="1:26" x14ac:dyDescent="0.25">
      <c r="A136" s="5">
        <v>21103100110</v>
      </c>
      <c r="B136" s="3" t="s">
        <v>134</v>
      </c>
      <c r="C136" s="3" t="s">
        <v>189</v>
      </c>
      <c r="D136" s="3" t="s">
        <v>193</v>
      </c>
      <c r="E136" s="3" t="s">
        <v>189</v>
      </c>
      <c r="F136" s="3" t="s">
        <v>193</v>
      </c>
      <c r="G136" s="3" t="s">
        <v>189</v>
      </c>
      <c r="H136" s="3" t="s">
        <v>193</v>
      </c>
      <c r="I136" s="3" t="s">
        <v>189</v>
      </c>
      <c r="J136" s="3" t="s">
        <v>193</v>
      </c>
      <c r="K136" s="3" t="s">
        <v>189</v>
      </c>
      <c r="L136" s="3" t="s">
        <v>193</v>
      </c>
      <c r="M136" s="3" t="s">
        <v>189</v>
      </c>
      <c r="N136" s="3" t="s">
        <v>194</v>
      </c>
      <c r="O136" s="3" t="s">
        <v>189</v>
      </c>
      <c r="P136" s="3" t="s">
        <v>193</v>
      </c>
      <c r="Q136" s="3" t="s">
        <v>189</v>
      </c>
      <c r="R136" s="3" t="s">
        <v>193</v>
      </c>
      <c r="S136" s="3" t="s">
        <v>189</v>
      </c>
      <c r="T136" s="3" t="s">
        <v>193</v>
      </c>
      <c r="U136" s="3" t="s">
        <v>191</v>
      </c>
      <c r="V136" s="3" t="s">
        <v>193</v>
      </c>
      <c r="W136" s="3" t="s">
        <v>189</v>
      </c>
      <c r="X136" s="3" t="s">
        <v>194</v>
      </c>
      <c r="Y136">
        <v>30.700000000000003</v>
      </c>
      <c r="Z136">
        <f>VLOOKUP(B136,平时成绩!$C$2:$Q$188,3,0)</f>
        <v>31.200000000000003</v>
      </c>
    </row>
    <row r="137" spans="1:26" x14ac:dyDescent="0.25">
      <c r="A137" s="5">
        <v>21103100111</v>
      </c>
      <c r="B137" s="3" t="s">
        <v>135</v>
      </c>
      <c r="C137" s="3" t="s">
        <v>189</v>
      </c>
      <c r="D137" s="3" t="s">
        <v>194</v>
      </c>
      <c r="E137" s="3" t="s">
        <v>189</v>
      </c>
      <c r="F137" s="3" t="s">
        <v>193</v>
      </c>
      <c r="G137" s="3" t="s">
        <v>189</v>
      </c>
      <c r="H137" s="3" t="s">
        <v>193</v>
      </c>
      <c r="I137" s="3" t="s">
        <v>189</v>
      </c>
      <c r="J137" s="3" t="s">
        <v>193</v>
      </c>
      <c r="K137" s="3" t="s">
        <v>189</v>
      </c>
      <c r="L137" s="3" t="s">
        <v>194</v>
      </c>
      <c r="M137" s="3" t="s">
        <v>189</v>
      </c>
      <c r="N137" s="3" t="s">
        <v>194</v>
      </c>
      <c r="O137" s="3" t="s">
        <v>189</v>
      </c>
      <c r="P137" s="3" t="s">
        <v>194</v>
      </c>
      <c r="Q137" s="3" t="s">
        <v>189</v>
      </c>
      <c r="R137" s="3" t="s">
        <v>194</v>
      </c>
      <c r="S137" s="3" t="s">
        <v>189</v>
      </c>
      <c r="T137" s="3" t="s">
        <v>193</v>
      </c>
      <c r="U137" s="3" t="s">
        <v>191</v>
      </c>
      <c r="V137" s="3" t="s">
        <v>193</v>
      </c>
      <c r="W137" s="3" t="s">
        <v>189</v>
      </c>
      <c r="X137" s="3" t="s">
        <v>193</v>
      </c>
      <c r="Y137">
        <v>31.3</v>
      </c>
      <c r="Z137">
        <f>VLOOKUP(B137,平时成绩!$C$2:$Q$188,3,0)</f>
        <v>31.8</v>
      </c>
    </row>
    <row r="138" spans="1:26" x14ac:dyDescent="0.25">
      <c r="A138" s="5">
        <v>21103100117</v>
      </c>
      <c r="B138" s="3" t="s">
        <v>136</v>
      </c>
      <c r="C138" s="3" t="s">
        <v>189</v>
      </c>
      <c r="D138" s="3" t="s">
        <v>194</v>
      </c>
      <c r="E138" s="3" t="s">
        <v>189</v>
      </c>
      <c r="F138" s="3" t="s">
        <v>194</v>
      </c>
      <c r="G138" s="3" t="s">
        <v>191</v>
      </c>
      <c r="H138" s="3" t="s">
        <v>193</v>
      </c>
      <c r="I138" s="3" t="s">
        <v>189</v>
      </c>
      <c r="J138" s="3" t="s">
        <v>193</v>
      </c>
      <c r="K138" s="3" t="s">
        <v>189</v>
      </c>
      <c r="L138" s="3" t="s">
        <v>194</v>
      </c>
      <c r="M138" s="3" t="s">
        <v>189</v>
      </c>
      <c r="N138" s="3" t="s">
        <v>194</v>
      </c>
      <c r="O138" s="3" t="s">
        <v>189</v>
      </c>
      <c r="P138" s="3" t="s">
        <v>194</v>
      </c>
      <c r="Q138" s="3" t="s">
        <v>191</v>
      </c>
      <c r="R138" s="3" t="s">
        <v>193</v>
      </c>
      <c r="S138" s="3" t="s">
        <v>189</v>
      </c>
      <c r="T138" s="3" t="s">
        <v>193</v>
      </c>
      <c r="U138" s="3" t="s">
        <v>189</v>
      </c>
      <c r="V138" s="3" t="s">
        <v>193</v>
      </c>
      <c r="W138" s="3" t="s">
        <v>191</v>
      </c>
      <c r="X138" s="3" t="s">
        <v>194</v>
      </c>
      <c r="Y138">
        <v>30.500000000000004</v>
      </c>
      <c r="Z138">
        <f>VLOOKUP(B138,平时成绩!$C$2:$Q$188,3,0)</f>
        <v>32</v>
      </c>
    </row>
    <row r="139" spans="1:26" x14ac:dyDescent="0.25">
      <c r="A139" s="5">
        <v>21103100202</v>
      </c>
      <c r="B139" s="3" t="s">
        <v>137</v>
      </c>
      <c r="C139" s="3" t="s">
        <v>189</v>
      </c>
      <c r="D139" s="3" t="s">
        <v>193</v>
      </c>
      <c r="E139" s="3" t="s">
        <v>189</v>
      </c>
      <c r="F139" s="3" t="s">
        <v>194</v>
      </c>
      <c r="G139" s="3" t="s">
        <v>189</v>
      </c>
      <c r="H139" s="3" t="s">
        <v>194</v>
      </c>
      <c r="I139" s="3" t="s">
        <v>189</v>
      </c>
      <c r="J139" s="3" t="s">
        <v>194</v>
      </c>
      <c r="K139" s="3" t="s">
        <v>189</v>
      </c>
      <c r="L139" s="3" t="s">
        <v>194</v>
      </c>
      <c r="M139" s="3" t="s">
        <v>189</v>
      </c>
      <c r="N139" s="3" t="s">
        <v>194</v>
      </c>
      <c r="O139" s="3" t="s">
        <v>189</v>
      </c>
      <c r="P139" s="3" t="s">
        <v>194</v>
      </c>
      <c r="Q139" s="3" t="s">
        <v>189</v>
      </c>
      <c r="R139" s="3" t="s">
        <v>194</v>
      </c>
      <c r="S139" s="3" t="s">
        <v>189</v>
      </c>
      <c r="T139" s="3" t="s">
        <v>194</v>
      </c>
      <c r="U139" s="3" t="s">
        <v>189</v>
      </c>
      <c r="V139" s="3" t="s">
        <v>194</v>
      </c>
      <c r="W139" s="3" t="s">
        <v>189</v>
      </c>
      <c r="X139" s="3" t="s">
        <v>194</v>
      </c>
      <c r="Y139">
        <v>32.799999999999997</v>
      </c>
      <c r="Z139">
        <f>VLOOKUP(B139,平时成绩!$C$2:$Q$188,3,0)</f>
        <v>33</v>
      </c>
    </row>
    <row r="140" spans="1:26" x14ac:dyDescent="0.25">
      <c r="A140" s="5">
        <v>21103100209</v>
      </c>
      <c r="B140" s="3" t="s">
        <v>138</v>
      </c>
      <c r="C140" s="3" t="s">
        <v>189</v>
      </c>
      <c r="D140" s="3" t="s">
        <v>193</v>
      </c>
      <c r="E140" s="3" t="s">
        <v>189</v>
      </c>
      <c r="F140" s="3" t="s">
        <v>193</v>
      </c>
      <c r="G140" s="3" t="s">
        <v>189</v>
      </c>
      <c r="H140" s="3" t="s">
        <v>194</v>
      </c>
      <c r="I140" s="3" t="s">
        <v>189</v>
      </c>
      <c r="J140" s="3" t="s">
        <v>193</v>
      </c>
      <c r="K140" s="3" t="s">
        <v>189</v>
      </c>
      <c r="L140" s="3" t="s">
        <v>194</v>
      </c>
      <c r="M140" s="3" t="s">
        <v>189</v>
      </c>
      <c r="N140" s="3" t="s">
        <v>193</v>
      </c>
      <c r="O140" s="3" t="s">
        <v>189</v>
      </c>
      <c r="P140" s="3" t="s">
        <v>193</v>
      </c>
      <c r="Q140" s="3" t="s">
        <v>189</v>
      </c>
      <c r="R140" s="3" t="s">
        <v>193</v>
      </c>
      <c r="S140" s="3" t="s">
        <v>189</v>
      </c>
      <c r="T140" s="3" t="s">
        <v>194</v>
      </c>
      <c r="U140" s="3" t="s">
        <v>189</v>
      </c>
      <c r="V140" s="3" t="s">
        <v>194</v>
      </c>
      <c r="W140" s="3" t="s">
        <v>189</v>
      </c>
      <c r="X140" s="3" t="s">
        <v>194</v>
      </c>
      <c r="Y140">
        <v>31.8</v>
      </c>
      <c r="Z140">
        <f>VLOOKUP(B140,平时成绩!$C$2:$Q$188,3,0)</f>
        <v>33</v>
      </c>
    </row>
    <row r="141" spans="1:26" x14ac:dyDescent="0.25">
      <c r="A141" s="5">
        <v>21103100221</v>
      </c>
      <c r="B141" s="3" t="s">
        <v>139</v>
      </c>
      <c r="C141" s="3" t="s">
        <v>189</v>
      </c>
      <c r="D141" s="3" t="s">
        <v>194</v>
      </c>
      <c r="E141" s="3" t="s">
        <v>189</v>
      </c>
      <c r="F141" s="3" t="s">
        <v>194</v>
      </c>
      <c r="G141" s="3" t="s">
        <v>189</v>
      </c>
      <c r="H141" s="3" t="s">
        <v>193</v>
      </c>
      <c r="I141" s="3" t="s">
        <v>189</v>
      </c>
      <c r="J141" s="3" t="s">
        <v>193</v>
      </c>
      <c r="K141" s="3" t="s">
        <v>189</v>
      </c>
      <c r="L141" s="3" t="s">
        <v>194</v>
      </c>
      <c r="M141" s="3" t="s">
        <v>189</v>
      </c>
      <c r="N141" s="3" t="s">
        <v>193</v>
      </c>
      <c r="O141" s="3" t="s">
        <v>189</v>
      </c>
      <c r="P141" s="3" t="s">
        <v>194</v>
      </c>
      <c r="Q141" s="3" t="s">
        <v>189</v>
      </c>
      <c r="R141" s="3" t="s">
        <v>194</v>
      </c>
      <c r="S141" s="3" t="s">
        <v>189</v>
      </c>
      <c r="T141" s="3" t="s">
        <v>194</v>
      </c>
      <c r="U141" s="3" t="s">
        <v>189</v>
      </c>
      <c r="V141" s="3" t="s">
        <v>194</v>
      </c>
      <c r="W141" s="3" t="s">
        <v>189</v>
      </c>
      <c r="X141" s="3" t="s">
        <v>194</v>
      </c>
      <c r="Y141">
        <v>32.400000000000006</v>
      </c>
      <c r="Z141">
        <f>VLOOKUP(B141,平时成绩!$C$2:$Q$188,3,0)</f>
        <v>33</v>
      </c>
    </row>
    <row r="142" spans="1:26" x14ac:dyDescent="0.25">
      <c r="A142" s="5">
        <v>21103100223</v>
      </c>
      <c r="B142" s="3" t="s">
        <v>140</v>
      </c>
      <c r="C142" s="3" t="s">
        <v>189</v>
      </c>
      <c r="D142" s="3" t="s">
        <v>194</v>
      </c>
      <c r="E142" s="3" t="s">
        <v>189</v>
      </c>
      <c r="F142" s="3" t="s">
        <v>193</v>
      </c>
      <c r="G142" s="3" t="s">
        <v>189</v>
      </c>
      <c r="H142" s="3" t="s">
        <v>193</v>
      </c>
      <c r="I142" s="3" t="s">
        <v>189</v>
      </c>
      <c r="J142" s="3" t="s">
        <v>193</v>
      </c>
      <c r="K142" s="3" t="s">
        <v>189</v>
      </c>
      <c r="L142" s="3" t="s">
        <v>194</v>
      </c>
      <c r="M142" s="3" t="s">
        <v>189</v>
      </c>
      <c r="N142" s="3" t="s">
        <v>194</v>
      </c>
      <c r="O142" s="3" t="s">
        <v>189</v>
      </c>
      <c r="P142" s="3" t="s">
        <v>194</v>
      </c>
      <c r="Q142" s="3" t="s">
        <v>189</v>
      </c>
      <c r="R142" s="3" t="s">
        <v>193</v>
      </c>
      <c r="S142" s="3" t="s">
        <v>189</v>
      </c>
      <c r="T142" s="3" t="s">
        <v>194</v>
      </c>
      <c r="U142" s="3" t="s">
        <v>189</v>
      </c>
      <c r="V142" s="3" t="s">
        <v>194</v>
      </c>
      <c r="W142" s="3" t="s">
        <v>189</v>
      </c>
      <c r="X142" s="3" t="s">
        <v>194</v>
      </c>
      <c r="Y142">
        <v>32.200000000000003</v>
      </c>
      <c r="Z142">
        <f>VLOOKUP(B142,平时成绩!$C$2:$Q$188,3,0)</f>
        <v>33</v>
      </c>
    </row>
    <row r="143" spans="1:26" x14ac:dyDescent="0.25">
      <c r="A143" s="5">
        <v>21108020103</v>
      </c>
      <c r="B143" s="3" t="s">
        <v>141</v>
      </c>
      <c r="C143" s="3" t="s">
        <v>189</v>
      </c>
      <c r="D143" s="3" t="s">
        <v>193</v>
      </c>
      <c r="E143" s="3" t="s">
        <v>189</v>
      </c>
      <c r="F143" s="3" t="s">
        <v>194</v>
      </c>
      <c r="G143" s="3" t="s">
        <v>189</v>
      </c>
      <c r="H143" s="3" t="s">
        <v>193</v>
      </c>
      <c r="I143" s="3" t="s">
        <v>189</v>
      </c>
      <c r="J143" s="3" t="s">
        <v>193</v>
      </c>
      <c r="K143" s="3" t="s">
        <v>189</v>
      </c>
      <c r="L143" s="3" t="s">
        <v>193</v>
      </c>
      <c r="M143" s="3" t="s">
        <v>189</v>
      </c>
      <c r="N143" s="3" t="s">
        <v>193</v>
      </c>
      <c r="O143" s="3" t="s">
        <v>189</v>
      </c>
      <c r="P143" s="3" t="s">
        <v>199</v>
      </c>
      <c r="Q143" s="3" t="s">
        <v>189</v>
      </c>
      <c r="R143" s="3" t="s">
        <v>193</v>
      </c>
      <c r="S143" s="3" t="s">
        <v>190</v>
      </c>
      <c r="T143" s="6">
        <v>0</v>
      </c>
      <c r="U143" s="3" t="s">
        <v>189</v>
      </c>
      <c r="V143" s="3" t="s">
        <v>193</v>
      </c>
      <c r="W143" s="3" t="s">
        <v>189</v>
      </c>
      <c r="X143" s="3" t="s">
        <v>194</v>
      </c>
      <c r="Y143">
        <v>28.400000000000002</v>
      </c>
      <c r="Z143">
        <f>VLOOKUP(B143,平时成绩!$C$2:$Q$188,3,0)</f>
        <v>28.400000000000002</v>
      </c>
    </row>
    <row r="144" spans="1:26" x14ac:dyDescent="0.25">
      <c r="A144" s="5">
        <v>21108020105</v>
      </c>
      <c r="B144" s="3" t="s">
        <v>142</v>
      </c>
      <c r="C144" s="3" t="s">
        <v>189</v>
      </c>
      <c r="D144" s="3" t="s">
        <v>194</v>
      </c>
      <c r="E144" s="3" t="s">
        <v>189</v>
      </c>
      <c r="F144" s="3" t="s">
        <v>194</v>
      </c>
      <c r="G144" s="3" t="s">
        <v>189</v>
      </c>
      <c r="H144" s="3" t="s">
        <v>194</v>
      </c>
      <c r="I144" s="3" t="s">
        <v>189</v>
      </c>
      <c r="J144" s="3" t="s">
        <v>194</v>
      </c>
      <c r="K144" s="3" t="s">
        <v>189</v>
      </c>
      <c r="L144" s="3" t="s">
        <v>193</v>
      </c>
      <c r="M144" s="3" t="s">
        <v>189</v>
      </c>
      <c r="N144" s="3" t="s">
        <v>193</v>
      </c>
      <c r="O144" s="3" t="s">
        <v>189</v>
      </c>
      <c r="P144" s="3" t="s">
        <v>194</v>
      </c>
      <c r="Q144" s="3" t="s">
        <v>189</v>
      </c>
      <c r="R144" s="3" t="s">
        <v>194</v>
      </c>
      <c r="S144" s="3" t="s">
        <v>189</v>
      </c>
      <c r="T144" s="3" t="s">
        <v>194</v>
      </c>
      <c r="U144" s="3" t="s">
        <v>189</v>
      </c>
      <c r="V144" s="3" t="s">
        <v>194</v>
      </c>
      <c r="W144" s="3" t="s">
        <v>189</v>
      </c>
      <c r="X144" s="3" t="s">
        <v>194</v>
      </c>
      <c r="Y144">
        <v>32.6</v>
      </c>
      <c r="Z144">
        <f>VLOOKUP(B144,平时成绩!$C$2:$Q$188,3,0)</f>
        <v>33</v>
      </c>
    </row>
    <row r="145" spans="1:26" x14ac:dyDescent="0.25">
      <c r="A145" s="5">
        <v>21108020106</v>
      </c>
      <c r="B145" s="3" t="s">
        <v>143</v>
      </c>
      <c r="C145" s="3" t="s">
        <v>189</v>
      </c>
      <c r="D145" s="3" t="s">
        <v>193</v>
      </c>
      <c r="E145" s="3" t="s">
        <v>189</v>
      </c>
      <c r="F145" s="3" t="s">
        <v>193</v>
      </c>
      <c r="G145" s="3" t="s">
        <v>189</v>
      </c>
      <c r="H145" s="3" t="s">
        <v>194</v>
      </c>
      <c r="I145" s="3" t="s">
        <v>189</v>
      </c>
      <c r="J145" s="3" t="s">
        <v>193</v>
      </c>
      <c r="K145" s="3" t="s">
        <v>189</v>
      </c>
      <c r="L145" s="3" t="s">
        <v>193</v>
      </c>
      <c r="M145" s="3" t="s">
        <v>189</v>
      </c>
      <c r="N145" s="3" t="s">
        <v>193</v>
      </c>
      <c r="O145" s="3" t="s">
        <v>189</v>
      </c>
      <c r="P145" s="3" t="s">
        <v>194</v>
      </c>
      <c r="Q145" s="3" t="s">
        <v>189</v>
      </c>
      <c r="R145" s="3" t="s">
        <v>193</v>
      </c>
      <c r="S145" s="3" t="s">
        <v>189</v>
      </c>
      <c r="T145" s="3" t="s">
        <v>193</v>
      </c>
      <c r="U145" s="3" t="s">
        <v>189</v>
      </c>
      <c r="V145" s="3" t="s">
        <v>193</v>
      </c>
      <c r="W145" s="3" t="s">
        <v>189</v>
      </c>
      <c r="X145" s="3" t="s">
        <v>194</v>
      </c>
      <c r="Y145">
        <v>31.400000000000002</v>
      </c>
      <c r="Z145">
        <f>VLOOKUP(B145,平时成绩!$C$2:$Q$188,3,0)</f>
        <v>33</v>
      </c>
    </row>
    <row r="146" spans="1:26" x14ac:dyDescent="0.25">
      <c r="A146" s="5">
        <v>21108020107</v>
      </c>
      <c r="B146" s="3" t="s">
        <v>144</v>
      </c>
      <c r="C146" s="3" t="s">
        <v>189</v>
      </c>
      <c r="D146" s="3" t="s">
        <v>193</v>
      </c>
      <c r="E146" s="3" t="s">
        <v>191</v>
      </c>
      <c r="F146" s="3" t="s">
        <v>193</v>
      </c>
      <c r="G146" s="3" t="s">
        <v>191</v>
      </c>
      <c r="H146" s="3" t="s">
        <v>193</v>
      </c>
      <c r="I146" s="3" t="s">
        <v>189</v>
      </c>
      <c r="J146" s="3" t="s">
        <v>193</v>
      </c>
      <c r="K146" s="3" t="s">
        <v>189</v>
      </c>
      <c r="L146" s="3" t="s">
        <v>194</v>
      </c>
      <c r="M146" s="3" t="s">
        <v>189</v>
      </c>
      <c r="N146" s="3" t="s">
        <v>194</v>
      </c>
      <c r="O146" s="3" t="s">
        <v>191</v>
      </c>
      <c r="P146" s="3" t="s">
        <v>193</v>
      </c>
      <c r="Q146" s="3" t="s">
        <v>191</v>
      </c>
      <c r="R146" s="3" t="s">
        <v>193</v>
      </c>
      <c r="S146" s="3" t="s">
        <v>191</v>
      </c>
      <c r="T146" s="3" t="s">
        <v>193</v>
      </c>
      <c r="U146" s="3" t="s">
        <v>189</v>
      </c>
      <c r="V146" s="3" t="s">
        <v>194</v>
      </c>
      <c r="W146" s="3" t="s">
        <v>189</v>
      </c>
      <c r="X146" s="3" t="s">
        <v>194</v>
      </c>
      <c r="Y146">
        <v>29.1</v>
      </c>
      <c r="Z146">
        <f>VLOOKUP(B146,平时成绩!$C$2:$Q$188,3,0)</f>
        <v>31.6</v>
      </c>
    </row>
    <row r="147" spans="1:26" x14ac:dyDescent="0.25">
      <c r="A147" s="5">
        <v>21108020109</v>
      </c>
      <c r="B147" s="3" t="s">
        <v>145</v>
      </c>
      <c r="C147" s="3" t="s">
        <v>189</v>
      </c>
      <c r="D147" s="3" t="s">
        <v>194</v>
      </c>
      <c r="E147" s="3" t="s">
        <v>189</v>
      </c>
      <c r="F147" s="3" t="s">
        <v>194</v>
      </c>
      <c r="G147" s="3" t="s">
        <v>189</v>
      </c>
      <c r="H147" s="3" t="s">
        <v>194</v>
      </c>
      <c r="I147" s="3" t="s">
        <v>189</v>
      </c>
      <c r="J147" s="3" t="s">
        <v>194</v>
      </c>
      <c r="K147" s="3" t="s">
        <v>189</v>
      </c>
      <c r="L147" s="3" t="s">
        <v>194</v>
      </c>
      <c r="M147" s="3" t="s">
        <v>189</v>
      </c>
      <c r="N147" s="3" t="s">
        <v>193</v>
      </c>
      <c r="O147" s="3" t="s">
        <v>189</v>
      </c>
      <c r="P147" s="3" t="s">
        <v>194</v>
      </c>
      <c r="Q147" s="3" t="s">
        <v>189</v>
      </c>
      <c r="R147" s="3" t="s">
        <v>193</v>
      </c>
      <c r="S147" s="3" t="s">
        <v>189</v>
      </c>
      <c r="T147" s="3" t="s">
        <v>194</v>
      </c>
      <c r="U147" s="3" t="s">
        <v>189</v>
      </c>
      <c r="V147" s="3" t="s">
        <v>193</v>
      </c>
      <c r="W147" s="3" t="s">
        <v>189</v>
      </c>
      <c r="X147" s="3" t="s">
        <v>193</v>
      </c>
      <c r="Y147">
        <v>32.200000000000003</v>
      </c>
      <c r="Z147">
        <f>VLOOKUP(B147,平时成绩!$C$2:$Q$188,3,0)</f>
        <v>33</v>
      </c>
    </row>
    <row r="148" spans="1:26" x14ac:dyDescent="0.25">
      <c r="A148" s="5">
        <v>21108020112</v>
      </c>
      <c r="B148" s="3" t="s">
        <v>146</v>
      </c>
      <c r="C148" s="3" t="s">
        <v>189</v>
      </c>
      <c r="D148" s="3" t="s">
        <v>193</v>
      </c>
      <c r="E148" s="3" t="s">
        <v>189</v>
      </c>
      <c r="F148" s="3" t="s">
        <v>193</v>
      </c>
      <c r="G148" s="3" t="s">
        <v>189</v>
      </c>
      <c r="H148" s="3" t="s">
        <v>194</v>
      </c>
      <c r="I148" s="3" t="s">
        <v>189</v>
      </c>
      <c r="J148" s="3" t="s">
        <v>193</v>
      </c>
      <c r="K148" s="3" t="s">
        <v>189</v>
      </c>
      <c r="L148" s="3" t="s">
        <v>194</v>
      </c>
      <c r="M148" s="3" t="s">
        <v>189</v>
      </c>
      <c r="N148" s="3" t="s">
        <v>194</v>
      </c>
      <c r="O148" s="3" t="s">
        <v>189</v>
      </c>
      <c r="P148" s="3" t="s">
        <v>194</v>
      </c>
      <c r="Q148" s="3" t="s">
        <v>189</v>
      </c>
      <c r="R148" s="3" t="s">
        <v>193</v>
      </c>
      <c r="S148" s="3" t="s">
        <v>189</v>
      </c>
      <c r="T148" s="3" t="s">
        <v>194</v>
      </c>
      <c r="U148" s="3" t="s">
        <v>189</v>
      </c>
      <c r="V148" s="3" t="s">
        <v>194</v>
      </c>
      <c r="W148" s="3" t="s">
        <v>189</v>
      </c>
      <c r="X148" s="3" t="s">
        <v>194</v>
      </c>
      <c r="Y148">
        <v>32.200000000000003</v>
      </c>
      <c r="Z148">
        <f>VLOOKUP(B148,平时成绩!$C$2:$Q$188,3,0)</f>
        <v>33</v>
      </c>
    </row>
    <row r="149" spans="1:26" x14ac:dyDescent="0.25">
      <c r="A149" s="5">
        <v>21108020114</v>
      </c>
      <c r="B149" s="3" t="s">
        <v>147</v>
      </c>
      <c r="C149" s="3" t="s">
        <v>189</v>
      </c>
      <c r="D149" s="3" t="s">
        <v>194</v>
      </c>
      <c r="E149" s="3" t="s">
        <v>189</v>
      </c>
      <c r="F149" s="3" t="s">
        <v>194</v>
      </c>
      <c r="G149" s="3" t="s">
        <v>189</v>
      </c>
      <c r="H149" s="3" t="s">
        <v>194</v>
      </c>
      <c r="I149" s="3" t="s">
        <v>189</v>
      </c>
      <c r="J149" s="3" t="s">
        <v>194</v>
      </c>
      <c r="K149" s="3" t="s">
        <v>189</v>
      </c>
      <c r="L149" s="3" t="s">
        <v>194</v>
      </c>
      <c r="M149" s="3" t="s">
        <v>189</v>
      </c>
      <c r="N149" s="3" t="s">
        <v>194</v>
      </c>
      <c r="O149" s="3" t="s">
        <v>189</v>
      </c>
      <c r="P149" s="3" t="s">
        <v>194</v>
      </c>
      <c r="Q149" s="3" t="s">
        <v>189</v>
      </c>
      <c r="R149" s="3" t="s">
        <v>194</v>
      </c>
      <c r="S149" s="3" t="s">
        <v>189</v>
      </c>
      <c r="T149" s="3" t="s">
        <v>194</v>
      </c>
      <c r="U149" s="3" t="s">
        <v>189</v>
      </c>
      <c r="V149" s="3" t="s">
        <v>194</v>
      </c>
      <c r="W149" s="3" t="s">
        <v>189</v>
      </c>
      <c r="X149" s="3" t="s">
        <v>194</v>
      </c>
      <c r="Y149">
        <v>33</v>
      </c>
      <c r="Z149">
        <f>VLOOKUP(B149,平时成绩!$C$2:$Q$188,3,0)</f>
        <v>33</v>
      </c>
    </row>
    <row r="150" spans="1:26" x14ac:dyDescent="0.25">
      <c r="A150" s="5">
        <v>21108020120</v>
      </c>
      <c r="B150" s="3" t="s">
        <v>148</v>
      </c>
      <c r="C150" s="3" t="s">
        <v>189</v>
      </c>
      <c r="D150" s="3" t="s">
        <v>194</v>
      </c>
      <c r="E150" s="3" t="s">
        <v>189</v>
      </c>
      <c r="F150" s="3" t="s">
        <v>194</v>
      </c>
      <c r="G150" s="3" t="s">
        <v>189</v>
      </c>
      <c r="H150" s="3" t="s">
        <v>194</v>
      </c>
      <c r="I150" s="3" t="s">
        <v>189</v>
      </c>
      <c r="J150" s="3" t="s">
        <v>194</v>
      </c>
      <c r="K150" s="3" t="s">
        <v>189</v>
      </c>
      <c r="L150" s="3" t="s">
        <v>194</v>
      </c>
      <c r="M150" s="3" t="s">
        <v>189</v>
      </c>
      <c r="N150" s="3" t="s">
        <v>194</v>
      </c>
      <c r="O150" s="3" t="s">
        <v>189</v>
      </c>
      <c r="P150" s="3" t="s">
        <v>194</v>
      </c>
      <c r="Q150" s="3" t="s">
        <v>189</v>
      </c>
      <c r="R150" s="3" t="s">
        <v>194</v>
      </c>
      <c r="S150" s="3" t="s">
        <v>189</v>
      </c>
      <c r="T150" s="3" t="s">
        <v>194</v>
      </c>
      <c r="U150" s="3" t="s">
        <v>189</v>
      </c>
      <c r="V150" s="3" t="s">
        <v>194</v>
      </c>
      <c r="W150" s="3" t="s">
        <v>189</v>
      </c>
      <c r="X150" s="3" t="s">
        <v>194</v>
      </c>
      <c r="Y150">
        <v>33</v>
      </c>
      <c r="Z150">
        <f>VLOOKUP(B150,平时成绩!$C$2:$Q$188,3,0)</f>
        <v>33</v>
      </c>
    </row>
    <row r="151" spans="1:26" x14ac:dyDescent="0.25">
      <c r="A151" s="5">
        <v>21108020121</v>
      </c>
      <c r="B151" s="3" t="s">
        <v>149</v>
      </c>
      <c r="C151" s="3" t="s">
        <v>189</v>
      </c>
      <c r="D151" s="3" t="s">
        <v>193</v>
      </c>
      <c r="E151" s="3" t="s">
        <v>189</v>
      </c>
      <c r="F151" s="3" t="s">
        <v>194</v>
      </c>
      <c r="G151" s="3" t="s">
        <v>189</v>
      </c>
      <c r="H151" s="3" t="s">
        <v>194</v>
      </c>
      <c r="I151" s="3" t="s">
        <v>189</v>
      </c>
      <c r="J151" s="3" t="s">
        <v>194</v>
      </c>
      <c r="K151" s="3" t="s">
        <v>191</v>
      </c>
      <c r="L151" s="3" t="s">
        <v>194</v>
      </c>
      <c r="M151" s="3" t="s">
        <v>189</v>
      </c>
      <c r="N151" s="3" t="s">
        <v>193</v>
      </c>
      <c r="O151" s="3" t="s">
        <v>189</v>
      </c>
      <c r="P151" s="6">
        <v>0</v>
      </c>
      <c r="Q151" s="3" t="s">
        <v>191</v>
      </c>
      <c r="R151" s="3" t="s">
        <v>193</v>
      </c>
      <c r="S151" s="3" t="s">
        <v>189</v>
      </c>
      <c r="T151" s="3" t="s">
        <v>194</v>
      </c>
      <c r="U151" s="3" t="s">
        <v>189</v>
      </c>
      <c r="V151" s="3" t="s">
        <v>194</v>
      </c>
      <c r="W151" s="3" t="s">
        <v>189</v>
      </c>
      <c r="X151" s="3" t="s">
        <v>194</v>
      </c>
      <c r="Y151">
        <v>28.400000000000002</v>
      </c>
      <c r="Z151">
        <f>VLOOKUP(B151,平时成绩!$C$2:$Q$188,3,0)</f>
        <v>29.400000000000002</v>
      </c>
    </row>
    <row r="152" spans="1:26" x14ac:dyDescent="0.25">
      <c r="A152" s="5">
        <v>21108020214</v>
      </c>
      <c r="B152" s="3" t="s">
        <v>150</v>
      </c>
      <c r="C152" s="3" t="s">
        <v>189</v>
      </c>
      <c r="D152" s="3" t="s">
        <v>194</v>
      </c>
      <c r="E152" s="3" t="s">
        <v>189</v>
      </c>
      <c r="F152" s="3" t="s">
        <v>194</v>
      </c>
      <c r="G152" s="3" t="s">
        <v>189</v>
      </c>
      <c r="H152" s="3" t="s">
        <v>194</v>
      </c>
      <c r="I152" s="3" t="s">
        <v>189</v>
      </c>
      <c r="J152" s="3" t="s">
        <v>194</v>
      </c>
      <c r="K152" s="3" t="s">
        <v>189</v>
      </c>
      <c r="L152" s="3" t="s">
        <v>194</v>
      </c>
      <c r="M152" s="3" t="s">
        <v>189</v>
      </c>
      <c r="N152" s="3" t="s">
        <v>194</v>
      </c>
      <c r="O152" s="3" t="s">
        <v>189</v>
      </c>
      <c r="P152" s="3" t="s">
        <v>194</v>
      </c>
      <c r="Q152" s="3" t="s">
        <v>189</v>
      </c>
      <c r="R152" s="3" t="s">
        <v>194</v>
      </c>
      <c r="S152" s="3" t="s">
        <v>189</v>
      </c>
      <c r="T152" s="3" t="s">
        <v>194</v>
      </c>
      <c r="U152" s="3" t="s">
        <v>189</v>
      </c>
      <c r="V152" s="3" t="s">
        <v>194</v>
      </c>
      <c r="W152" s="3" t="s">
        <v>189</v>
      </c>
      <c r="X152" s="3" t="s">
        <v>194</v>
      </c>
      <c r="Y152">
        <v>33</v>
      </c>
      <c r="Z152">
        <f>VLOOKUP(B152,平时成绩!$C$2:$Q$188,3,0)</f>
        <v>33</v>
      </c>
    </row>
    <row r="153" spans="1:26" x14ac:dyDescent="0.25">
      <c r="A153" s="5">
        <v>21108030102</v>
      </c>
      <c r="B153" s="3" t="s">
        <v>151</v>
      </c>
      <c r="C153" s="3" t="s">
        <v>189</v>
      </c>
      <c r="D153" s="3" t="s">
        <v>193</v>
      </c>
      <c r="E153" s="3" t="s">
        <v>189</v>
      </c>
      <c r="F153" s="3" t="s">
        <v>194</v>
      </c>
      <c r="G153" s="3" t="s">
        <v>189</v>
      </c>
      <c r="H153" s="3" t="s">
        <v>193</v>
      </c>
      <c r="I153" s="3" t="s">
        <v>189</v>
      </c>
      <c r="J153" s="3" t="s">
        <v>193</v>
      </c>
      <c r="K153" s="3" t="s">
        <v>191</v>
      </c>
      <c r="L153" s="3" t="s">
        <v>194</v>
      </c>
      <c r="M153" s="3" t="s">
        <v>189</v>
      </c>
      <c r="N153" s="3" t="s">
        <v>194</v>
      </c>
      <c r="O153" s="3" t="s">
        <v>189</v>
      </c>
      <c r="P153" s="3" t="s">
        <v>194</v>
      </c>
      <c r="Q153" s="3" t="s">
        <v>189</v>
      </c>
      <c r="R153" s="3" t="s">
        <v>194</v>
      </c>
      <c r="S153" s="3" t="s">
        <v>189</v>
      </c>
      <c r="T153" s="3" t="s">
        <v>194</v>
      </c>
      <c r="U153" s="3" t="s">
        <v>189</v>
      </c>
      <c r="V153" s="3" t="s">
        <v>194</v>
      </c>
      <c r="W153" s="3" t="s">
        <v>191</v>
      </c>
      <c r="X153" s="3" t="s">
        <v>193</v>
      </c>
      <c r="Y153">
        <v>31.2</v>
      </c>
      <c r="Z153">
        <f>VLOOKUP(B153,平时成绩!$C$2:$Q$188,3,0)</f>
        <v>32.199999999999996</v>
      </c>
    </row>
    <row r="154" spans="1:26" x14ac:dyDescent="0.25">
      <c r="A154" s="5">
        <v>21108030105</v>
      </c>
      <c r="B154" s="3" t="s">
        <v>152</v>
      </c>
      <c r="C154" s="3" t="s">
        <v>189</v>
      </c>
      <c r="D154" s="3" t="s">
        <v>193</v>
      </c>
      <c r="E154" s="3" t="s">
        <v>191</v>
      </c>
      <c r="F154" s="3" t="s">
        <v>194</v>
      </c>
      <c r="G154" s="3" t="s">
        <v>189</v>
      </c>
      <c r="H154" s="3" t="s">
        <v>193</v>
      </c>
      <c r="I154" s="3" t="s">
        <v>189</v>
      </c>
      <c r="J154" s="3" t="s">
        <v>193</v>
      </c>
      <c r="K154" s="3" t="s">
        <v>191</v>
      </c>
      <c r="L154" s="3" t="s">
        <v>193</v>
      </c>
      <c r="M154" s="3" t="s">
        <v>191</v>
      </c>
      <c r="N154" s="3" t="s">
        <v>193</v>
      </c>
      <c r="O154" s="3" t="s">
        <v>191</v>
      </c>
      <c r="P154" s="3" t="s">
        <v>193</v>
      </c>
      <c r="Q154" s="3" t="s">
        <v>191</v>
      </c>
      <c r="R154" s="3" t="s">
        <v>193</v>
      </c>
      <c r="S154" s="3" t="s">
        <v>191</v>
      </c>
      <c r="T154" s="3" t="s">
        <v>193</v>
      </c>
      <c r="U154" s="3" t="s">
        <v>191</v>
      </c>
      <c r="V154" s="3" t="s">
        <v>193</v>
      </c>
      <c r="W154" s="3" t="s">
        <v>191</v>
      </c>
      <c r="X154" s="3" t="s">
        <v>193</v>
      </c>
      <c r="Y154">
        <v>27.000000000000004</v>
      </c>
      <c r="Z154">
        <f>VLOOKUP(B154,平时成绩!$C$2:$Q$188,3,0)</f>
        <v>30.600000000000005</v>
      </c>
    </row>
    <row r="155" spans="1:26" x14ac:dyDescent="0.25">
      <c r="A155" s="5">
        <v>21108030110</v>
      </c>
      <c r="B155" s="3" t="s">
        <v>153</v>
      </c>
      <c r="C155" s="3" t="s">
        <v>189</v>
      </c>
      <c r="D155" s="3" t="s">
        <v>193</v>
      </c>
      <c r="E155" s="3" t="s">
        <v>189</v>
      </c>
      <c r="F155" s="3" t="s">
        <v>193</v>
      </c>
      <c r="G155" s="3" t="s">
        <v>189</v>
      </c>
      <c r="H155" s="3" t="s">
        <v>193</v>
      </c>
      <c r="I155" s="3" t="s">
        <v>189</v>
      </c>
      <c r="J155" s="3" t="s">
        <v>193</v>
      </c>
      <c r="K155" s="3" t="s">
        <v>189</v>
      </c>
      <c r="L155" s="3" t="s">
        <v>193</v>
      </c>
      <c r="M155" s="3" t="s">
        <v>189</v>
      </c>
      <c r="N155" s="3" t="s">
        <v>194</v>
      </c>
      <c r="O155" s="3" t="s">
        <v>189</v>
      </c>
      <c r="P155" s="3" t="s">
        <v>194</v>
      </c>
      <c r="Q155" s="3" t="s">
        <v>189</v>
      </c>
      <c r="R155" s="3" t="s">
        <v>194</v>
      </c>
      <c r="S155" s="3" t="s">
        <v>189</v>
      </c>
      <c r="T155" s="3" t="s">
        <v>194</v>
      </c>
      <c r="U155" s="3" t="s">
        <v>189</v>
      </c>
      <c r="V155" s="3" t="s">
        <v>193</v>
      </c>
      <c r="W155" s="3" t="s">
        <v>189</v>
      </c>
      <c r="X155" s="3" t="s">
        <v>194</v>
      </c>
      <c r="Y155">
        <v>31.8</v>
      </c>
      <c r="Z155">
        <f>VLOOKUP(B155,平时成绩!$C$2:$Q$188,3,0)</f>
        <v>33</v>
      </c>
    </row>
    <row r="156" spans="1:26" x14ac:dyDescent="0.25">
      <c r="A156" s="5">
        <v>21108030111</v>
      </c>
      <c r="B156" s="3" t="s">
        <v>154</v>
      </c>
      <c r="C156" s="3" t="s">
        <v>189</v>
      </c>
      <c r="D156" s="3" t="s">
        <v>194</v>
      </c>
      <c r="E156" s="3" t="s">
        <v>191</v>
      </c>
      <c r="F156" s="3" t="s">
        <v>194</v>
      </c>
      <c r="G156" s="3" t="s">
        <v>189</v>
      </c>
      <c r="H156" s="3" t="s">
        <v>194</v>
      </c>
      <c r="I156" s="3" t="s">
        <v>189</v>
      </c>
      <c r="J156" s="3" t="s">
        <v>193</v>
      </c>
      <c r="K156" s="3" t="s">
        <v>189</v>
      </c>
      <c r="L156" s="3" t="s">
        <v>194</v>
      </c>
      <c r="M156" s="3" t="s">
        <v>189</v>
      </c>
      <c r="N156" s="3" t="s">
        <v>194</v>
      </c>
      <c r="O156" s="3" t="s">
        <v>189</v>
      </c>
      <c r="P156" s="3" t="s">
        <v>193</v>
      </c>
      <c r="Q156" s="3" t="s">
        <v>189</v>
      </c>
      <c r="R156" s="3" t="s">
        <v>194</v>
      </c>
      <c r="S156" s="3" t="s">
        <v>189</v>
      </c>
      <c r="T156" s="3" t="s">
        <v>193</v>
      </c>
      <c r="U156" s="3" t="s">
        <v>191</v>
      </c>
      <c r="V156" s="3" t="s">
        <v>194</v>
      </c>
      <c r="W156" s="3" t="s">
        <v>189</v>
      </c>
      <c r="X156" s="3" t="s">
        <v>194</v>
      </c>
      <c r="Y156">
        <v>31.400000000000002</v>
      </c>
      <c r="Z156">
        <f>VLOOKUP(B156,平时成绩!$C$2:$Q$188,3,0)</f>
        <v>32.400000000000006</v>
      </c>
    </row>
    <row r="157" spans="1:26" x14ac:dyDescent="0.25">
      <c r="A157" s="5">
        <v>21108030115</v>
      </c>
      <c r="B157" s="3" t="s">
        <v>155</v>
      </c>
      <c r="C157" s="3" t="s">
        <v>189</v>
      </c>
      <c r="D157" s="3" t="s">
        <v>194</v>
      </c>
      <c r="E157" s="3" t="s">
        <v>189</v>
      </c>
      <c r="F157" s="3" t="s">
        <v>194</v>
      </c>
      <c r="G157" s="3" t="s">
        <v>189</v>
      </c>
      <c r="H157" s="3" t="s">
        <v>194</v>
      </c>
      <c r="I157" s="3" t="s">
        <v>189</v>
      </c>
      <c r="J157" s="3" t="s">
        <v>194</v>
      </c>
      <c r="K157" s="3" t="s">
        <v>189</v>
      </c>
      <c r="L157" s="3" t="s">
        <v>194</v>
      </c>
      <c r="M157" s="3" t="s">
        <v>191</v>
      </c>
      <c r="N157" s="3" t="s">
        <v>194</v>
      </c>
      <c r="O157" s="3" t="s">
        <v>191</v>
      </c>
      <c r="P157" s="3" t="s">
        <v>194</v>
      </c>
      <c r="Q157" s="3" t="s">
        <v>189</v>
      </c>
      <c r="R157" s="3" t="s">
        <v>194</v>
      </c>
      <c r="S157" s="3" t="s">
        <v>189</v>
      </c>
      <c r="T157" s="3" t="s">
        <v>194</v>
      </c>
      <c r="U157" s="3" t="s">
        <v>189</v>
      </c>
      <c r="V157" s="3" t="s">
        <v>194</v>
      </c>
      <c r="W157" s="3" t="s">
        <v>189</v>
      </c>
      <c r="X157" s="3" t="s">
        <v>194</v>
      </c>
      <c r="Y157">
        <v>32</v>
      </c>
      <c r="Z157">
        <f>VLOOKUP(B157,平时成绩!$C$2:$Q$188,3,0)</f>
        <v>33</v>
      </c>
    </row>
    <row r="158" spans="1:26" x14ac:dyDescent="0.25">
      <c r="A158" s="5">
        <v>21108030117</v>
      </c>
      <c r="B158" s="3" t="s">
        <v>156</v>
      </c>
      <c r="C158" s="3" t="s">
        <v>191</v>
      </c>
      <c r="D158" s="3" t="s">
        <v>194</v>
      </c>
      <c r="E158" s="3" t="s">
        <v>191</v>
      </c>
      <c r="F158" s="3" t="s">
        <v>193</v>
      </c>
      <c r="G158" s="3" t="s">
        <v>189</v>
      </c>
      <c r="H158" s="3" t="s">
        <v>194</v>
      </c>
      <c r="I158" s="3" t="s">
        <v>189</v>
      </c>
      <c r="J158" s="3" t="s">
        <v>194</v>
      </c>
      <c r="K158" s="3" t="s">
        <v>191</v>
      </c>
      <c r="L158" s="3" t="s">
        <v>194</v>
      </c>
      <c r="M158" s="3" t="s">
        <v>191</v>
      </c>
      <c r="N158" s="3" t="s">
        <v>194</v>
      </c>
      <c r="O158" s="3" t="s">
        <v>191</v>
      </c>
      <c r="P158" s="3" t="s">
        <v>194</v>
      </c>
      <c r="Q158" s="3" t="s">
        <v>189</v>
      </c>
      <c r="R158" s="3" t="s">
        <v>194</v>
      </c>
      <c r="S158" s="3" t="s">
        <v>189</v>
      </c>
      <c r="T158" s="3" t="s">
        <v>194</v>
      </c>
      <c r="U158" s="3" t="s">
        <v>191</v>
      </c>
      <c r="V158" s="3" t="s">
        <v>194</v>
      </c>
      <c r="W158" s="3" t="s">
        <v>190</v>
      </c>
      <c r="X158" s="6">
        <v>0</v>
      </c>
      <c r="Y158">
        <v>26.8</v>
      </c>
      <c r="Z158">
        <f>VLOOKUP(B158,平时成绩!$C$2:$Q$188,3,0)</f>
        <v>29.6</v>
      </c>
    </row>
    <row r="159" spans="1:26" x14ac:dyDescent="0.25">
      <c r="A159" s="5">
        <v>21108030119</v>
      </c>
      <c r="B159" s="3" t="s">
        <v>157</v>
      </c>
      <c r="C159" s="3" t="s">
        <v>189</v>
      </c>
      <c r="D159" s="3" t="s">
        <v>193</v>
      </c>
      <c r="E159" s="3" t="s">
        <v>189</v>
      </c>
      <c r="F159" s="3" t="s">
        <v>194</v>
      </c>
      <c r="G159" s="3" t="s">
        <v>189</v>
      </c>
      <c r="H159" s="3" t="s">
        <v>194</v>
      </c>
      <c r="I159" s="3" t="s">
        <v>189</v>
      </c>
      <c r="J159" s="3" t="s">
        <v>194</v>
      </c>
      <c r="K159" s="3" t="s">
        <v>189</v>
      </c>
      <c r="L159" s="3" t="s">
        <v>194</v>
      </c>
      <c r="M159" s="3" t="s">
        <v>189</v>
      </c>
      <c r="N159" s="3" t="s">
        <v>194</v>
      </c>
      <c r="O159" s="3" t="s">
        <v>191</v>
      </c>
      <c r="P159" s="3" t="s">
        <v>194</v>
      </c>
      <c r="Q159" s="3" t="s">
        <v>189</v>
      </c>
      <c r="R159" s="3" t="s">
        <v>194</v>
      </c>
      <c r="S159" s="3" t="s">
        <v>189</v>
      </c>
      <c r="T159" s="3" t="s">
        <v>194</v>
      </c>
      <c r="U159" s="3" t="s">
        <v>189</v>
      </c>
      <c r="V159" s="3" t="s">
        <v>193</v>
      </c>
      <c r="W159" s="3" t="s">
        <v>189</v>
      </c>
      <c r="X159" s="3" t="s">
        <v>194</v>
      </c>
      <c r="Y159">
        <v>32.1</v>
      </c>
      <c r="Z159">
        <f>VLOOKUP(B159,平时成绩!$C$2:$Q$188,3,0)</f>
        <v>32.6</v>
      </c>
    </row>
    <row r="160" spans="1:26" x14ac:dyDescent="0.25">
      <c r="A160" s="5">
        <v>21108030126</v>
      </c>
      <c r="B160" s="3" t="s">
        <v>158</v>
      </c>
      <c r="C160" s="3" t="s">
        <v>189</v>
      </c>
      <c r="D160" s="3" t="s">
        <v>193</v>
      </c>
      <c r="E160" s="3" t="s">
        <v>189</v>
      </c>
      <c r="F160" s="3" t="s">
        <v>193</v>
      </c>
      <c r="G160" s="3" t="s">
        <v>189</v>
      </c>
      <c r="H160" s="3" t="s">
        <v>194</v>
      </c>
      <c r="I160" s="3" t="s">
        <v>189</v>
      </c>
      <c r="J160" s="3" t="s">
        <v>193</v>
      </c>
      <c r="K160" s="3" t="s">
        <v>189</v>
      </c>
      <c r="L160" s="3" t="s">
        <v>194</v>
      </c>
      <c r="M160" s="3" t="s">
        <v>189</v>
      </c>
      <c r="N160" s="3" t="s">
        <v>194</v>
      </c>
      <c r="O160" s="3" t="s">
        <v>189</v>
      </c>
      <c r="P160" s="3" t="s">
        <v>194</v>
      </c>
      <c r="Q160" s="3" t="s">
        <v>189</v>
      </c>
      <c r="R160" s="3" t="s">
        <v>193</v>
      </c>
      <c r="S160" s="3" t="s">
        <v>189</v>
      </c>
      <c r="T160" s="3" t="s">
        <v>193</v>
      </c>
      <c r="U160" s="3" t="s">
        <v>189</v>
      </c>
      <c r="V160" s="3" t="s">
        <v>193</v>
      </c>
      <c r="W160" s="3" t="s">
        <v>189</v>
      </c>
      <c r="X160" s="3" t="s">
        <v>193</v>
      </c>
      <c r="Y160">
        <v>31.6</v>
      </c>
      <c r="Z160">
        <f>VLOOKUP(B160,平时成绩!$C$2:$Q$188,3,0)</f>
        <v>33</v>
      </c>
    </row>
    <row r="161" spans="1:26" x14ac:dyDescent="0.25">
      <c r="A161" s="5">
        <v>21108030215</v>
      </c>
      <c r="B161" s="3" t="s">
        <v>159</v>
      </c>
      <c r="C161" s="3" t="s">
        <v>189</v>
      </c>
      <c r="D161" s="3" t="s">
        <v>193</v>
      </c>
      <c r="E161" s="3" t="s">
        <v>189</v>
      </c>
      <c r="F161" s="3" t="s">
        <v>193</v>
      </c>
      <c r="G161" s="3" t="s">
        <v>189</v>
      </c>
      <c r="H161" s="3" t="s">
        <v>193</v>
      </c>
      <c r="I161" s="3" t="s">
        <v>189</v>
      </c>
      <c r="J161" s="3" t="s">
        <v>193</v>
      </c>
      <c r="K161" s="3" t="s">
        <v>189</v>
      </c>
      <c r="L161" s="3" t="s">
        <v>193</v>
      </c>
      <c r="M161" s="3" t="s">
        <v>189</v>
      </c>
      <c r="N161" s="3" t="s">
        <v>193</v>
      </c>
      <c r="O161" s="3" t="s">
        <v>189</v>
      </c>
      <c r="P161" s="3" t="s">
        <v>193</v>
      </c>
      <c r="Q161" s="3" t="s">
        <v>189</v>
      </c>
      <c r="R161" s="3" t="s">
        <v>193</v>
      </c>
      <c r="S161" s="3" t="s">
        <v>191</v>
      </c>
      <c r="T161" s="3" t="s">
        <v>193</v>
      </c>
      <c r="U161" s="3" t="s">
        <v>189</v>
      </c>
      <c r="V161" s="3" t="s">
        <v>193</v>
      </c>
      <c r="W161" s="3" t="s">
        <v>189</v>
      </c>
      <c r="X161" s="3" t="s">
        <v>193</v>
      </c>
      <c r="Y161">
        <v>30.300000000000004</v>
      </c>
      <c r="Z161">
        <f>VLOOKUP(B161,平时成绩!$C$2:$Q$188,3,0)</f>
        <v>30.800000000000004</v>
      </c>
    </row>
    <row r="162" spans="1:26" x14ac:dyDescent="0.25">
      <c r="A162" s="5">
        <v>21108030220</v>
      </c>
      <c r="B162" s="3" t="s">
        <v>160</v>
      </c>
      <c r="C162" s="3" t="s">
        <v>189</v>
      </c>
      <c r="D162" s="3" t="s">
        <v>194</v>
      </c>
      <c r="E162" s="3" t="s">
        <v>189</v>
      </c>
      <c r="F162" s="3" t="s">
        <v>194</v>
      </c>
      <c r="G162" s="3" t="s">
        <v>189</v>
      </c>
      <c r="H162" s="3" t="s">
        <v>194</v>
      </c>
      <c r="I162" s="3" t="s">
        <v>189</v>
      </c>
      <c r="J162" s="3" t="s">
        <v>194</v>
      </c>
      <c r="K162" s="3" t="s">
        <v>189</v>
      </c>
      <c r="L162" s="3" t="s">
        <v>194</v>
      </c>
      <c r="M162" s="3" t="s">
        <v>189</v>
      </c>
      <c r="N162" s="3" t="s">
        <v>194</v>
      </c>
      <c r="O162" s="3" t="s">
        <v>189</v>
      </c>
      <c r="P162" s="3" t="s">
        <v>194</v>
      </c>
      <c r="Q162" s="3" t="s">
        <v>191</v>
      </c>
      <c r="R162" s="3" t="s">
        <v>194</v>
      </c>
      <c r="S162" s="3" t="s">
        <v>189</v>
      </c>
      <c r="T162" s="3" t="s">
        <v>194</v>
      </c>
      <c r="U162" s="3" t="s">
        <v>189</v>
      </c>
      <c r="V162" s="3" t="s">
        <v>194</v>
      </c>
      <c r="W162" s="3" t="s">
        <v>189</v>
      </c>
      <c r="X162" s="3" t="s">
        <v>194</v>
      </c>
      <c r="Y162">
        <v>32.5</v>
      </c>
      <c r="Z162">
        <f>VLOOKUP(B162,平时成绩!$C$2:$Q$188,3,0)</f>
        <v>33</v>
      </c>
    </row>
    <row r="163" spans="1:26" x14ac:dyDescent="0.25">
      <c r="A163" s="5">
        <v>21108030221</v>
      </c>
      <c r="B163" s="3" t="s">
        <v>161</v>
      </c>
      <c r="C163" s="3" t="s">
        <v>189</v>
      </c>
      <c r="D163" s="3" t="s">
        <v>193</v>
      </c>
      <c r="E163" s="3" t="s">
        <v>189</v>
      </c>
      <c r="F163" s="3" t="s">
        <v>193</v>
      </c>
      <c r="G163" s="3" t="s">
        <v>189</v>
      </c>
      <c r="H163" s="3" t="s">
        <v>193</v>
      </c>
      <c r="I163" s="3" t="s">
        <v>189</v>
      </c>
      <c r="J163" s="3" t="s">
        <v>193</v>
      </c>
      <c r="K163" s="3" t="s">
        <v>189</v>
      </c>
      <c r="L163" s="3" t="s">
        <v>193</v>
      </c>
      <c r="M163" s="3" t="s">
        <v>191</v>
      </c>
      <c r="N163" s="3" t="s">
        <v>193</v>
      </c>
      <c r="O163" s="3" t="s">
        <v>191</v>
      </c>
      <c r="P163" s="3" t="s">
        <v>193</v>
      </c>
      <c r="Q163" s="3" t="s">
        <v>191</v>
      </c>
      <c r="R163" s="3" t="s">
        <v>193</v>
      </c>
      <c r="S163" s="3" t="s">
        <v>189</v>
      </c>
      <c r="T163" s="3" t="s">
        <v>193</v>
      </c>
      <c r="U163" s="3" t="s">
        <v>191</v>
      </c>
      <c r="V163" s="3" t="s">
        <v>193</v>
      </c>
      <c r="W163" s="3" t="s">
        <v>189</v>
      </c>
      <c r="X163" s="3" t="s">
        <v>194</v>
      </c>
      <c r="Y163">
        <v>29.000000000000004</v>
      </c>
      <c r="Z163">
        <f>VLOOKUP(B163,平时成绩!$C$2:$Q$188,3,0)</f>
        <v>31.000000000000004</v>
      </c>
    </row>
    <row r="164" spans="1:26" x14ac:dyDescent="0.25">
      <c r="A164" s="5">
        <v>21108030226</v>
      </c>
      <c r="B164" s="3" t="s">
        <v>162</v>
      </c>
      <c r="C164" s="3" t="s">
        <v>189</v>
      </c>
      <c r="D164" s="3" t="s">
        <v>194</v>
      </c>
      <c r="E164" s="3" t="s">
        <v>189</v>
      </c>
      <c r="F164" s="3" t="s">
        <v>194</v>
      </c>
      <c r="G164" s="3" t="s">
        <v>189</v>
      </c>
      <c r="H164" s="3" t="s">
        <v>194</v>
      </c>
      <c r="I164" s="3" t="s">
        <v>189</v>
      </c>
      <c r="J164" s="3" t="s">
        <v>193</v>
      </c>
      <c r="K164" s="3" t="s">
        <v>189</v>
      </c>
      <c r="L164" s="3" t="s">
        <v>194</v>
      </c>
      <c r="M164" s="3" t="s">
        <v>189</v>
      </c>
      <c r="N164" s="3" t="s">
        <v>194</v>
      </c>
      <c r="O164" s="3" t="s">
        <v>189</v>
      </c>
      <c r="P164" s="3" t="s">
        <v>194</v>
      </c>
      <c r="Q164" s="3" t="s">
        <v>189</v>
      </c>
      <c r="R164" s="3" t="s">
        <v>194</v>
      </c>
      <c r="S164" s="3" t="s">
        <v>189</v>
      </c>
      <c r="T164" s="3" t="s">
        <v>194</v>
      </c>
      <c r="U164" s="3" t="s">
        <v>189</v>
      </c>
      <c r="V164" s="3" t="s">
        <v>194</v>
      </c>
      <c r="W164" s="3" t="s">
        <v>189</v>
      </c>
      <c r="X164" s="3" t="s">
        <v>194</v>
      </c>
      <c r="Y164">
        <v>32.799999999999997</v>
      </c>
      <c r="Z164">
        <f>VLOOKUP(B164,平时成绩!$C$2:$Q$188,3,0)</f>
        <v>33</v>
      </c>
    </row>
    <row r="165" spans="1:26" x14ac:dyDescent="0.25">
      <c r="A165" s="5">
        <v>21156050101</v>
      </c>
      <c r="B165" s="3" t="s">
        <v>163</v>
      </c>
      <c r="C165" s="3" t="s">
        <v>189</v>
      </c>
      <c r="D165" s="3" t="s">
        <v>194</v>
      </c>
      <c r="E165" s="3" t="s">
        <v>189</v>
      </c>
      <c r="F165" s="3" t="s">
        <v>194</v>
      </c>
      <c r="G165" s="3" t="s">
        <v>189</v>
      </c>
      <c r="H165" s="3" t="s">
        <v>194</v>
      </c>
      <c r="I165" s="3" t="s">
        <v>189</v>
      </c>
      <c r="J165" s="3" t="s">
        <v>194</v>
      </c>
      <c r="K165" s="3" t="s">
        <v>189</v>
      </c>
      <c r="L165" s="3" t="s">
        <v>194</v>
      </c>
      <c r="M165" s="3" t="s">
        <v>189</v>
      </c>
      <c r="N165" s="3" t="s">
        <v>194</v>
      </c>
      <c r="O165" s="3" t="s">
        <v>189</v>
      </c>
      <c r="P165" s="3" t="s">
        <v>194</v>
      </c>
      <c r="Q165" s="3" t="s">
        <v>191</v>
      </c>
      <c r="R165" s="3" t="s">
        <v>193</v>
      </c>
      <c r="S165" s="3" t="s">
        <v>189</v>
      </c>
      <c r="T165" s="3" t="s">
        <v>194</v>
      </c>
      <c r="U165" s="3" t="s">
        <v>189</v>
      </c>
      <c r="V165" s="3" t="s">
        <v>194</v>
      </c>
      <c r="W165" s="3" t="s">
        <v>190</v>
      </c>
      <c r="X165" s="6">
        <v>0</v>
      </c>
      <c r="Y165">
        <v>29.3</v>
      </c>
      <c r="Z165">
        <f>VLOOKUP(B165,平时成绩!$C$2:$Q$188,3,0)</f>
        <v>29.8</v>
      </c>
    </row>
    <row r="166" spans="1:26" x14ac:dyDescent="0.25">
      <c r="A166" s="5">
        <v>21156050102</v>
      </c>
      <c r="B166" s="3" t="s">
        <v>164</v>
      </c>
      <c r="C166" s="3" t="s">
        <v>189</v>
      </c>
      <c r="D166" s="3" t="s">
        <v>194</v>
      </c>
      <c r="E166" s="3" t="s">
        <v>189</v>
      </c>
      <c r="F166" s="3" t="s">
        <v>194</v>
      </c>
      <c r="G166" s="3" t="s">
        <v>189</v>
      </c>
      <c r="H166" s="3" t="s">
        <v>194</v>
      </c>
      <c r="I166" s="3" t="s">
        <v>189</v>
      </c>
      <c r="J166" s="3" t="s">
        <v>194</v>
      </c>
      <c r="K166" s="3" t="s">
        <v>189</v>
      </c>
      <c r="L166" s="3" t="s">
        <v>194</v>
      </c>
      <c r="M166" s="3" t="s">
        <v>189</v>
      </c>
      <c r="N166" s="3" t="s">
        <v>193</v>
      </c>
      <c r="O166" s="3" t="s">
        <v>189</v>
      </c>
      <c r="P166" s="3" t="s">
        <v>194</v>
      </c>
      <c r="Q166" s="3" t="s">
        <v>189</v>
      </c>
      <c r="R166" s="3" t="s">
        <v>194</v>
      </c>
      <c r="S166" s="3" t="s">
        <v>189</v>
      </c>
      <c r="T166" s="3" t="s">
        <v>194</v>
      </c>
      <c r="U166" s="3" t="s">
        <v>189</v>
      </c>
      <c r="V166" s="3" t="s">
        <v>194</v>
      </c>
      <c r="W166" s="3" t="s">
        <v>189</v>
      </c>
      <c r="X166" s="3" t="s">
        <v>194</v>
      </c>
      <c r="Y166">
        <v>32.799999999999997</v>
      </c>
      <c r="Z166">
        <f>VLOOKUP(B166,平时成绩!$C$2:$Q$188,3,0)</f>
        <v>33</v>
      </c>
    </row>
    <row r="167" spans="1:26" x14ac:dyDescent="0.25">
      <c r="A167" s="5">
        <v>21156050103</v>
      </c>
      <c r="B167" s="3" t="s">
        <v>165</v>
      </c>
      <c r="C167" s="3" t="s">
        <v>189</v>
      </c>
      <c r="D167" s="3" t="s">
        <v>193</v>
      </c>
      <c r="E167" s="3" t="s">
        <v>189</v>
      </c>
      <c r="F167" s="3" t="s">
        <v>194</v>
      </c>
      <c r="G167" s="3" t="s">
        <v>189</v>
      </c>
      <c r="H167" s="3" t="s">
        <v>194</v>
      </c>
      <c r="I167" s="3" t="s">
        <v>189</v>
      </c>
      <c r="J167" s="3" t="s">
        <v>194</v>
      </c>
      <c r="K167" s="3" t="s">
        <v>189</v>
      </c>
      <c r="L167" s="3" t="s">
        <v>194</v>
      </c>
      <c r="M167" s="3" t="s">
        <v>189</v>
      </c>
      <c r="N167" s="3" t="s">
        <v>194</v>
      </c>
      <c r="O167" s="3" t="s">
        <v>189</v>
      </c>
      <c r="P167" s="3" t="s">
        <v>194</v>
      </c>
      <c r="Q167" s="3" t="s">
        <v>191</v>
      </c>
      <c r="R167" s="3" t="s">
        <v>193</v>
      </c>
      <c r="S167" s="3" t="s">
        <v>189</v>
      </c>
      <c r="T167" s="3" t="s">
        <v>194</v>
      </c>
      <c r="U167" s="3" t="s">
        <v>189</v>
      </c>
      <c r="V167" s="3" t="s">
        <v>193</v>
      </c>
      <c r="W167" s="3" t="s">
        <v>189</v>
      </c>
      <c r="X167" s="3" t="s">
        <v>194</v>
      </c>
      <c r="Y167">
        <v>31.900000000000002</v>
      </c>
      <c r="Z167">
        <f>VLOOKUP(B167,平时成绩!$C$2:$Q$188,3,0)</f>
        <v>32.400000000000006</v>
      </c>
    </row>
    <row r="168" spans="1:26" x14ac:dyDescent="0.25">
      <c r="A168" s="5">
        <v>21156050104</v>
      </c>
      <c r="B168" s="3" t="s">
        <v>166</v>
      </c>
      <c r="C168" s="3" t="s">
        <v>189</v>
      </c>
      <c r="D168" s="3" t="s">
        <v>194</v>
      </c>
      <c r="E168" s="3" t="s">
        <v>191</v>
      </c>
      <c r="F168" s="3" t="s">
        <v>193</v>
      </c>
      <c r="G168" s="3" t="s">
        <v>191</v>
      </c>
      <c r="H168" s="3" t="s">
        <v>193</v>
      </c>
      <c r="I168" s="3" t="s">
        <v>189</v>
      </c>
      <c r="J168" s="3" t="s">
        <v>193</v>
      </c>
      <c r="K168" s="3" t="s">
        <v>189</v>
      </c>
      <c r="L168" s="3" t="s">
        <v>194</v>
      </c>
      <c r="M168" s="3" t="s">
        <v>189</v>
      </c>
      <c r="N168" s="3" t="s">
        <v>194</v>
      </c>
      <c r="O168" s="3" t="s">
        <v>189</v>
      </c>
      <c r="P168" s="3" t="s">
        <v>194</v>
      </c>
      <c r="Q168" s="3" t="s">
        <v>189</v>
      </c>
      <c r="R168" s="3" t="s">
        <v>194</v>
      </c>
      <c r="S168" s="3" t="s">
        <v>189</v>
      </c>
      <c r="T168" s="3" t="s">
        <v>194</v>
      </c>
      <c r="U168" s="3" t="s">
        <v>189</v>
      </c>
      <c r="V168" s="3" t="s">
        <v>194</v>
      </c>
      <c r="W168" s="3" t="s">
        <v>189</v>
      </c>
      <c r="X168" s="3" t="s">
        <v>194</v>
      </c>
      <c r="Y168">
        <v>31.4</v>
      </c>
      <c r="Z168">
        <f>VLOOKUP(B168,平时成绩!$C$2:$Q$188,3,0)</f>
        <v>32.4</v>
      </c>
    </row>
    <row r="169" spans="1:26" x14ac:dyDescent="0.25">
      <c r="A169" s="5">
        <v>21156050105</v>
      </c>
      <c r="B169" s="3" t="s">
        <v>167</v>
      </c>
      <c r="C169" s="3" t="s">
        <v>189</v>
      </c>
      <c r="D169" s="3" t="s">
        <v>193</v>
      </c>
      <c r="E169" s="3" t="s">
        <v>189</v>
      </c>
      <c r="F169" s="3" t="s">
        <v>193</v>
      </c>
      <c r="G169" s="3" t="s">
        <v>189</v>
      </c>
      <c r="H169" s="3" t="s">
        <v>193</v>
      </c>
      <c r="I169" s="3" t="s">
        <v>189</v>
      </c>
      <c r="J169" s="3" t="s">
        <v>193</v>
      </c>
      <c r="K169" s="3" t="s">
        <v>191</v>
      </c>
      <c r="L169" s="3" t="s">
        <v>193</v>
      </c>
      <c r="M169" s="3" t="s">
        <v>189</v>
      </c>
      <c r="N169" s="3" t="s">
        <v>193</v>
      </c>
      <c r="O169" s="3" t="s">
        <v>189</v>
      </c>
      <c r="P169" s="3" t="s">
        <v>194</v>
      </c>
      <c r="Q169" s="3" t="s">
        <v>191</v>
      </c>
      <c r="R169" s="3" t="s">
        <v>193</v>
      </c>
      <c r="S169" s="3" t="s">
        <v>191</v>
      </c>
      <c r="T169" s="3" t="s">
        <v>193</v>
      </c>
      <c r="U169" s="3" t="s">
        <v>189</v>
      </c>
      <c r="V169" s="3" t="s">
        <v>193</v>
      </c>
      <c r="W169" s="3" t="s">
        <v>189</v>
      </c>
      <c r="X169" s="3" t="s">
        <v>193</v>
      </c>
      <c r="Y169">
        <v>29.500000000000004</v>
      </c>
      <c r="Z169">
        <f>VLOOKUP(B169,平时成绩!$C$2:$Q$188,3,0)</f>
        <v>31.000000000000004</v>
      </c>
    </row>
    <row r="170" spans="1:26" x14ac:dyDescent="0.25">
      <c r="A170" s="5">
        <v>21156050106</v>
      </c>
      <c r="B170" s="3" t="s">
        <v>168</v>
      </c>
      <c r="C170" s="3" t="s">
        <v>189</v>
      </c>
      <c r="D170" s="3" t="s">
        <v>193</v>
      </c>
      <c r="E170" s="3" t="s">
        <v>191</v>
      </c>
      <c r="F170" s="3" t="s">
        <v>199</v>
      </c>
      <c r="G170" s="3" t="s">
        <v>191</v>
      </c>
      <c r="H170" s="3" t="s">
        <v>193</v>
      </c>
      <c r="I170" s="3" t="s">
        <v>189</v>
      </c>
      <c r="J170" s="3" t="s">
        <v>193</v>
      </c>
      <c r="K170" s="3" t="s">
        <v>189</v>
      </c>
      <c r="L170" s="3" t="s">
        <v>193</v>
      </c>
      <c r="M170" s="3" t="s">
        <v>189</v>
      </c>
      <c r="N170" s="3" t="s">
        <v>193</v>
      </c>
      <c r="O170" s="3" t="s">
        <v>189</v>
      </c>
      <c r="P170" s="3" t="s">
        <v>194</v>
      </c>
      <c r="Q170" s="3" t="s">
        <v>189</v>
      </c>
      <c r="R170" s="3" t="s">
        <v>193</v>
      </c>
      <c r="S170" s="3" t="s">
        <v>191</v>
      </c>
      <c r="T170" s="3" t="s">
        <v>194</v>
      </c>
      <c r="U170" s="3" t="s">
        <v>189</v>
      </c>
      <c r="V170" s="3" t="s">
        <v>193</v>
      </c>
      <c r="W170" s="3" t="s">
        <v>191</v>
      </c>
      <c r="X170" s="3" t="s">
        <v>193</v>
      </c>
      <c r="Y170">
        <v>29.200000000000003</v>
      </c>
      <c r="Z170">
        <f>VLOOKUP(B170,平时成绩!$C$2:$Q$188,3,0)</f>
        <v>31.200000000000003</v>
      </c>
    </row>
    <row r="171" spans="1:26" x14ac:dyDescent="0.25">
      <c r="A171" s="5">
        <v>21156050109</v>
      </c>
      <c r="B171" s="3" t="s">
        <v>169</v>
      </c>
      <c r="C171" s="3" t="s">
        <v>189</v>
      </c>
      <c r="D171" s="3" t="s">
        <v>194</v>
      </c>
      <c r="E171" s="3" t="s">
        <v>191</v>
      </c>
      <c r="F171" s="3" t="s">
        <v>193</v>
      </c>
      <c r="G171" s="3" t="s">
        <v>191</v>
      </c>
      <c r="H171" s="3" t="s">
        <v>193</v>
      </c>
      <c r="I171" s="3" t="s">
        <v>191</v>
      </c>
      <c r="J171" s="3" t="s">
        <v>193</v>
      </c>
      <c r="K171" s="3" t="s">
        <v>191</v>
      </c>
      <c r="L171" s="3" t="s">
        <v>193</v>
      </c>
      <c r="M171" s="3" t="s">
        <v>191</v>
      </c>
      <c r="N171" s="3" t="s">
        <v>193</v>
      </c>
      <c r="O171" s="3" t="s">
        <v>191</v>
      </c>
      <c r="P171" s="3" t="s">
        <v>193</v>
      </c>
      <c r="Q171" s="3" t="s">
        <v>191</v>
      </c>
      <c r="R171" s="3" t="s">
        <v>193</v>
      </c>
      <c r="S171" s="3" t="s">
        <v>191</v>
      </c>
      <c r="T171" s="3" t="s">
        <v>193</v>
      </c>
      <c r="U171" s="3" t="s">
        <v>191</v>
      </c>
      <c r="V171" s="3" t="s">
        <v>193</v>
      </c>
      <c r="W171" s="3" t="s">
        <v>190</v>
      </c>
      <c r="X171" s="6">
        <v>0</v>
      </c>
      <c r="Y171">
        <v>23.700000000000003</v>
      </c>
      <c r="Z171">
        <f>VLOOKUP(B171,平时成绩!$C$2:$Q$188,3,0)</f>
        <v>27.400000000000002</v>
      </c>
    </row>
    <row r="172" spans="1:26" x14ac:dyDescent="0.25">
      <c r="A172" s="5">
        <v>21156050110</v>
      </c>
      <c r="B172" s="3" t="s">
        <v>170</v>
      </c>
      <c r="C172" s="3" t="s">
        <v>189</v>
      </c>
      <c r="D172" s="3" t="s">
        <v>193</v>
      </c>
      <c r="E172" s="3" t="s">
        <v>189</v>
      </c>
      <c r="F172" s="3" t="s">
        <v>193</v>
      </c>
      <c r="G172" s="3" t="s">
        <v>189</v>
      </c>
      <c r="H172" s="3" t="s">
        <v>193</v>
      </c>
      <c r="I172" s="3" t="s">
        <v>189</v>
      </c>
      <c r="J172" s="3" t="s">
        <v>194</v>
      </c>
      <c r="K172" s="3" t="s">
        <v>190</v>
      </c>
      <c r="L172" s="6">
        <v>0</v>
      </c>
      <c r="M172" s="3" t="s">
        <v>189</v>
      </c>
      <c r="N172" s="3" t="s">
        <v>194</v>
      </c>
      <c r="O172" s="3" t="s">
        <v>189</v>
      </c>
      <c r="P172" s="3" t="s">
        <v>194</v>
      </c>
      <c r="Q172" s="3" t="s">
        <v>190</v>
      </c>
      <c r="R172" s="6">
        <v>0</v>
      </c>
      <c r="S172" s="3" t="s">
        <v>191</v>
      </c>
      <c r="T172" s="3" t="s">
        <v>194</v>
      </c>
      <c r="U172" s="3" t="s">
        <v>189</v>
      </c>
      <c r="V172" s="3" t="s">
        <v>194</v>
      </c>
      <c r="W172" s="3" t="s">
        <v>190</v>
      </c>
      <c r="X172" s="6">
        <v>0</v>
      </c>
      <c r="Y172">
        <v>22.9</v>
      </c>
      <c r="Z172">
        <f>VLOOKUP(B172,平时成绩!$C$2:$Q$188,3,0)</f>
        <v>23.4</v>
      </c>
    </row>
    <row r="173" spans="1:26" x14ac:dyDescent="0.25">
      <c r="A173" s="5">
        <v>21156050112</v>
      </c>
      <c r="B173" s="3" t="s">
        <v>171</v>
      </c>
      <c r="C173" s="3" t="s">
        <v>189</v>
      </c>
      <c r="D173" s="3" t="s">
        <v>194</v>
      </c>
      <c r="E173" s="3" t="s">
        <v>189</v>
      </c>
      <c r="F173" s="3" t="s">
        <v>194</v>
      </c>
      <c r="G173" s="3" t="s">
        <v>189</v>
      </c>
      <c r="H173" s="3" t="s">
        <v>194</v>
      </c>
      <c r="I173" s="3" t="s">
        <v>189</v>
      </c>
      <c r="J173" s="3" t="s">
        <v>194</v>
      </c>
      <c r="K173" s="3" t="s">
        <v>191</v>
      </c>
      <c r="L173" s="3" t="s">
        <v>194</v>
      </c>
      <c r="M173" s="3" t="s">
        <v>189</v>
      </c>
      <c r="N173" s="3" t="s">
        <v>194</v>
      </c>
      <c r="O173" s="3" t="s">
        <v>189</v>
      </c>
      <c r="P173" s="3" t="s">
        <v>194</v>
      </c>
      <c r="Q173" s="3" t="s">
        <v>189</v>
      </c>
      <c r="R173" s="3" t="s">
        <v>193</v>
      </c>
      <c r="S173" s="3" t="s">
        <v>189</v>
      </c>
      <c r="T173" s="3" t="s">
        <v>194</v>
      </c>
      <c r="U173" s="3" t="s">
        <v>189</v>
      </c>
      <c r="V173" s="3" t="s">
        <v>194</v>
      </c>
      <c r="W173" s="3" t="s">
        <v>189</v>
      </c>
      <c r="X173" s="3" t="s">
        <v>194</v>
      </c>
      <c r="Y173">
        <v>32.299999999999997</v>
      </c>
      <c r="Z173">
        <f>VLOOKUP(B173,平时成绩!$C$2:$Q$188,3,0)</f>
        <v>32.799999999999997</v>
      </c>
    </row>
    <row r="174" spans="1:26" x14ac:dyDescent="0.25">
      <c r="A174" s="5">
        <v>21156050115</v>
      </c>
      <c r="B174" s="3" t="s">
        <v>172</v>
      </c>
      <c r="C174" s="3" t="s">
        <v>189</v>
      </c>
      <c r="D174" s="3" t="s">
        <v>193</v>
      </c>
      <c r="E174" s="3" t="s">
        <v>189</v>
      </c>
      <c r="F174" s="3" t="s">
        <v>194</v>
      </c>
      <c r="G174" s="3" t="s">
        <v>189</v>
      </c>
      <c r="H174" s="3" t="s">
        <v>194</v>
      </c>
      <c r="I174" s="3" t="s">
        <v>189</v>
      </c>
      <c r="J174" s="3" t="s">
        <v>194</v>
      </c>
      <c r="K174" s="3" t="s">
        <v>189</v>
      </c>
      <c r="L174" s="3" t="s">
        <v>194</v>
      </c>
      <c r="M174" s="3" t="s">
        <v>191</v>
      </c>
      <c r="N174" s="3" t="s">
        <v>194</v>
      </c>
      <c r="O174" s="3" t="s">
        <v>189</v>
      </c>
      <c r="P174" s="3" t="s">
        <v>194</v>
      </c>
      <c r="Q174" s="3" t="s">
        <v>189</v>
      </c>
      <c r="R174" s="3" t="s">
        <v>193</v>
      </c>
      <c r="S174" s="3" t="s">
        <v>189</v>
      </c>
      <c r="T174" s="3" t="s">
        <v>194</v>
      </c>
      <c r="U174" s="3" t="s">
        <v>189</v>
      </c>
      <c r="V174" s="3" t="s">
        <v>194</v>
      </c>
      <c r="W174" s="3" t="s">
        <v>189</v>
      </c>
      <c r="X174" s="3" t="s">
        <v>194</v>
      </c>
      <c r="Y174">
        <v>32.1</v>
      </c>
      <c r="Z174">
        <f>VLOOKUP(B174,平时成绩!$C$2:$Q$188,3,0)</f>
        <v>32.6</v>
      </c>
    </row>
    <row r="175" spans="1:26" x14ac:dyDescent="0.25">
      <c r="A175" s="5">
        <v>21156050116</v>
      </c>
      <c r="B175" s="3" t="s">
        <v>173</v>
      </c>
      <c r="C175" s="3" t="s">
        <v>189</v>
      </c>
      <c r="D175" s="3" t="s">
        <v>194</v>
      </c>
      <c r="E175" s="3" t="s">
        <v>189</v>
      </c>
      <c r="F175" s="3" t="s">
        <v>194</v>
      </c>
      <c r="G175" s="3" t="s">
        <v>190</v>
      </c>
      <c r="H175" s="6">
        <v>0</v>
      </c>
      <c r="I175" s="3" t="s">
        <v>191</v>
      </c>
      <c r="J175" s="3" t="s">
        <v>194</v>
      </c>
      <c r="K175" s="3" t="s">
        <v>189</v>
      </c>
      <c r="L175" s="3" t="s">
        <v>194</v>
      </c>
      <c r="M175" s="3" t="s">
        <v>189</v>
      </c>
      <c r="N175" s="3" t="s">
        <v>193</v>
      </c>
      <c r="O175" s="3" t="s">
        <v>189</v>
      </c>
      <c r="P175" s="3" t="s">
        <v>194</v>
      </c>
      <c r="Q175" s="3" t="s">
        <v>189</v>
      </c>
      <c r="R175" s="3" t="s">
        <v>193</v>
      </c>
      <c r="S175" s="3" t="s">
        <v>189</v>
      </c>
      <c r="T175" s="3" t="s">
        <v>194</v>
      </c>
      <c r="U175" s="3" t="s">
        <v>189</v>
      </c>
      <c r="V175" s="3" t="s">
        <v>194</v>
      </c>
      <c r="W175" s="3" t="s">
        <v>189</v>
      </c>
      <c r="X175" s="3" t="s">
        <v>194</v>
      </c>
      <c r="Y175">
        <v>29.1</v>
      </c>
      <c r="Z175">
        <f>VLOOKUP(B175,平时成绩!$C$2:$Q$188,3,0)</f>
        <v>29.6</v>
      </c>
    </row>
    <row r="176" spans="1:26" x14ac:dyDescent="0.25">
      <c r="A176" s="5">
        <v>21156050120</v>
      </c>
      <c r="B176" s="3" t="s">
        <v>174</v>
      </c>
      <c r="C176" s="3" t="s">
        <v>189</v>
      </c>
      <c r="D176" s="3" t="s">
        <v>194</v>
      </c>
      <c r="E176" s="3" t="s">
        <v>189</v>
      </c>
      <c r="F176" s="3" t="s">
        <v>194</v>
      </c>
      <c r="G176" s="3" t="s">
        <v>189</v>
      </c>
      <c r="H176" s="3" t="s">
        <v>194</v>
      </c>
      <c r="I176" s="3" t="s">
        <v>189</v>
      </c>
      <c r="J176" s="3" t="s">
        <v>194</v>
      </c>
      <c r="K176" s="3" t="s">
        <v>189</v>
      </c>
      <c r="L176" s="3" t="s">
        <v>194</v>
      </c>
      <c r="M176" s="3" t="s">
        <v>189</v>
      </c>
      <c r="N176" s="3" t="s">
        <v>194</v>
      </c>
      <c r="O176" s="3" t="s">
        <v>189</v>
      </c>
      <c r="P176" s="3" t="s">
        <v>194</v>
      </c>
      <c r="Q176" s="3" t="s">
        <v>189</v>
      </c>
      <c r="R176" s="3" t="s">
        <v>194</v>
      </c>
      <c r="S176" s="3" t="s">
        <v>189</v>
      </c>
      <c r="T176" s="3" t="s">
        <v>194</v>
      </c>
      <c r="U176" s="3" t="s">
        <v>189</v>
      </c>
      <c r="V176" s="3" t="s">
        <v>194</v>
      </c>
      <c r="W176" s="3" t="s">
        <v>189</v>
      </c>
      <c r="X176" s="3" t="s">
        <v>194</v>
      </c>
      <c r="Y176">
        <v>33</v>
      </c>
      <c r="Z176">
        <f>VLOOKUP(B176,平时成绩!$C$2:$Q$188,3,0)</f>
        <v>33</v>
      </c>
    </row>
    <row r="177" spans="1:26" x14ac:dyDescent="0.25">
      <c r="A177" s="5">
        <v>21156050122</v>
      </c>
      <c r="B177" s="3" t="s">
        <v>175</v>
      </c>
      <c r="C177" s="3" t="s">
        <v>189</v>
      </c>
      <c r="D177" s="3" t="s">
        <v>194</v>
      </c>
      <c r="E177" s="3" t="s">
        <v>189</v>
      </c>
      <c r="F177" s="3" t="s">
        <v>194</v>
      </c>
      <c r="G177" s="3" t="s">
        <v>189</v>
      </c>
      <c r="H177" s="3" t="s">
        <v>194</v>
      </c>
      <c r="I177" s="3" t="s">
        <v>189</v>
      </c>
      <c r="J177" s="3" t="s">
        <v>194</v>
      </c>
      <c r="K177" s="3" t="s">
        <v>189</v>
      </c>
      <c r="L177" s="3" t="s">
        <v>194</v>
      </c>
      <c r="M177" s="3" t="s">
        <v>189</v>
      </c>
      <c r="N177" s="3" t="s">
        <v>194</v>
      </c>
      <c r="O177" s="3" t="s">
        <v>189</v>
      </c>
      <c r="P177" s="3" t="s">
        <v>194</v>
      </c>
      <c r="Q177" s="3" t="s">
        <v>189</v>
      </c>
      <c r="R177" s="3" t="s">
        <v>194</v>
      </c>
      <c r="S177" s="3" t="s">
        <v>189</v>
      </c>
      <c r="T177" s="3" t="s">
        <v>194</v>
      </c>
      <c r="U177" s="3" t="s">
        <v>189</v>
      </c>
      <c r="V177" s="3" t="s">
        <v>194</v>
      </c>
      <c r="W177" s="3" t="s">
        <v>189</v>
      </c>
      <c r="X177" s="3" t="s">
        <v>194</v>
      </c>
      <c r="Y177">
        <v>33</v>
      </c>
      <c r="Z177">
        <f>VLOOKUP(B177,平时成绩!$C$2:$Q$188,3,0)</f>
        <v>33</v>
      </c>
    </row>
    <row r="178" spans="1:26" x14ac:dyDescent="0.25">
      <c r="A178" s="5">
        <v>21156050124</v>
      </c>
      <c r="B178" s="3" t="s">
        <v>176</v>
      </c>
      <c r="C178" s="3" t="s">
        <v>189</v>
      </c>
      <c r="D178" s="3" t="s">
        <v>194</v>
      </c>
      <c r="E178" s="3" t="s">
        <v>189</v>
      </c>
      <c r="F178" s="3" t="s">
        <v>193</v>
      </c>
      <c r="G178" s="3" t="s">
        <v>191</v>
      </c>
      <c r="H178" s="3" t="s">
        <v>194</v>
      </c>
      <c r="I178" s="3" t="s">
        <v>189</v>
      </c>
      <c r="J178" s="3" t="s">
        <v>193</v>
      </c>
      <c r="K178" s="3" t="s">
        <v>189</v>
      </c>
      <c r="L178" s="3" t="s">
        <v>194</v>
      </c>
      <c r="M178" s="3" t="s">
        <v>189</v>
      </c>
      <c r="N178" s="3" t="s">
        <v>194</v>
      </c>
      <c r="O178" s="3" t="s">
        <v>189</v>
      </c>
      <c r="P178" s="3" t="s">
        <v>194</v>
      </c>
      <c r="Q178" s="3" t="s">
        <v>189</v>
      </c>
      <c r="R178" s="3" t="s">
        <v>194</v>
      </c>
      <c r="S178" s="3" t="s">
        <v>189</v>
      </c>
      <c r="T178" s="3" t="s">
        <v>194</v>
      </c>
      <c r="U178" s="3" t="s">
        <v>189</v>
      </c>
      <c r="V178" s="3" t="s">
        <v>194</v>
      </c>
      <c r="W178" s="3" t="s">
        <v>189</v>
      </c>
      <c r="X178" s="3" t="s">
        <v>194</v>
      </c>
      <c r="Y178">
        <v>32.1</v>
      </c>
      <c r="Z178">
        <f>VLOOKUP(B178,平时成绩!$C$2:$Q$188,3,0)</f>
        <v>32.6</v>
      </c>
    </row>
    <row r="179" spans="1:26" x14ac:dyDescent="0.25">
      <c r="A179" s="5">
        <v>21156050126</v>
      </c>
      <c r="B179" s="3" t="s">
        <v>177</v>
      </c>
      <c r="C179" s="3" t="s">
        <v>189</v>
      </c>
      <c r="D179" s="3" t="s">
        <v>194</v>
      </c>
      <c r="E179" s="3" t="s">
        <v>189</v>
      </c>
      <c r="F179" s="3" t="s">
        <v>194</v>
      </c>
      <c r="G179" s="3" t="s">
        <v>189</v>
      </c>
      <c r="H179" s="3" t="s">
        <v>194</v>
      </c>
      <c r="I179" s="3" t="s">
        <v>189</v>
      </c>
      <c r="J179" s="3" t="s">
        <v>194</v>
      </c>
      <c r="K179" s="3" t="s">
        <v>189</v>
      </c>
      <c r="L179" s="3" t="s">
        <v>194</v>
      </c>
      <c r="M179" s="3" t="s">
        <v>189</v>
      </c>
      <c r="N179" s="3" t="s">
        <v>194</v>
      </c>
      <c r="O179" s="3" t="s">
        <v>189</v>
      </c>
      <c r="P179" s="3" t="s">
        <v>194</v>
      </c>
      <c r="Q179" s="3" t="s">
        <v>189</v>
      </c>
      <c r="R179" s="3" t="s">
        <v>194</v>
      </c>
      <c r="S179" s="3" t="s">
        <v>189</v>
      </c>
      <c r="T179" s="3" t="s">
        <v>194</v>
      </c>
      <c r="U179" s="3" t="s">
        <v>189</v>
      </c>
      <c r="V179" s="3" t="s">
        <v>194</v>
      </c>
      <c r="W179" s="3" t="s">
        <v>189</v>
      </c>
      <c r="X179" s="3" t="s">
        <v>194</v>
      </c>
      <c r="Y179">
        <v>33</v>
      </c>
      <c r="Z179">
        <f>VLOOKUP(B179,平时成绩!$C$2:$Q$188,3,0)</f>
        <v>33</v>
      </c>
    </row>
    <row r="180" spans="1:26" x14ac:dyDescent="0.25">
      <c r="A180" s="5">
        <v>21156050201</v>
      </c>
      <c r="B180" s="3" t="s">
        <v>178</v>
      </c>
      <c r="C180" s="3" t="s">
        <v>189</v>
      </c>
      <c r="D180" s="3" t="s">
        <v>194</v>
      </c>
      <c r="E180" s="3" t="s">
        <v>189</v>
      </c>
      <c r="F180" s="3" t="s">
        <v>194</v>
      </c>
      <c r="G180" s="3" t="s">
        <v>189</v>
      </c>
      <c r="H180" s="3" t="s">
        <v>194</v>
      </c>
      <c r="I180" s="3" t="s">
        <v>189</v>
      </c>
      <c r="J180" s="3" t="s">
        <v>194</v>
      </c>
      <c r="K180" s="3" t="s">
        <v>189</v>
      </c>
      <c r="L180" s="3" t="s">
        <v>194</v>
      </c>
      <c r="M180" s="3" t="s">
        <v>189</v>
      </c>
      <c r="N180" s="3" t="s">
        <v>194</v>
      </c>
      <c r="O180" s="3" t="s">
        <v>189</v>
      </c>
      <c r="P180" s="3" t="s">
        <v>194</v>
      </c>
      <c r="Q180" s="3" t="s">
        <v>189</v>
      </c>
      <c r="R180" s="3" t="s">
        <v>194</v>
      </c>
      <c r="S180" s="3" t="s">
        <v>189</v>
      </c>
      <c r="T180" s="3" t="s">
        <v>194</v>
      </c>
      <c r="U180" s="3" t="s">
        <v>189</v>
      </c>
      <c r="V180" s="3" t="s">
        <v>194</v>
      </c>
      <c r="W180" s="3" t="s">
        <v>189</v>
      </c>
      <c r="X180" s="3" t="s">
        <v>194</v>
      </c>
      <c r="Y180">
        <v>33</v>
      </c>
      <c r="Z180">
        <f>VLOOKUP(B180,平时成绩!$C$2:$Q$188,3,0)</f>
        <v>33</v>
      </c>
    </row>
    <row r="181" spans="1:26" x14ac:dyDescent="0.25">
      <c r="A181" s="5">
        <v>21156050208</v>
      </c>
      <c r="B181" s="3" t="s">
        <v>179</v>
      </c>
      <c r="C181" s="3" t="s">
        <v>189</v>
      </c>
      <c r="D181" s="3" t="s">
        <v>193</v>
      </c>
      <c r="E181" s="3" t="s">
        <v>189</v>
      </c>
      <c r="F181" s="3" t="s">
        <v>193</v>
      </c>
      <c r="G181" s="3" t="s">
        <v>189</v>
      </c>
      <c r="H181" s="3" t="s">
        <v>194</v>
      </c>
      <c r="I181" s="3" t="s">
        <v>191</v>
      </c>
      <c r="J181" s="3" t="s">
        <v>193</v>
      </c>
      <c r="K181" s="3" t="s">
        <v>191</v>
      </c>
      <c r="L181" s="3" t="s">
        <v>193</v>
      </c>
      <c r="M181" s="3" t="s">
        <v>189</v>
      </c>
      <c r="N181" s="3" t="s">
        <v>193</v>
      </c>
      <c r="O181" s="3" t="s">
        <v>189</v>
      </c>
      <c r="P181" s="3" t="s">
        <v>199</v>
      </c>
      <c r="Q181" s="3" t="s">
        <v>191</v>
      </c>
      <c r="R181" s="3" t="s">
        <v>193</v>
      </c>
      <c r="S181" s="3" t="s">
        <v>191</v>
      </c>
      <c r="T181" s="3" t="s">
        <v>193</v>
      </c>
      <c r="U181" s="3" t="s">
        <v>189</v>
      </c>
      <c r="V181" s="3" t="s">
        <v>193</v>
      </c>
      <c r="W181" s="3" t="s">
        <v>191</v>
      </c>
      <c r="X181" s="3" t="s">
        <v>193</v>
      </c>
      <c r="Y181">
        <v>28.500000000000004</v>
      </c>
      <c r="Z181">
        <f>VLOOKUP(B181,平时成绩!$C$2:$Q$188,3,0)</f>
        <v>31.000000000000004</v>
      </c>
    </row>
    <row r="182" spans="1:26" x14ac:dyDescent="0.25">
      <c r="A182" s="5">
        <v>21156050211</v>
      </c>
      <c r="B182" s="3" t="s">
        <v>180</v>
      </c>
      <c r="C182" s="3" t="s">
        <v>189</v>
      </c>
      <c r="D182" s="3" t="s">
        <v>193</v>
      </c>
      <c r="E182" s="3" t="s">
        <v>189</v>
      </c>
      <c r="F182" s="3" t="s">
        <v>193</v>
      </c>
      <c r="G182" s="3" t="s">
        <v>189</v>
      </c>
      <c r="H182" s="3" t="s">
        <v>194</v>
      </c>
      <c r="I182" s="3" t="s">
        <v>189</v>
      </c>
      <c r="J182" s="3" t="s">
        <v>193</v>
      </c>
      <c r="K182" s="3" t="s">
        <v>189</v>
      </c>
      <c r="L182" s="3" t="s">
        <v>193</v>
      </c>
      <c r="M182" s="3" t="s">
        <v>189</v>
      </c>
      <c r="N182" s="3" t="s">
        <v>193</v>
      </c>
      <c r="O182" s="3" t="s">
        <v>190</v>
      </c>
      <c r="P182" s="6">
        <v>0</v>
      </c>
      <c r="Q182" s="3" t="s">
        <v>189</v>
      </c>
      <c r="R182" s="3" t="s">
        <v>193</v>
      </c>
      <c r="S182" s="3" t="s">
        <v>189</v>
      </c>
      <c r="T182" s="3" t="s">
        <v>193</v>
      </c>
      <c r="U182" s="3" t="s">
        <v>189</v>
      </c>
      <c r="V182" s="3" t="s">
        <v>193</v>
      </c>
      <c r="W182" s="3" t="s">
        <v>189</v>
      </c>
      <c r="X182" s="3" t="s">
        <v>194</v>
      </c>
      <c r="Y182">
        <v>28.400000000000002</v>
      </c>
      <c r="Z182">
        <f>VLOOKUP(B182,平时成绩!$C$2:$Q$188,3,0)</f>
        <v>28.400000000000002</v>
      </c>
    </row>
    <row r="183" spans="1:26" x14ac:dyDescent="0.25">
      <c r="A183" s="5">
        <v>21156050212</v>
      </c>
      <c r="B183" s="3" t="s">
        <v>181</v>
      </c>
      <c r="C183" s="3" t="s">
        <v>189</v>
      </c>
      <c r="D183" s="3" t="s">
        <v>194</v>
      </c>
      <c r="E183" s="3" t="s">
        <v>189</v>
      </c>
      <c r="F183" s="3" t="s">
        <v>194</v>
      </c>
      <c r="G183" s="3" t="s">
        <v>189</v>
      </c>
      <c r="H183" s="3" t="s">
        <v>194</v>
      </c>
      <c r="I183" s="3" t="s">
        <v>189</v>
      </c>
      <c r="J183" s="3" t="s">
        <v>194</v>
      </c>
      <c r="K183" s="3" t="s">
        <v>189</v>
      </c>
      <c r="L183" s="3" t="s">
        <v>194</v>
      </c>
      <c r="M183" s="3" t="s">
        <v>189</v>
      </c>
      <c r="N183" s="3" t="s">
        <v>194</v>
      </c>
      <c r="O183" s="3" t="s">
        <v>189</v>
      </c>
      <c r="P183" s="3" t="s">
        <v>194</v>
      </c>
      <c r="Q183" s="3" t="s">
        <v>189</v>
      </c>
      <c r="R183" s="3" t="s">
        <v>194</v>
      </c>
      <c r="S183" s="3" t="s">
        <v>189</v>
      </c>
      <c r="T183" s="3" t="s">
        <v>194</v>
      </c>
      <c r="U183" s="3" t="s">
        <v>189</v>
      </c>
      <c r="V183" s="3" t="s">
        <v>194</v>
      </c>
      <c r="W183" s="3" t="s">
        <v>189</v>
      </c>
      <c r="X183" s="3" t="s">
        <v>194</v>
      </c>
      <c r="Y183">
        <v>33</v>
      </c>
      <c r="Z183">
        <f>VLOOKUP(B183,平时成绩!$C$2:$Q$188,3,0)</f>
        <v>33</v>
      </c>
    </row>
    <row r="184" spans="1:26" x14ac:dyDescent="0.25">
      <c r="A184" s="5">
        <v>21156050213</v>
      </c>
      <c r="B184" s="3" t="s">
        <v>182</v>
      </c>
      <c r="C184" s="3" t="s">
        <v>189</v>
      </c>
      <c r="D184" s="3" t="s">
        <v>193</v>
      </c>
      <c r="E184" s="3" t="s">
        <v>189</v>
      </c>
      <c r="F184" s="3" t="s">
        <v>194</v>
      </c>
      <c r="G184" s="3" t="s">
        <v>189</v>
      </c>
      <c r="H184" s="3" t="s">
        <v>194</v>
      </c>
      <c r="I184" s="3" t="s">
        <v>189</v>
      </c>
      <c r="J184" s="3" t="s">
        <v>194</v>
      </c>
      <c r="K184" s="3" t="s">
        <v>189</v>
      </c>
      <c r="L184" s="3" t="s">
        <v>194</v>
      </c>
      <c r="M184" s="3" t="s">
        <v>189</v>
      </c>
      <c r="N184" s="3" t="s">
        <v>194</v>
      </c>
      <c r="O184" s="3" t="s">
        <v>189</v>
      </c>
      <c r="P184" s="3" t="s">
        <v>194</v>
      </c>
      <c r="Q184" s="3" t="s">
        <v>189</v>
      </c>
      <c r="R184" s="3" t="s">
        <v>193</v>
      </c>
      <c r="S184" s="3" t="s">
        <v>189</v>
      </c>
      <c r="T184" s="3" t="s">
        <v>194</v>
      </c>
      <c r="U184" s="3" t="s">
        <v>189</v>
      </c>
      <c r="V184" s="3" t="s">
        <v>194</v>
      </c>
      <c r="W184" s="3" t="s">
        <v>189</v>
      </c>
      <c r="X184" s="3" t="s">
        <v>194</v>
      </c>
      <c r="Y184">
        <v>32.6</v>
      </c>
      <c r="Z184">
        <f>VLOOKUP(B184,平时成绩!$C$2:$Q$188,3,0)</f>
        <v>33</v>
      </c>
    </row>
    <row r="185" spans="1:26" x14ac:dyDescent="0.25">
      <c r="A185" s="5">
        <v>21156050215</v>
      </c>
      <c r="B185" s="3" t="s">
        <v>183</v>
      </c>
      <c r="C185" s="3" t="s">
        <v>189</v>
      </c>
      <c r="D185" s="3" t="s">
        <v>194</v>
      </c>
      <c r="E185" s="3" t="s">
        <v>189</v>
      </c>
      <c r="F185" s="3" t="s">
        <v>193</v>
      </c>
      <c r="G185" s="3" t="s">
        <v>189</v>
      </c>
      <c r="H185" s="3" t="s">
        <v>193</v>
      </c>
      <c r="I185" s="3" t="s">
        <v>189</v>
      </c>
      <c r="J185" s="3" t="s">
        <v>193</v>
      </c>
      <c r="K185" s="3" t="s">
        <v>189</v>
      </c>
      <c r="L185" s="3" t="s">
        <v>193</v>
      </c>
      <c r="M185" s="3" t="s">
        <v>189</v>
      </c>
      <c r="N185" s="3" t="s">
        <v>193</v>
      </c>
      <c r="O185" s="3" t="s">
        <v>189</v>
      </c>
      <c r="P185" s="3" t="s">
        <v>194</v>
      </c>
      <c r="Q185" s="3" t="s">
        <v>189</v>
      </c>
      <c r="R185" s="3" t="s">
        <v>193</v>
      </c>
      <c r="S185" s="3" t="s">
        <v>189</v>
      </c>
      <c r="T185" s="3" t="s">
        <v>193</v>
      </c>
      <c r="U185" s="3" t="s">
        <v>191</v>
      </c>
      <c r="V185" s="3" t="s">
        <v>193</v>
      </c>
      <c r="W185" s="3" t="s">
        <v>189</v>
      </c>
      <c r="X185" s="3" t="s">
        <v>193</v>
      </c>
      <c r="Y185">
        <v>30.700000000000003</v>
      </c>
      <c r="Z185">
        <f>VLOOKUP(B185,平时成绩!$C$2:$Q$188,3,0)</f>
        <v>31.200000000000003</v>
      </c>
    </row>
    <row r="186" spans="1:26" x14ac:dyDescent="0.25">
      <c r="A186" s="5">
        <v>21156050216</v>
      </c>
      <c r="B186" s="3" t="s">
        <v>184</v>
      </c>
      <c r="C186" s="3" t="s">
        <v>189</v>
      </c>
      <c r="D186" s="3" t="s">
        <v>193</v>
      </c>
      <c r="E186" s="3" t="s">
        <v>189</v>
      </c>
      <c r="F186" s="3" t="s">
        <v>193</v>
      </c>
      <c r="G186" s="3" t="s">
        <v>189</v>
      </c>
      <c r="H186" s="3" t="s">
        <v>194</v>
      </c>
      <c r="I186" s="3" t="s">
        <v>189</v>
      </c>
      <c r="J186" s="3" t="s">
        <v>194</v>
      </c>
      <c r="K186" s="3" t="s">
        <v>189</v>
      </c>
      <c r="L186" s="3" t="s">
        <v>194</v>
      </c>
      <c r="M186" s="3" t="s">
        <v>189</v>
      </c>
      <c r="N186" s="3" t="s">
        <v>194</v>
      </c>
      <c r="O186" s="3" t="s">
        <v>189</v>
      </c>
      <c r="P186" s="3" t="s">
        <v>194</v>
      </c>
      <c r="Q186" s="3" t="s">
        <v>189</v>
      </c>
      <c r="R186" s="3" t="s">
        <v>193</v>
      </c>
      <c r="S186" s="3" t="s">
        <v>189</v>
      </c>
      <c r="T186" s="3" t="s">
        <v>194</v>
      </c>
      <c r="U186" s="3" t="s">
        <v>189</v>
      </c>
      <c r="V186" s="3" t="s">
        <v>194</v>
      </c>
      <c r="W186" s="3" t="s">
        <v>189</v>
      </c>
      <c r="X186" s="3" t="s">
        <v>194</v>
      </c>
      <c r="Y186">
        <v>32.400000000000006</v>
      </c>
      <c r="Z186">
        <f>VLOOKUP(B186,平时成绩!$C$2:$Q$188,3,0)</f>
        <v>33</v>
      </c>
    </row>
    <row r="187" spans="1:26" x14ac:dyDescent="0.25">
      <c r="A187" s="5">
        <v>21156050221</v>
      </c>
      <c r="B187" s="3" t="s">
        <v>185</v>
      </c>
      <c r="C187" s="3" t="s">
        <v>189</v>
      </c>
      <c r="D187" s="3" t="s">
        <v>193</v>
      </c>
      <c r="E187" s="3" t="s">
        <v>189</v>
      </c>
      <c r="F187" s="3" t="s">
        <v>193</v>
      </c>
      <c r="G187" s="3" t="s">
        <v>189</v>
      </c>
      <c r="H187" s="3" t="s">
        <v>193</v>
      </c>
      <c r="I187" s="3" t="s">
        <v>189</v>
      </c>
      <c r="J187" s="3" t="s">
        <v>193</v>
      </c>
      <c r="K187" s="3" t="s">
        <v>191</v>
      </c>
      <c r="L187" s="3" t="s">
        <v>193</v>
      </c>
      <c r="M187" s="3" t="s">
        <v>189</v>
      </c>
      <c r="N187" s="3" t="s">
        <v>193</v>
      </c>
      <c r="O187" s="3" t="s">
        <v>189</v>
      </c>
      <c r="P187" s="3" t="s">
        <v>193</v>
      </c>
      <c r="Q187" s="3" t="s">
        <v>189</v>
      </c>
      <c r="R187" s="3" t="s">
        <v>193</v>
      </c>
      <c r="S187" s="3" t="s">
        <v>189</v>
      </c>
      <c r="T187" s="3" t="s">
        <v>193</v>
      </c>
      <c r="U187" s="3" t="s">
        <v>189</v>
      </c>
      <c r="V187" s="3" t="s">
        <v>193</v>
      </c>
      <c r="W187" s="3" t="s">
        <v>189</v>
      </c>
      <c r="X187" s="3" t="s">
        <v>193</v>
      </c>
      <c r="Y187">
        <v>30.300000000000004</v>
      </c>
      <c r="Z187">
        <f>VLOOKUP(B187,平时成绩!$C$2:$Q$188,3,0)</f>
        <v>30.800000000000004</v>
      </c>
    </row>
    <row r="188" spans="1:26" x14ac:dyDescent="0.25">
      <c r="A188" s="5">
        <v>21156050222</v>
      </c>
      <c r="B188" s="3" t="s">
        <v>186</v>
      </c>
      <c r="C188" s="3" t="s">
        <v>189</v>
      </c>
      <c r="D188" s="3" t="s">
        <v>193</v>
      </c>
      <c r="E188" s="3" t="s">
        <v>189</v>
      </c>
      <c r="F188" s="3" t="s">
        <v>193</v>
      </c>
      <c r="G188" s="3" t="s">
        <v>189</v>
      </c>
      <c r="H188" s="3" t="s">
        <v>194</v>
      </c>
      <c r="I188" s="3" t="s">
        <v>190</v>
      </c>
      <c r="J188" s="6">
        <v>0</v>
      </c>
      <c r="K188" s="3" t="s">
        <v>191</v>
      </c>
      <c r="L188" s="3" t="s">
        <v>193</v>
      </c>
      <c r="M188" s="3" t="s">
        <v>189</v>
      </c>
      <c r="N188" s="3" t="s">
        <v>194</v>
      </c>
      <c r="O188" s="3" t="s">
        <v>191</v>
      </c>
      <c r="P188" s="3" t="s">
        <v>194</v>
      </c>
      <c r="Q188" s="3" t="s">
        <v>189</v>
      </c>
      <c r="R188" s="3" t="s">
        <v>193</v>
      </c>
      <c r="S188" s="3" t="s">
        <v>189</v>
      </c>
      <c r="T188" s="3" t="s">
        <v>194</v>
      </c>
      <c r="U188" s="3" t="s">
        <v>191</v>
      </c>
      <c r="V188" s="3" t="s">
        <v>193</v>
      </c>
      <c r="W188" s="3" t="s">
        <v>189</v>
      </c>
      <c r="X188" s="3" t="s">
        <v>194</v>
      </c>
      <c r="Y188">
        <v>27.5</v>
      </c>
      <c r="Z188">
        <f>VLOOKUP(B188,平时成绩!$C$2:$Q$188,3,0)</f>
        <v>29</v>
      </c>
    </row>
    <row r="189" spans="1:26" x14ac:dyDescent="0.25">
      <c r="A189" s="5" t="s">
        <v>220</v>
      </c>
      <c r="B189" s="3" t="s">
        <v>187</v>
      </c>
      <c r="C189" s="3" t="s">
        <v>189</v>
      </c>
      <c r="D189" s="3" t="s">
        <v>193</v>
      </c>
      <c r="E189" s="3" t="s">
        <v>189</v>
      </c>
      <c r="F189" s="3" t="s">
        <v>193</v>
      </c>
      <c r="G189" s="3" t="s">
        <v>189</v>
      </c>
      <c r="H189" s="3" t="s">
        <v>193</v>
      </c>
      <c r="I189" s="3" t="s">
        <v>189</v>
      </c>
      <c r="J189" s="3" t="s">
        <v>193</v>
      </c>
      <c r="K189" s="3" t="s">
        <v>189</v>
      </c>
      <c r="L189" s="3" t="s">
        <v>194</v>
      </c>
      <c r="M189" s="3" t="s">
        <v>189</v>
      </c>
      <c r="N189" s="3" t="s">
        <v>193</v>
      </c>
      <c r="O189" s="3" t="s">
        <v>189</v>
      </c>
      <c r="P189" s="3" t="s">
        <v>193</v>
      </c>
      <c r="Q189" s="3" t="s">
        <v>189</v>
      </c>
      <c r="R189" s="3" t="s">
        <v>193</v>
      </c>
      <c r="S189" s="3" t="s">
        <v>189</v>
      </c>
      <c r="T189" s="3" t="s">
        <v>193</v>
      </c>
      <c r="U189" s="3" t="s">
        <v>189</v>
      </c>
      <c r="V189" s="3" t="s">
        <v>194</v>
      </c>
      <c r="W189" s="3" t="s">
        <v>189</v>
      </c>
      <c r="X189" s="3" t="s">
        <v>194</v>
      </c>
      <c r="Y189">
        <v>31.400000000000002</v>
      </c>
      <c r="Z189">
        <f>VLOOKUP(B189,平时成绩!$C$2:$Q$188,3,0)</f>
        <v>33</v>
      </c>
    </row>
    <row r="190" spans="1:26" x14ac:dyDescent="0.25">
      <c r="A190" s="2" t="s">
        <v>221</v>
      </c>
      <c r="B190" s="3" t="s">
        <v>1</v>
      </c>
      <c r="C190" s="3" t="s">
        <v>189</v>
      </c>
      <c r="D190" s="3" t="s">
        <v>194</v>
      </c>
      <c r="E190" s="3" t="s">
        <v>189</v>
      </c>
      <c r="F190" s="3" t="s">
        <v>194</v>
      </c>
      <c r="G190" s="3" t="s">
        <v>189</v>
      </c>
      <c r="H190" s="3" t="s">
        <v>194</v>
      </c>
      <c r="I190" s="3" t="s">
        <v>189</v>
      </c>
      <c r="J190" s="3" t="s">
        <v>193</v>
      </c>
      <c r="K190" s="3" t="s">
        <v>189</v>
      </c>
      <c r="L190" s="6">
        <v>0</v>
      </c>
      <c r="M190" s="3" t="s">
        <v>189</v>
      </c>
      <c r="N190" s="3" t="s">
        <v>194</v>
      </c>
      <c r="O190" s="3" t="s">
        <v>189</v>
      </c>
      <c r="P190" s="3" t="s">
        <v>194</v>
      </c>
      <c r="Q190" s="3" t="s">
        <v>189</v>
      </c>
      <c r="R190" s="3" t="s">
        <v>193</v>
      </c>
      <c r="S190" s="3" t="s">
        <v>189</v>
      </c>
      <c r="T190" s="3" t="s">
        <v>194</v>
      </c>
      <c r="U190" s="3" t="s">
        <v>189</v>
      </c>
      <c r="V190" s="3" t="s">
        <v>194</v>
      </c>
      <c r="W190" s="3" t="s">
        <v>189</v>
      </c>
      <c r="X190" s="3" t="s">
        <v>193</v>
      </c>
      <c r="Y190">
        <v>29.400000000000002</v>
      </c>
      <c r="Z190">
        <f>VLOOKUP(B190,平时成绩!$C$2:$Q$188,3,0)</f>
        <v>31.400000000000002</v>
      </c>
    </row>
  </sheetData>
  <mergeCells count="14">
    <mergeCell ref="M1:N1"/>
    <mergeCell ref="Y1:Y2"/>
    <mergeCell ref="Z1:Z2"/>
    <mergeCell ref="AA1:AA2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最终成绩</vt:lpstr>
      <vt:lpstr>平时成绩</vt:lpstr>
      <vt:lpstr>作业成绩</vt:lpstr>
      <vt:lpstr>课堂成绩导出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2021-12-22T03:53:33Z</dcterms:created>
  <dcterms:modified xsi:type="dcterms:W3CDTF">2021-12-31T07:49:27Z</dcterms:modified>
</cp:coreProperties>
</file>