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学习\大二下\组原实验\hustzc\7.单总线CPU\单总线实验资料包(愚人节版)\"/>
    </mc:Choice>
  </mc:AlternateContent>
  <xr:revisionPtr revIDLastSave="0" documentId="13_ncr:1_{FD95737C-8C78-4188-B6FF-F8ACCD1DCC2E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9" i="2"/>
  <c r="K12" i="2"/>
  <c r="K13" i="2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L13" i="1"/>
  <c r="M13" i="1"/>
  <c r="N13" i="1"/>
  <c r="K14" i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N32" i="2" s="1"/>
  <c r="N31" i="2" s="1"/>
  <c r="K3" i="2"/>
  <c r="J4" i="2"/>
  <c r="M3" i="2"/>
  <c r="M2" i="2"/>
  <c r="L2" i="2"/>
  <c r="J3" i="2"/>
  <c r="L32" i="2" l="1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<sst xmlns="http://schemas.openxmlformats.org/spreadsheetml/2006/main" count="65" uniqueCount="62">
  <si>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</si>
  <si>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</si>
  <si>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</si>
  <si>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</si>
  <si>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</si>
  <si>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</si>
  <si>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</si>
  <si>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</si>
  <si>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</si>
  <si>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</si>
  <si>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</si>
  <si>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</si>
  <si>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</si>
  <si>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</si>
  <si>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</si>
  <si>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</si>
  <si>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</si>
  <si>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</si>
  <si>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</si>
  <si>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</si>
  <si>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</si>
  <si>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</si>
  <si>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</si>
  <si>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</si>
  <si>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</si>
  <si>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</si>
  <si>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</si>
  <si>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</si>
  <si>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</si>
  <si>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</si>
  <si>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</si>
  <si>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</si>
  <si>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</si>
  <si>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</si>
  <si>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</si>
  <si>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</si>
  <si>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</si>
  <si>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</si>
  <si>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</si>
  <si>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</si>
  <si>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</si>
  <si>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</si>
  <si>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</si>
  <si>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</si>
  <si>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</si>
  <si>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</si>
  <si>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</si>
  <si>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</si>
  <si>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</si>
  <si>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</si>
  <si>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</si>
  <si>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</si>
  <si>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</si>
  <si>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</si>
  <si>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</si>
  <si>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</si>
  <si>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1</t>
    <phoneticPr fontId="18" type="noConversion"/>
  </si>
  <si>
    <t>lw</t>
    <phoneticPr fontId="18" type="noConversion"/>
  </si>
  <si>
    <t>sw</t>
    <phoneticPr fontId="18" type="noConversion"/>
  </si>
  <si>
    <t>beq</t>
    <phoneticPr fontId="18" type="noConversion"/>
  </si>
  <si>
    <t>addi</t>
    <phoneticPr fontId="18" type="noConversion"/>
  </si>
  <si>
    <t>slt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</si>
</sst>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P32" sqref="P32"/>
    </sheetView>
  </sheetViews>
  <sheetFormatPr defaultColWidth="9" defaultRowHeight="14" x14ac:dyDescent="0.3"/>
  <cols>
    <col min="1" max="1" width="7.58203125" style="7" customWidth="1"/>
    <col min="2" max="5" width="6.58203125" style="7" customWidth="1"/>
    <col min="6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>
        <v>0</v>
      </c>
      <c r="C3" s="12">
        <v>0</v>
      </c>
      <c r="D3" s="12">
        <v>0</v>
      </c>
      <c r="E3" s="12">
        <v>0</v>
      </c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>
        <v>0</v>
      </c>
      <c r="B4" s="16">
        <v>1</v>
      </c>
      <c r="C4" s="16">
        <v>0</v>
      </c>
      <c r="D4" s="16">
        <v>0</v>
      </c>
      <c r="E4" s="16">
        <v>0</v>
      </c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5" x14ac:dyDescent="0.3">
      <c r="A5" s="19">
        <v>0</v>
      </c>
      <c r="B5" s="20">
        <v>0</v>
      </c>
      <c r="C5" s="20">
        <v>1</v>
      </c>
      <c r="D5" s="20">
        <v>0</v>
      </c>
      <c r="E5" s="20">
        <v>0</v>
      </c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5" x14ac:dyDescent="0.3">
      <c r="A6" s="15">
        <v>0</v>
      </c>
      <c r="B6" s="16">
        <v>0</v>
      </c>
      <c r="C6" s="16">
        <v>0</v>
      </c>
      <c r="D6" s="16">
        <v>1</v>
      </c>
      <c r="E6" s="16">
        <v>0</v>
      </c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5" x14ac:dyDescent="0.3">
      <c r="A7" s="19">
        <v>0</v>
      </c>
      <c r="B7" s="20">
        <v>0</v>
      </c>
      <c r="C7" s="20">
        <v>0</v>
      </c>
      <c r="D7" s="20">
        <v>0</v>
      </c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5" x14ac:dyDescent="0.3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5" style="22" customWidth="1"/>
    <col min="12" max="12" width="9.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>~SW&amp;</v>
      </c>
      <c r="C2" s="24" t="str">
        <f>IF(微程序地址入口表!C3&lt;&gt;"",IF(微程序地址入口表!C3=1,微程序地址入口表!C$2&amp;"&amp;",IF(微程序地址入口表!C3=0,"~"&amp;微程序地址入口表!C$2&amp;"&amp;","")),"")</f>
        <v>~BEQ&amp;</v>
      </c>
      <c r="D2" s="24" t="str">
        <f>IF(微程序地址入口表!D3&lt;&gt;"",IF(微程序地址入口表!D3=1,微程序地址入口表!D$2&amp;"&amp;",IF(微程序地址入口表!D3=0,"~"&amp;微程序地址入口表!D$2&amp;"&amp;","")),"")</f>
        <v>~SLT&amp;</v>
      </c>
      <c r="E2" s="24" t="str">
        <f>IF(微程序地址入口表!E3&lt;&gt;"",IF(微程序地址入口表!E3=1,微程序地址入口表!E$2&amp;"&amp;",IF(微程序地址入口表!E3=0,"~"&amp;微程序地址入口表!E$2&amp;"&amp;","")),"")</f>
        <v>~ADDI&amp;</v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LW&amp;~SW&amp;~BEQ&amp;~SLT&amp;~ADDI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LW&amp;~SW&amp;~BEQ&amp;~SLT&amp;~ADDI+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>~LW&amp;</v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>~BEQ&amp;</v>
      </c>
      <c r="D3" s="25" t="str">
        <f>IF(微程序地址入口表!D4&lt;&gt;"",IF(微程序地址入口表!D4=1,微程序地址入口表!D$2&amp;"&amp;",IF(微程序地址入口表!D4=0,"~"&amp;微程序地址入口表!D$2&amp;"&amp;","")),"")</f>
        <v>~SLT&amp;</v>
      </c>
      <c r="E3" s="25" t="str">
        <f>IF(微程序地址入口表!E4&lt;&gt;"",IF(微程序地址入口表!E4=1,微程序地址入口表!E$2&amp;"&amp;",IF(微程序地址入口表!E4=0,"~"&amp;微程序地址入口表!E$2&amp;"&amp;","")),"")</f>
        <v>~ADDI&amp;</v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~LW&amp;SW&amp;~BEQ&amp;~SLT&amp;~ADDI</v>
      </c>
      <c r="J3" s="2" t="str">
        <f>IF(微程序地址入口表!J4=1,$I3&amp;"+","")</f>
        <v/>
      </c>
      <c r="K3" s="1" t="str">
        <f>IF(微程序地址入口表!K4=1,$I3&amp;"+","")</f>
        <v>~LW&amp;SW&amp;~BEQ&amp;~SLT&amp;~ADDI+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~LW&amp;SW&amp;~BEQ&amp;~SLT&amp;~ADDI+</v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>~LW&amp;</v>
      </c>
      <c r="B4" s="25" t="str">
        <f>IF(微程序地址入口表!B5&lt;&gt;"",IF(微程序地址入口表!B5=1,微程序地址入口表!B$2&amp;"&amp;",IF(微程序地址入口表!B5=0,"~"&amp;微程序地址入口表!B$2&amp;"&amp;","")),"")</f>
        <v>~SW&amp;</v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>~SLT&amp;</v>
      </c>
      <c r="E4" s="25" t="str">
        <f>IF(微程序地址入口表!E5&lt;&gt;"",IF(微程序地址入口表!E5=1,微程序地址入口表!E$2&amp;"&amp;",IF(微程序地址入口表!E5=0,"~"&amp;微程序地址入口表!E$2&amp;"&amp;","")),"")</f>
        <v>~ADDI&amp;</v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~LW&amp;~SW&amp;BEQ&amp;~SLT&amp;~ADDI</v>
      </c>
      <c r="J4" s="2" t="str">
        <f>IF(微程序地址入口表!J5=1,$I4&amp;"+","")</f>
        <v/>
      </c>
      <c r="K4" s="1" t="str">
        <f>IF(微程序地址入口表!K5=1,$I4&amp;"+","")</f>
        <v>~LW&amp;~SW&amp;BEQ&amp;~SLT&amp;~ADDI+</v>
      </c>
      <c r="L4" s="2" t="str">
        <f>IF(微程序地址入口表!L5=1,$I4&amp;"+","")</f>
        <v>~LW&amp;~SW&amp;BEQ&amp;~SLT&amp;~ADDI+</v>
      </c>
      <c r="M4" s="2" t="str">
        <f>IF(微程序地址入口表!M5=1,$I4&amp;"+","")</f>
        <v>~LW&amp;~SW&amp;BEQ&amp;~SLT&amp;~ADDI+</v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>~LW&amp;</v>
      </c>
      <c r="B5" s="25" t="str">
        <f>IF(微程序地址入口表!B6&lt;&gt;"",IF(微程序地址入口表!B6=1,微程序地址入口表!B$2&amp;"&amp;",IF(微程序地址入口表!B6=0,"~"&amp;微程序地址入口表!B$2&amp;"&amp;","")),"")</f>
        <v>~SW&amp;</v>
      </c>
      <c r="C5" s="25" t="str">
        <f>IF(微程序地址入口表!C6&lt;&gt;"",IF(微程序地址入口表!C6=1,微程序地址入口表!C$2&amp;"&amp;",IF(微程序地址入口表!C6=0,"~"&amp;微程序地址入口表!C$2&amp;"&amp;","")),"")</f>
        <v>~BEQ&amp;</v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>~ADDI&amp;</v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~LW&amp;~SW&amp;~BEQ&amp;SLT&amp;~ADDI</v>
      </c>
      <c r="J5" s="2" t="str">
        <f>IF(微程序地址入口表!J6=1,$I5&amp;"+","")</f>
        <v>~LW&amp;~SW&amp;~BEQ&amp;SLT&amp;~ADDI+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~LW&amp;~SW&amp;~BEQ&amp;SLT&amp;~ADDI+</v>
      </c>
      <c r="N5" s="2" t="str">
        <f>IF(微程序地址入口表!N6=1,$I5&amp;"+","")</f>
        <v>~LW&amp;~SW&amp;~BEQ&amp;SLT&amp;~ADDI+</v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>~LW&amp;</v>
      </c>
      <c r="B6" s="25" t="str">
        <f>IF(微程序地址入口表!B7&lt;&gt;"",IF(微程序地址入口表!B7=1,微程序地址入口表!B$2&amp;"&amp;",IF(微程序地址入口表!B7=0,"~"&amp;微程序地址入口表!B$2&amp;"&amp;","")),"")</f>
        <v>~SW&amp;</v>
      </c>
      <c r="C6" s="25" t="str">
        <f>IF(微程序地址入口表!C7&lt;&gt;"",IF(微程序地址入口表!C7=1,微程序地址入口表!C$2&amp;"&amp;",IF(微程序地址入口表!C7=0,"~"&amp;微程序地址入口表!C$2&amp;"&amp;","")),"")</f>
        <v>~BEQ&amp;</v>
      </c>
      <c r="D6" s="25" t="str">
        <f>IF(微程序地址入口表!D7&lt;&gt;"",IF(微程序地址入口表!D7=1,微程序地址入口表!D$2&amp;"&amp;",IF(微程序地址入口表!D7=0,"~"&amp;微程序地址入口表!D$2&amp;"&amp;","")),"")</f>
        <v>~SLT&amp;</v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~LW&amp;~SW&amp;~BEQ&amp;~SLT&amp;ADDI</v>
      </c>
      <c r="J6" s="2" t="str">
        <f>IF(微程序地址入口表!J7=1,$I6&amp;"+","")</f>
        <v>~LW&amp;~SW&amp;~BEQ&amp;~SLT&amp;ADDI+</v>
      </c>
      <c r="K6" s="1" t="str">
        <f>IF(微程序地址入口表!K7=1,$I6&amp;"+","")</f>
        <v/>
      </c>
      <c r="L6" s="2" t="str">
        <f>IF(微程序地址入口表!L7=1,$I6&amp;"+","")</f>
        <v>~LW&amp;~SW&amp;~BEQ&amp;~SLT&amp;ADDI+</v>
      </c>
      <c r="M6" s="2" t="str">
        <f>IF(微程序地址入口表!M7=1,$I6&amp;"+","")</f>
        <v>~LW&amp;~SW&amp;~BEQ&amp;~SLT&amp;ADDI+</v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~LW&amp;~SW&amp;~BEQ&amp;SLT&amp;~ADDI+~LW&amp;~SW&amp;~BEQ&amp;~SLT&amp;ADDI</v>
      </c>
      <c r="K31" s="40" t="str">
        <f t="shared" ref="K31:N31" si="1">IF(LEN(K32)&gt;1,LEFT(K32,LEN(K32)-1),"")</f>
        <v>~LW&amp;SW&amp;~BEQ&amp;~SLT&amp;~ADDI+~LW&amp;~SW&amp;BEQ&amp;~SLT&amp;~ADDI</v>
      </c>
      <c r="L31" s="40" t="str">
        <f t="shared" si="1"/>
        <v>LW&amp;~SW&amp;~BEQ&amp;~SLT&amp;~ADDI+~LW&amp;~SW&amp;BEQ&amp;~SLT&amp;~ADDI+~LW&amp;~SW&amp;~BEQ&amp;~SLT&amp;ADDI</v>
      </c>
      <c r="M31" s="40" t="str">
        <f t="shared" si="1"/>
        <v>~LW&amp;~SW&amp;BEQ&amp;~SLT&amp;~ADDI+~LW&amp;~SW&amp;~BEQ&amp;SLT&amp;~ADDI+~LW&amp;~SW&amp;~BEQ&amp;~SLT&amp;ADDI</v>
      </c>
      <c r="N31" s="40" t="str">
        <f t="shared" si="1"/>
        <v>~LW&amp;SW&amp;~BEQ&amp;~SLT&amp;~ADDI+~LW&amp;~SW&amp;~BEQ&amp;SLT&amp;~ADDI</v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~LW&amp;~SW&amp;~BEQ&amp;SLT&amp;~ADDI+~LW&amp;~SW&amp;~BEQ&amp;~SLT&amp;ADDI+</v>
      </c>
      <c r="K32" s="4" t="str">
        <f t="shared" ref="K32:N32" si="2">CONCATENATE(K2,K3,K4,K5,K6,K7,K8,K9,K10,K11,K12,K13,K14,K15,K16,K17,K18,K19,K20,K21,K22,K23,K24,K25,K26,K27,K28,K29,K30)</f>
        <v>~LW&amp;SW&amp;~BEQ&amp;~SLT&amp;~ADDI+~LW&amp;~SW&amp;BEQ&amp;~SLT&amp;~ADDI+</v>
      </c>
      <c r="L32" s="4" t="str">
        <f t="shared" si="2"/>
        <v>LW&amp;~SW&amp;~BEQ&amp;~SLT&amp;~ADDI+~LW&amp;~SW&amp;BEQ&amp;~SLT&amp;~ADDI+~LW&amp;~SW&amp;~BEQ&amp;~SLT&amp;ADDI+</v>
      </c>
      <c r="M32" s="4" t="str">
        <f t="shared" si="2"/>
        <v>~LW&amp;~SW&amp;BEQ&amp;~SLT&amp;~ADDI+~LW&amp;~SW&amp;~BEQ&amp;SLT&amp;~ADDI+~LW&amp;~SW&amp;~BEQ&amp;~SLT&amp;ADDI+</v>
      </c>
      <c r="N32" s="4" t="str">
        <f t="shared" si="2"/>
        <v>~LW&amp;SW&amp;~BEQ&amp;~SLT&amp;~ADDI+~LW&amp;~SW&amp;~BEQ&amp;SLT&amp;~ADDI+</v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workbookViewId="0">
      <selection activeCell="AG2" sqref="AG2:AG26"/>
    </sheetView>
  </sheetViews>
  <sheetFormatPr defaultColWidth="9" defaultRowHeight="14.5" x14ac:dyDescent="0.35"/>
  <cols>
    <col min="1" max="1" width="7.75" style="47" customWidth="1"/>
    <col min="2" max="2" width="5.08203125" style="73" customWidth="1"/>
    <col min="3" max="27" width="4" style="74" customWidth="1"/>
    <col min="28" max="28" width="8" style="75" customWidth="1"/>
    <col min="29" max="29" width="5.83203125" style="74" hidden="1" customWidth="1"/>
    <col min="30" max="30" width="23.08203125" style="75" hidden="1" customWidth="1"/>
    <col min="31" max="31" width="17.5" style="75" hidden="1" customWidth="1"/>
    <col min="32" max="32" width="32.83203125" style="71" customWidth="1"/>
    <col min="33" max="33" width="15.75" style="76" customWidth="1"/>
    <col min="34" max="34" width="14.25" style="47" hidden="1" customWidth="1"/>
    <col min="35" max="16384" width="9" style="47"/>
  </cols>
  <sheetData>
    <row r="1" spans="1:34" ht="17" thickBot="1" x14ac:dyDescent="0.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" thickTop="1" x14ac:dyDescent="0.45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45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45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45">
      <c r="A5" s="82"/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56</v>
      </c>
      <c r="Z5" s="78"/>
      <c r="AA5" s="78"/>
      <c r="AB5" s="63">
        <v>0</v>
      </c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5" x14ac:dyDescent="0.45">
      <c r="A6" s="79" t="s">
        <v>57</v>
      </c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5" x14ac:dyDescent="0.45">
      <c r="A7" s="82"/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5" x14ac:dyDescent="0.45">
      <c r="A8" s="79"/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5" x14ac:dyDescent="0.45">
      <c r="A9" s="82"/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5" x14ac:dyDescent="0.45">
      <c r="A10" s="79"/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5" x14ac:dyDescent="0.45">
      <c r="A11" s="82" t="s">
        <v>58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5" x14ac:dyDescent="0.45">
      <c r="A12" s="79"/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5" x14ac:dyDescent="0.45">
      <c r="A13" s="82"/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5" x14ac:dyDescent="0.45">
      <c r="A14" s="79"/>
      <c r="B14" s="79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>
        <v>1</v>
      </c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000100000010000100</v>
      </c>
      <c r="AE14" s="60" t="str">
        <f t="shared" si="2"/>
        <v>000000001101</v>
      </c>
      <c r="AF14" s="61" t="str">
        <f t="shared" si="4"/>
        <v>000100000010000100000000001101</v>
      </c>
      <c r="AG14" s="62" t="str">
        <f t="shared" si="3"/>
        <v>408400D</v>
      </c>
      <c r="AH14" s="74">
        <f t="shared" si="5"/>
        <v>67649549</v>
      </c>
    </row>
    <row r="15" spans="1:34" ht="16.5" x14ac:dyDescent="0.45">
      <c r="A15" s="82"/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5" x14ac:dyDescent="0.45">
      <c r="A16" s="79" t="s">
        <v>59</v>
      </c>
      <c r="B16" s="79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5" x14ac:dyDescent="0.45">
      <c r="A17" s="82"/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56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5" x14ac:dyDescent="0.45">
      <c r="A18" s="79"/>
      <c r="B18" s="79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5" x14ac:dyDescent="0.45">
      <c r="A19" s="82"/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5" x14ac:dyDescent="0.45">
      <c r="A20" s="79"/>
      <c r="B20" s="79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5" x14ac:dyDescent="0.45">
      <c r="A21" s="82" t="s">
        <v>61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5" x14ac:dyDescent="0.45">
      <c r="A22" s="79"/>
      <c r="B22" s="79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5" x14ac:dyDescent="0.45">
      <c r="A23" s="82"/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5" x14ac:dyDescent="0.45">
      <c r="A24" s="79" t="s">
        <v>60</v>
      </c>
      <c r="B24" s="79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5" x14ac:dyDescent="0.45">
      <c r="A25" s="82"/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5" x14ac:dyDescent="0.45">
      <c r="A26" s="79"/>
      <c r="B26" s="79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5" x14ac:dyDescent="0.45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正确</v>
      </c>
      <c r="AH27" s="66">
        <f>SUM(AH2:AH26)</f>
        <v>3098325656</v>
      </c>
    </row>
    <row r="28" spans="1:34" s="64" customFormat="1" ht="16.5" x14ac:dyDescent="0.45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5" x14ac:dyDescent="0.45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5" x14ac:dyDescent="0.45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5" x14ac:dyDescent="0.45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5" x14ac:dyDescent="0.45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yx7</cp:lastModifiedBy>
  <cp:lastPrinted>2019-03-05T06:30:00Z</cp:lastPrinted>
  <dcterms:created xsi:type="dcterms:W3CDTF">2018-06-11T03:29:00Z</dcterms:created>
  <dcterms:modified xsi:type="dcterms:W3CDTF">2022-06-15T04:00:21Z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