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msc.com/personal/seonju_yun_msc_com/Documents/바탕 화면/"/>
    </mc:Choice>
  </mc:AlternateContent>
  <xr:revisionPtr revIDLastSave="0" documentId="8_{317AF2FE-B7A3-4FE8-A9A0-908711718DF1}" xr6:coauthVersionLast="47" xr6:coauthVersionMax="47" xr10:uidLastSave="{00000000-0000-0000-0000-000000000000}"/>
  <bookViews>
    <workbookView xWindow="28680" yWindow="-120" windowWidth="29040" windowHeight="15720" xr2:uid="{435925CD-47F6-4F6A-A4F7-4EFEECF55772}"/>
  </bookViews>
  <sheets>
    <sheet name="(T) MSC ZOE GT511W" sheetId="1" r:id="rId1"/>
  </sheets>
  <definedNames>
    <definedName name="_xlnm._FilterDatabase" localSheetId="0" hidden="1">'(T) MSC ZOE GT511W'!#REF!</definedName>
    <definedName name="_xlnm.Print_Area" localSheetId="0">'(T) MSC ZOE GT511W'!$A$1:$M$14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E38" i="1"/>
  <c r="D38" i="1"/>
  <c r="G37" i="1"/>
  <c r="G36" i="1"/>
  <c r="G38" i="1" s="1"/>
  <c r="F31" i="1"/>
  <c r="E31" i="1"/>
  <c r="E33" i="1" s="1"/>
  <c r="D31" i="1"/>
  <c r="D33" i="1" s="1"/>
  <c r="G29" i="1"/>
  <c r="G27" i="1"/>
  <c r="G25" i="1"/>
  <c r="G23" i="1"/>
  <c r="G21" i="1"/>
  <c r="G19" i="1"/>
  <c r="G18" i="1"/>
  <c r="G31" i="1" s="1"/>
  <c r="G14" i="1"/>
  <c r="F14" i="1"/>
  <c r="F33" i="1" s="1"/>
  <c r="E14" i="1"/>
  <c r="D14" i="1"/>
  <c r="G11" i="1"/>
  <c r="N3" i="1"/>
  <c r="M3" i="1"/>
  <c r="G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HJ KIM KRSEL C.SVC</author>
  </authors>
  <commentList>
    <comment ref="N7" authorId="0" shapeId="0" xr:uid="{5C74B608-655C-4F0C-8327-87F168509D13}">
      <text>
        <r>
          <rPr>
            <b/>
            <sz val="9"/>
            <color indexed="81"/>
            <rFont val="Tahoma"/>
            <family val="2"/>
          </rPr>
          <t>하기 업체는 40 UNIT 까지 진행 가능합니다~(2023)
POD: MERSIN
CONTRACT HOLDER: SASA
SC NO. 5683-1-QT</t>
        </r>
      </text>
    </comment>
  </commentList>
</comments>
</file>

<file path=xl/sharedStrings.xml><?xml version="1.0" encoding="utf-8"?>
<sst xmlns="http://schemas.openxmlformats.org/spreadsheetml/2006/main" count="83" uniqueCount="69">
  <si>
    <r>
      <rPr>
        <b/>
        <sz val="18"/>
        <color rgb="FFFF0000"/>
        <rFont val="맑은 고딕"/>
        <family val="2"/>
      </rPr>
      <t>TIGER</t>
    </r>
    <r>
      <rPr>
        <b/>
        <sz val="18"/>
        <color indexed="8"/>
        <rFont val="맑은 고딕"/>
        <family val="3"/>
        <charset val="129"/>
      </rPr>
      <t xml:space="preserve"> BUSAN BOOKING STATUS</t>
    </r>
  </si>
  <si>
    <t>업체명</t>
    <phoneticPr fontId="0" type="noConversion"/>
  </si>
  <si>
    <t>건수</t>
    <phoneticPr fontId="0" type="noConversion"/>
  </si>
  <si>
    <t>TEUS</t>
    <phoneticPr fontId="0" type="noConversion"/>
  </si>
  <si>
    <t>PNC</t>
    <phoneticPr fontId="0" type="noConversion"/>
  </si>
  <si>
    <t>LX PANTOS</t>
    <phoneticPr fontId="0" type="noConversion"/>
  </si>
  <si>
    <t>Diversion TRMER cargoes -- from 1M PANTHER : YM WIDTH 036W to TIGER: MSC ZOE GT511W (via ABU KIR)</t>
    <phoneticPr fontId="0" type="noConversion"/>
  </si>
  <si>
    <t>MSC ZOE GT511W</t>
    <phoneticPr fontId="0" type="noConversion"/>
  </si>
  <si>
    <t>SHIPPER</t>
    <phoneticPr fontId="0" type="noConversion"/>
  </si>
  <si>
    <t>ACTUAL SHPR</t>
    <phoneticPr fontId="5" type="noConversion"/>
  </si>
  <si>
    <t>PORT</t>
    <phoneticPr fontId="5" type="noConversion"/>
  </si>
  <si>
    <t>SIZE</t>
    <phoneticPr fontId="5" type="noConversion"/>
  </si>
  <si>
    <t>REMARK(CS)</t>
    <phoneticPr fontId="5" type="noConversion"/>
  </si>
  <si>
    <t>BKG NO</t>
    <phoneticPr fontId="5" type="noConversion"/>
  </si>
  <si>
    <t>CNTR NO</t>
    <phoneticPr fontId="0" type="noConversion"/>
  </si>
  <si>
    <t>REMARK</t>
    <phoneticPr fontId="5" type="noConversion"/>
  </si>
  <si>
    <t>VIP CODE</t>
    <phoneticPr fontId="5" type="noConversion"/>
  </si>
  <si>
    <t>F</t>
    <phoneticPr fontId="5" type="noConversion"/>
  </si>
  <si>
    <t>20'</t>
  </si>
  <si>
    <t>40'</t>
  </si>
  <si>
    <t>40HC</t>
    <phoneticPr fontId="0" type="noConversion"/>
  </si>
  <si>
    <t>TEUS</t>
    <phoneticPr fontId="5" type="noConversion"/>
  </si>
  <si>
    <t>PIRAEUS (GREECE)</t>
    <phoneticPr fontId="0" type="noConversion"/>
  </si>
  <si>
    <t>EGAKI</t>
    <phoneticPr fontId="0" type="noConversion"/>
  </si>
  <si>
    <t>ABU KIR T/S</t>
    <phoneticPr fontId="0" type="noConversion"/>
  </si>
  <si>
    <t>ICS2 필수 기재</t>
    <phoneticPr fontId="0" type="noConversion"/>
  </si>
  <si>
    <t>F : 김이서 / BCO : 김수빈, LOCAL : 옆 참고</t>
    <phoneticPr fontId="0" type="noConversion"/>
  </si>
  <si>
    <t>PNS NETWORKS CO., LTD.</t>
  </si>
  <si>
    <t>PIRAEUS</t>
    <phoneticPr fontId="0" type="noConversion"/>
  </si>
  <si>
    <t>DG 2794/8</t>
    <phoneticPr fontId="0" type="noConversion"/>
  </si>
  <si>
    <t>EBKG12056150</t>
  </si>
  <si>
    <t>MSDU2436924
MSNU1451550</t>
  </si>
  <si>
    <t>20556-1-ST</t>
  </si>
  <si>
    <t>TOTAL</t>
    <phoneticPr fontId="0" type="noConversion"/>
  </si>
  <si>
    <t>MERSIN (TRMER)</t>
    <phoneticPr fontId="0" type="noConversion"/>
  </si>
  <si>
    <t>ENF 필수 기재</t>
    <phoneticPr fontId="0" type="noConversion"/>
  </si>
  <si>
    <t>F : 김이서 / BCO : 김수빈, LOCAL : 송지경 차장님</t>
    <phoneticPr fontId="0" type="noConversion"/>
  </si>
  <si>
    <t>MERSIN</t>
    <phoneticPr fontId="0" type="noConversion"/>
  </si>
  <si>
    <t>096KR0978162</t>
  </si>
  <si>
    <t>MSDU1117028
MSDU2776837
MEDU5066657
MSMU3307424
MSDU2396293</t>
  </si>
  <si>
    <t>626000-40N</t>
  </si>
  <si>
    <t>096KR0978163</t>
  </si>
  <si>
    <t>MSDU2559195
IPXU3833607
AXIU2162898
MSNU1426855</t>
  </si>
  <si>
    <t>KPIC CORPORATION</t>
  </si>
  <si>
    <t>EBKG11925012</t>
  </si>
  <si>
    <t>MSDU8838005
TCNU2723323
TLLU5183960
TGBU6868285
FCIU7417022
MSMU4906978
MEDU9369651
MSMU4803727
MSNU5045625
TIIU5162924
FFAU1658339
MSDU7378693
MSNU7133200</t>
  </si>
  <si>
    <t>4029-1-GT</t>
  </si>
  <si>
    <t>FIRST CLASS CO.,LTD</t>
  </si>
  <si>
    <t>EBKG11890727</t>
  </si>
  <si>
    <t>MEDU5850490
FTAU1251119
MSNU2478030</t>
  </si>
  <si>
    <t>190183-1-QT</t>
  </si>
  <si>
    <t>SHINE LOGISTICS CO., LTD.</t>
  </si>
  <si>
    <t>EBKG11954338</t>
  </si>
  <si>
    <t>CAIU3173681
MSMU3264003
MSDU2203809
MSMU1491815
DFSU3180954
BMOU2110950
TGBU1021750
TRHU2274057
MEDU5614257
MEDU5325784
UETU2866059
UETU2884978
TGCU0084818
TCKU1691042
MSDU1975161
MSNU2823625
MSNU3583880
CAIU3086360
FCIU4716349
TGBU3055363</t>
  </si>
  <si>
    <t>68216-3-ST</t>
  </si>
  <si>
    <t>LODESTAR SEA &amp; AIR CO., LTD.</t>
  </si>
  <si>
    <t>096KR0978316</t>
  </si>
  <si>
    <t>TCNU7841421
TCNU7841273
FFAU2083795
TXGU5456901</t>
  </si>
  <si>
    <t>67817-1-QT</t>
  </si>
  <si>
    <t>ROHLIG KOREA LTD</t>
  </si>
  <si>
    <t>096KR0979333</t>
  </si>
  <si>
    <t>TGBU2773094
TGBU3218460
SEGU3065241</t>
  </si>
  <si>
    <t>1438-1-GT</t>
  </si>
  <si>
    <t>G.TOTAL</t>
    <phoneticPr fontId="0" type="noConversion"/>
  </si>
  <si>
    <t>액추얼 완료</t>
    <phoneticPr fontId="0" type="noConversion"/>
  </si>
  <si>
    <t>SEL</t>
    <phoneticPr fontId="5" type="noConversion"/>
  </si>
  <si>
    <t>(TEUS)</t>
    <phoneticPr fontId="0" type="noConversion"/>
  </si>
  <si>
    <t>BUS</t>
    <phoneticPr fontId="5" type="noConversion"/>
  </si>
  <si>
    <t>TTL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</si>
</sst>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[Red]\(\$#,##0\)"/>
    <numFmt numFmtId="165" formatCode="mm&quot;월&quot;\ dd&quot;일&quot;"/>
  </numFmts>
  <fonts count="57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b/>
      <sz val="18"/>
      <color indexed="8"/>
      <name val="맑은 고딕"/>
      <family val="2"/>
    </font>
    <font>
      <b/>
      <sz val="18"/>
      <color rgb="FFFF0000"/>
      <name val="맑은 고딕"/>
      <family val="2"/>
    </font>
    <font>
      <b/>
      <sz val="18"/>
      <color indexed="8"/>
      <name val="맑은 고딕"/>
      <family val="3"/>
      <charset val="129"/>
    </font>
    <font>
      <b/>
      <u/>
      <sz val="18"/>
      <name val="맑은 고딕"/>
    </font>
    <font>
      <b/>
      <u/>
      <sz val="18"/>
      <color indexed="8"/>
      <name val="맑은 고딕"/>
      <family val="2"/>
    </font>
    <font>
      <sz val="11"/>
      <color theme="1"/>
      <name val="맑은 고딕"/>
      <family val="2"/>
    </font>
    <font>
      <b/>
      <u/>
      <sz val="16"/>
      <color rgb="FF00B050"/>
      <name val="맑은 고딕"/>
      <family val="2"/>
    </font>
    <font>
      <b/>
      <u/>
      <sz val="16"/>
      <name val="맑은 고딕"/>
      <family val="2"/>
    </font>
    <font>
      <sz val="11"/>
      <name val="맑은 고딕"/>
    </font>
    <font>
      <sz val="11"/>
      <color theme="1"/>
      <name val="맑은 고딕"/>
    </font>
    <font>
      <b/>
      <sz val="16"/>
      <name val="맑은 고딕"/>
      <family val="2"/>
    </font>
    <font>
      <b/>
      <u/>
      <sz val="10"/>
      <name val="맑은 고딕"/>
      <family val="2"/>
    </font>
    <font>
      <sz val="11"/>
      <name val="맑은 고딕"/>
      <family val="2"/>
    </font>
    <font>
      <b/>
      <sz val="11"/>
      <color rgb="FFFF0000"/>
      <name val="맑은 고딕"/>
    </font>
    <font>
      <b/>
      <sz val="16"/>
      <color rgb="FFFF0000"/>
      <name val="맑은 고딕"/>
      <family val="2"/>
    </font>
    <font>
      <sz val="11"/>
      <color rgb="FFFF0000"/>
      <name val="맑은 고딕"/>
      <family val="2"/>
    </font>
    <font>
      <b/>
      <sz val="11"/>
      <name val="맑은 고딕"/>
      <family val="2"/>
    </font>
    <font>
      <b/>
      <i/>
      <sz val="11"/>
      <name val="맑은 고딕"/>
      <family val="2"/>
    </font>
    <font>
      <b/>
      <sz val="17"/>
      <name val="Aptos Narrow"/>
      <family val="2"/>
      <scheme val="minor"/>
    </font>
    <font>
      <b/>
      <i/>
      <sz val="11"/>
      <name val="Aptos Narrow"/>
      <family val="2"/>
      <charset val="129"/>
      <scheme val="minor"/>
    </font>
    <font>
      <b/>
      <i/>
      <sz val="11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b/>
      <i/>
      <sz val="11"/>
      <color rgb="FFFF0000"/>
      <name val="Aptos Narrow"/>
      <family val="2"/>
      <charset val="129"/>
      <scheme val="minor"/>
    </font>
    <font>
      <b/>
      <sz val="13"/>
      <name val="맑은 고딕"/>
    </font>
    <font>
      <b/>
      <sz val="13"/>
      <color rgb="FFFF0000"/>
      <name val="맑은 고딕"/>
    </font>
    <font>
      <b/>
      <sz val="12"/>
      <color rgb="FF000000"/>
      <name val="Aptos Narrow"/>
      <family val="2"/>
      <scheme val="minor"/>
    </font>
    <font>
      <sz val="9"/>
      <color indexed="8"/>
      <name val="맑은 고딕"/>
      <family val="2"/>
    </font>
    <font>
      <sz val="11"/>
      <color indexed="8"/>
      <name val="맑은 고딕"/>
      <family val="2"/>
    </font>
    <font>
      <b/>
      <sz val="10"/>
      <name val="맑은 고딕"/>
    </font>
    <font>
      <sz val="9"/>
      <color rgb="FFFF0000"/>
      <name val="맑은 고딕"/>
      <family val="2"/>
    </font>
    <font>
      <b/>
      <sz val="10"/>
      <color rgb="FFFF0000"/>
      <name val="맑은 고딕"/>
      <family val="2"/>
    </font>
    <font>
      <sz val="10"/>
      <name val="맑은 고딕"/>
    </font>
    <font>
      <sz val="10"/>
      <color theme="1"/>
      <name val="맑은 고딕"/>
      <family val="2"/>
    </font>
    <font>
      <b/>
      <sz val="9"/>
      <color theme="1"/>
      <name val="맑은 고딕"/>
      <family val="2"/>
    </font>
    <font>
      <sz val="9"/>
      <color theme="1"/>
      <name val="Aptos Narrow"/>
      <family val="2"/>
      <scheme val="minor"/>
    </font>
    <font>
      <b/>
      <sz val="9"/>
      <name val="맑은 고딕"/>
      <family val="2"/>
    </font>
    <font>
      <b/>
      <sz val="10"/>
      <name val="맑은 고딕"/>
      <family val="2"/>
    </font>
    <font>
      <b/>
      <sz val="9"/>
      <color indexed="8"/>
      <name val="맑은 고딕"/>
      <family val="2"/>
    </font>
    <font>
      <b/>
      <sz val="9"/>
      <color rgb="FFFF0000"/>
      <name val="맑은 고딕"/>
      <family val="2"/>
    </font>
    <font>
      <sz val="11"/>
      <color indexed="8"/>
      <name val="Aptos Display"/>
      <family val="2"/>
      <scheme val="major"/>
    </font>
    <font>
      <sz val="8"/>
      <color rgb="FF000000"/>
      <name val="Malgun Gothic"/>
      <family val="2"/>
      <charset val="129"/>
    </font>
    <font>
      <b/>
      <i/>
      <sz val="9"/>
      <color indexed="8"/>
      <name val="맑은 고딕"/>
    </font>
    <font>
      <b/>
      <sz val="11"/>
      <color indexed="8"/>
      <name val="맑은 고딕"/>
    </font>
    <font>
      <b/>
      <sz val="10"/>
      <color indexed="10"/>
      <name val="맑은 고딕"/>
      <family val="2"/>
    </font>
    <font>
      <b/>
      <sz val="9"/>
      <color rgb="FFFF0000"/>
      <name val="맑은 고딕"/>
    </font>
    <font>
      <b/>
      <sz val="10"/>
      <color indexed="10"/>
      <name val="맑은 고딕"/>
    </font>
    <font>
      <sz val="8"/>
      <color rgb="FF000000"/>
      <name val="Arial"/>
      <family val="2"/>
    </font>
    <font>
      <b/>
      <i/>
      <sz val="9"/>
      <color indexed="8"/>
      <name val="맑은 고딕"/>
      <family val="2"/>
    </font>
    <font>
      <b/>
      <i/>
      <sz val="10"/>
      <color indexed="8"/>
      <name val="맑은 고딕"/>
      <family val="2"/>
    </font>
    <font>
      <b/>
      <sz val="11"/>
      <color indexed="8"/>
      <name val="맑은 고딕"/>
      <family val="2"/>
    </font>
    <font>
      <b/>
      <sz val="11"/>
      <color theme="1"/>
      <name val="맑은 고딕"/>
      <family val="2"/>
    </font>
    <font>
      <b/>
      <sz val="12"/>
      <color indexed="8"/>
      <name val="맑은 고딕"/>
      <family val="2"/>
    </font>
    <font>
      <b/>
      <sz val="11"/>
      <color rgb="FFFF0000"/>
      <name val="맑은 고딕"/>
      <family val="2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164" fontId="8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2" borderId="0" xfId="0" applyFont="1" applyFill="1" applyAlignment="1"/>
    <xf numFmtId="0" fontId="11" fillId="2" borderId="0" xfId="0" applyFont="1" applyFill="1" applyAlignment="1"/>
    <xf numFmtId="164" fontId="12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1" fillId="0" borderId="0" xfId="0" applyFont="1" applyAlignment="1"/>
    <xf numFmtId="0" fontId="15" fillId="0" borderId="1" xfId="0" applyFont="1" applyBorder="1" applyAlignment="1"/>
    <xf numFmtId="165" fontId="14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7" fillId="0" borderId="0" xfId="0" applyFont="1" applyAlignment="1"/>
    <xf numFmtId="0" fontId="18" fillId="0" borderId="1" xfId="0" applyFont="1" applyBorder="1" applyAlignment="1"/>
    <xf numFmtId="0" fontId="19" fillId="0" borderId="0" xfId="0" applyFont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5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8" fillId="5" borderId="22" xfId="0" applyFont="1" applyFill="1" applyBorder="1" applyAlignment="1"/>
    <xf numFmtId="0" fontId="29" fillId="5" borderId="22" xfId="0" applyFont="1" applyFill="1" applyBorder="1" applyAlignment="1"/>
    <xf numFmtId="0" fontId="30" fillId="5" borderId="23" xfId="0" applyFont="1" applyFill="1" applyBorder="1" applyAlignment="1">
      <alignment horizontal="center"/>
    </xf>
    <xf numFmtId="0" fontId="31" fillId="5" borderId="23" xfId="0" applyFont="1" applyFill="1" applyBorder="1" applyAlignment="1"/>
    <xf numFmtId="0" fontId="30" fillId="5" borderId="24" xfId="0" applyFont="1" applyFill="1" applyBorder="1" applyAlignment="1">
      <alignment horizontal="center"/>
    </xf>
    <xf numFmtId="0" fontId="32" fillId="5" borderId="25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/>
    </xf>
    <xf numFmtId="0" fontId="34" fillId="0" borderId="0" xfId="0" applyFont="1" applyAlignment="1"/>
    <xf numFmtId="0" fontId="35" fillId="7" borderId="21" xfId="0" applyFont="1" applyFill="1" applyBorder="1" applyAlignment="1"/>
    <xf numFmtId="0" fontId="36" fillId="7" borderId="21" xfId="0" applyFont="1" applyFill="1" applyBorder="1" applyAlignment="1"/>
    <xf numFmtId="0" fontId="37" fillId="0" borderId="21" xfId="0" applyFont="1" applyBorder="1" applyAlignment="1">
      <alignment horizontal="left"/>
    </xf>
    <xf numFmtId="0" fontId="29" fillId="7" borderId="21" xfId="0" applyFont="1" applyFill="1" applyBorder="1" applyAlignment="1"/>
    <xf numFmtId="165" fontId="38" fillId="0" borderId="26" xfId="0" applyNumberFormat="1" applyFont="1" applyBorder="1" applyAlignment="1">
      <alignment horizontal="center"/>
    </xf>
    <xf numFmtId="0" fontId="39" fillId="7" borderId="27" xfId="0" applyFont="1" applyFill="1" applyBorder="1" applyAlignment="1">
      <alignment horizontal="left"/>
    </xf>
    <xf numFmtId="0" fontId="40" fillId="7" borderId="28" xfId="0" applyFont="1" applyFill="1" applyBorder="1" applyAlignment="1">
      <alignment horizontal="left"/>
    </xf>
    <xf numFmtId="0" fontId="40" fillId="0" borderId="28" xfId="0" applyFont="1" applyBorder="1" applyAlignment="1">
      <alignment horizontal="left"/>
    </xf>
    <xf numFmtId="0" fontId="38" fillId="7" borderId="27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/>
    </xf>
    <xf numFmtId="0" fontId="35" fillId="7" borderId="29" xfId="0" applyFont="1" applyFill="1" applyBorder="1" applyAlignment="1"/>
    <xf numFmtId="0" fontId="41" fillId="0" borderId="22" xfId="0" applyFont="1" applyBorder="1" applyAlignment="1"/>
    <xf numFmtId="165" fontId="38" fillId="8" borderId="26" xfId="0" applyNumberFormat="1" applyFont="1" applyFill="1" applyBorder="1" applyAlignment="1">
      <alignment horizontal="center"/>
    </xf>
    <xf numFmtId="0" fontId="39" fillId="7" borderId="27" xfId="0" applyFont="1" applyFill="1" applyBorder="1">
      <alignment vertical="center"/>
    </xf>
    <xf numFmtId="0" fontId="40" fillId="0" borderId="28" xfId="0" applyFont="1" applyBorder="1" applyAlignment="1">
      <alignment horizontal="center" wrapText="1"/>
    </xf>
    <xf numFmtId="0" fontId="40" fillId="0" borderId="28" xfId="0" applyFont="1" applyBorder="1" applyAlignment="1">
      <alignment horizontal="center"/>
    </xf>
    <xf numFmtId="0" fontId="42" fillId="0" borderId="0" xfId="0" applyFont="1">
      <alignment vertical="center"/>
    </xf>
    <xf numFmtId="0" fontId="35" fillId="0" borderId="29" xfId="0" applyFont="1" applyBorder="1" applyAlignment="1"/>
    <xf numFmtId="0" fontId="36" fillId="0" borderId="21" xfId="0" applyFont="1" applyBorder="1" applyAlignment="1"/>
    <xf numFmtId="0" fontId="29" fillId="0" borderId="21" xfId="0" applyFont="1" applyBorder="1" applyAlignment="1"/>
    <xf numFmtId="0" fontId="39" fillId="0" borderId="27" xfId="0" applyFont="1" applyBorder="1">
      <alignment vertical="center"/>
    </xf>
    <xf numFmtId="0" fontId="38" fillId="0" borderId="27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39" fillId="9" borderId="31" xfId="0" applyFont="1" applyFill="1" applyBorder="1" applyAlignment="1">
      <alignment horizontal="center"/>
    </xf>
    <xf numFmtId="0" fontId="43" fillId="9" borderId="21" xfId="0" applyFont="1" applyFill="1" applyBorder="1" applyAlignment="1">
      <alignment horizontal="center"/>
    </xf>
    <xf numFmtId="0" fontId="44" fillId="9" borderId="21" xfId="0" applyFont="1" applyFill="1" applyBorder="1" applyAlignment="1">
      <alignment horizontal="center"/>
    </xf>
    <xf numFmtId="0" fontId="45" fillId="9" borderId="32" xfId="0" applyFont="1" applyFill="1" applyBorder="1" applyAlignment="1">
      <alignment horizontal="center"/>
    </xf>
    <xf numFmtId="0" fontId="46" fillId="9" borderId="19" xfId="0" applyFont="1" applyFill="1" applyBorder="1">
      <alignment vertical="center"/>
    </xf>
    <xf numFmtId="0" fontId="46" fillId="9" borderId="25" xfId="0" applyFont="1" applyFill="1" applyBorder="1" applyAlignment="1">
      <alignment horizontal="center"/>
    </xf>
    <xf numFmtId="0" fontId="46" fillId="9" borderId="23" xfId="0" applyFont="1" applyFill="1" applyBorder="1" applyAlignment="1">
      <alignment horizontal="center"/>
    </xf>
    <xf numFmtId="0" fontId="38" fillId="9" borderId="30" xfId="0" applyFont="1" applyFill="1" applyBorder="1" applyAlignment="1">
      <alignment horizontal="center" vertical="center"/>
    </xf>
    <xf numFmtId="0" fontId="47" fillId="9" borderId="27" xfId="0" applyFont="1" applyFill="1" applyBorder="1" applyAlignment="1">
      <alignment horizontal="center"/>
    </xf>
    <xf numFmtId="0" fontId="47" fillId="9" borderId="24" xfId="0" applyFont="1" applyFill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43" fillId="0" borderId="22" xfId="0" applyFont="1" applyBorder="1" applyAlignment="1">
      <alignment horizontal="center"/>
    </xf>
    <xf numFmtId="0" fontId="43" fillId="0" borderId="21" xfId="0" applyFont="1" applyBorder="1" applyAlignment="1">
      <alignment horizontal="center"/>
    </xf>
    <xf numFmtId="0" fontId="44" fillId="0" borderId="22" xfId="0" applyFont="1" applyBorder="1" applyAlignment="1">
      <alignment horizontal="center"/>
    </xf>
    <xf numFmtId="0" fontId="45" fillId="0" borderId="8" xfId="0" applyFont="1" applyBorder="1" applyAlignment="1">
      <alignment horizontal="center"/>
    </xf>
    <xf numFmtId="0" fontId="46" fillId="0" borderId="8" xfId="0" applyFont="1" applyBorder="1">
      <alignment vertical="center"/>
    </xf>
    <xf numFmtId="0" fontId="46" fillId="0" borderId="23" xfId="0" applyFont="1" applyBorder="1" applyAlignment="1">
      <alignment horizontal="center"/>
    </xf>
    <xf numFmtId="0" fontId="38" fillId="0" borderId="8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8" fillId="0" borderId="0" xfId="0" applyFont="1">
      <alignment vertical="center"/>
    </xf>
    <xf numFmtId="0" fontId="29" fillId="0" borderId="22" xfId="0" applyFont="1" applyBorder="1" applyAlignment="1"/>
    <xf numFmtId="0" fontId="40" fillId="7" borderId="27" xfId="0" applyFont="1" applyFill="1" applyBorder="1" applyAlignment="1">
      <alignment horizontal="left"/>
    </xf>
    <xf numFmtId="0" fontId="40" fillId="0" borderId="27" xfId="0" applyFont="1" applyBorder="1" applyAlignment="1">
      <alignment horizontal="left"/>
    </xf>
    <xf numFmtId="0" fontId="32" fillId="7" borderId="33" xfId="0" applyFont="1" applyFill="1" applyBorder="1" applyAlignment="1">
      <alignment horizontal="center"/>
    </xf>
    <xf numFmtId="0" fontId="32" fillId="7" borderId="26" xfId="0" applyFont="1" applyFill="1" applyBorder="1" applyAlignment="1">
      <alignment horizontal="center"/>
    </xf>
    <xf numFmtId="0" fontId="40" fillId="7" borderId="23" xfId="0" applyFont="1" applyFill="1" applyBorder="1" applyAlignment="1">
      <alignment horizontal="left"/>
    </xf>
    <xf numFmtId="0" fontId="49" fillId="9" borderId="21" xfId="0" applyFont="1" applyFill="1" applyBorder="1" applyAlignment="1">
      <alignment horizontal="center"/>
    </xf>
    <xf numFmtId="0" fontId="50" fillId="9" borderId="21" xfId="0" applyFont="1" applyFill="1" applyBorder="1" applyAlignment="1">
      <alignment horizontal="center" vertical="center"/>
    </xf>
    <xf numFmtId="0" fontId="51" fillId="9" borderId="21" xfId="0" applyFont="1" applyFill="1" applyBorder="1" applyAlignment="1">
      <alignment horizontal="center"/>
    </xf>
    <xf numFmtId="0" fontId="45" fillId="9" borderId="27" xfId="0" applyFont="1" applyFill="1" applyBorder="1" applyAlignment="1">
      <alignment horizontal="center"/>
    </xf>
    <xf numFmtId="0" fontId="40" fillId="9" borderId="34" xfId="0" applyFont="1" applyFill="1" applyBorder="1" applyAlignment="1">
      <alignment horizontal="center"/>
    </xf>
    <xf numFmtId="0" fontId="40" fillId="9" borderId="30" xfId="0" applyFont="1" applyFill="1" applyBorder="1" applyAlignment="1">
      <alignment horizontal="center"/>
    </xf>
    <xf numFmtId="0" fontId="38" fillId="9" borderId="27" xfId="0" applyFont="1" applyFill="1" applyBorder="1" applyAlignment="1">
      <alignment horizontal="center" vertical="center"/>
    </xf>
    <xf numFmtId="0" fontId="52" fillId="0" borderId="0" xfId="0" applyFont="1" applyAlignment="1"/>
    <xf numFmtId="0" fontId="52" fillId="0" borderId="0" xfId="0" applyFont="1" applyAlignment="1">
      <alignment horizontal="center"/>
    </xf>
    <xf numFmtId="0" fontId="18" fillId="0" borderId="0" xfId="0" applyFont="1" applyAlignment="1"/>
    <xf numFmtId="0" fontId="7" fillId="7" borderId="0" xfId="0" applyFont="1" applyFill="1" applyAlignment="1">
      <alignment horizontal="center"/>
    </xf>
    <xf numFmtId="0" fontId="52" fillId="7" borderId="0" xfId="0" applyFont="1" applyFill="1" applyAlignment="1">
      <alignment horizontal="center" vertical="center"/>
    </xf>
    <xf numFmtId="0" fontId="7" fillId="0" borderId="35" xfId="0" applyFont="1" applyBorder="1" applyAlignment="1"/>
    <xf numFmtId="0" fontId="7" fillId="7" borderId="35" xfId="0" applyFont="1" applyFill="1" applyBorder="1" applyAlignment="1">
      <alignment horizontal="center"/>
    </xf>
    <xf numFmtId="0" fontId="52" fillId="7" borderId="35" xfId="0" applyFont="1" applyFill="1" applyBorder="1" applyAlignment="1">
      <alignment horizontal="center" vertical="center"/>
    </xf>
    <xf numFmtId="0" fontId="53" fillId="9" borderId="22" xfId="0" applyFont="1" applyFill="1" applyBorder="1" applyAlignment="1">
      <alignment horizontal="right"/>
    </xf>
    <xf numFmtId="0" fontId="53" fillId="9" borderId="22" xfId="0" applyFont="1" applyFill="1" applyBorder="1" applyAlignment="1">
      <alignment horizontal="center"/>
    </xf>
    <xf numFmtId="0" fontId="52" fillId="7" borderId="8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5" fillId="0" borderId="0" xfId="0" applyFont="1">
      <alignment vertical="center"/>
    </xf>
  </cellXfs>
  <cellStyles count="1">
    <cellStyle name="표준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0F56-1035-4620-8E73-A4922A7DFEEF}">
  <sheetPr>
    <tabColor rgb="FF92D050"/>
  </sheetPr>
  <dimension ref="A1:P44"/>
  <sheetViews>
    <sheetView tabSelected="1" zoomScaleNormal="100" workbookViewId="0">
      <selection activeCell="A6" sqref="A6:N6"/>
    </sheetView>
  </sheetViews>
  <sheetFormatPr defaultRowHeight="15"/>
  <cols>
    <col min="1" max="1" width="23.75" style="124" customWidth="1"/>
    <col min="2" max="2" width="19.125" customWidth="1"/>
    <col min="3" max="3" width="19.375" bestFit="1" customWidth="1"/>
    <col min="8" max="8" width="23.875" style="125" bestFit="1" customWidth="1"/>
    <col min="9" max="9" width="15.125" customWidth="1"/>
    <col min="10" max="11" width="17.875" customWidth="1"/>
    <col min="12" max="12" width="17.5" style="126" bestFit="1" customWidth="1"/>
    <col min="13" max="13" width="5.25" bestFit="1" customWidth="1"/>
    <col min="14" max="14" width="15.125" bestFit="1" customWidth="1"/>
  </cols>
  <sheetData>
    <row r="1" spans="1:16" ht="26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  <c r="N1" s="5"/>
      <c r="O1" s="6"/>
      <c r="P1" s="6"/>
    </row>
    <row r="2" spans="1:16" ht="26.25">
      <c r="A2" s="7"/>
      <c r="B2" s="6"/>
      <c r="C2" s="6"/>
      <c r="D2" s="6"/>
      <c r="E2" s="6"/>
      <c r="F2" s="6"/>
      <c r="G2" s="6"/>
      <c r="H2" s="8"/>
      <c r="I2" s="6"/>
      <c r="J2" s="6"/>
      <c r="K2" s="6"/>
      <c r="L2" s="9" t="s">
        <v>1</v>
      </c>
      <c r="M2" s="10" t="s">
        <v>2</v>
      </c>
      <c r="N2" s="10" t="s">
        <v>3</v>
      </c>
      <c r="O2" s="6"/>
      <c r="P2" s="6"/>
    </row>
    <row r="3" spans="1:16" ht="26.25">
      <c r="A3" s="11" t="s">
        <v>4</v>
      </c>
      <c r="B3" s="6"/>
      <c r="C3" s="6"/>
      <c r="D3" s="6"/>
      <c r="E3" s="6"/>
      <c r="F3" s="6"/>
      <c r="G3" s="6"/>
      <c r="H3" s="12"/>
      <c r="I3" s="6"/>
      <c r="J3" s="6"/>
      <c r="K3" s="6"/>
      <c r="L3" s="13" t="s">
        <v>5</v>
      </c>
      <c r="M3" s="14">
        <f>COUNTIF(A9:A32,L3)</f>
        <v>2</v>
      </c>
      <c r="N3" s="14">
        <f>SUMIF(A9:A32,L3,G9:G32)</f>
        <v>9</v>
      </c>
      <c r="O3" s="6"/>
      <c r="P3" s="6"/>
    </row>
    <row r="4" spans="1:16" ht="26.25">
      <c r="A4" s="15" t="s">
        <v>6</v>
      </c>
      <c r="B4" s="6"/>
      <c r="C4" s="6"/>
      <c r="D4" s="6"/>
      <c r="E4" s="6"/>
      <c r="F4" s="6"/>
      <c r="G4" s="6"/>
      <c r="H4" s="12"/>
      <c r="I4" s="16"/>
      <c r="J4" s="17"/>
      <c r="K4" s="17"/>
      <c r="L4" s="13"/>
      <c r="M4" s="6"/>
      <c r="N4" s="6"/>
      <c r="O4" s="18"/>
      <c r="P4" s="6"/>
    </row>
    <row r="5" spans="1:16" ht="17.25" thickBot="1">
      <c r="A5" s="19"/>
      <c r="B5" s="6"/>
      <c r="C5" s="6"/>
      <c r="D5" s="6"/>
      <c r="E5" s="6"/>
      <c r="F5" s="6"/>
      <c r="G5" s="6"/>
      <c r="H5" s="20"/>
      <c r="I5" s="16"/>
      <c r="J5" s="16"/>
      <c r="K5" s="16"/>
      <c r="L5" s="16"/>
      <c r="M5" s="6"/>
      <c r="N5" s="6"/>
      <c r="O5" s="6"/>
      <c r="P5" s="6"/>
    </row>
    <row r="6" spans="1:16" ht="32.25" customHeight="1" thickBot="1">
      <c r="A6" s="21" t="s">
        <v>7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3"/>
      <c r="O6" s="6"/>
      <c r="P6" s="6"/>
    </row>
    <row r="7" spans="1:16" ht="16.5">
      <c r="A7" s="24" t="s">
        <v>8</v>
      </c>
      <c r="B7" s="25" t="s">
        <v>9</v>
      </c>
      <c r="C7" s="25" t="s">
        <v>10</v>
      </c>
      <c r="D7" s="26" t="s">
        <v>11</v>
      </c>
      <c r="E7" s="27"/>
      <c r="F7" s="27"/>
      <c r="G7" s="28"/>
      <c r="H7" s="29" t="s">
        <v>12</v>
      </c>
      <c r="I7" s="30" t="s">
        <v>13</v>
      </c>
      <c r="J7" s="31" t="s">
        <v>14</v>
      </c>
      <c r="K7" s="29" t="s">
        <v>15</v>
      </c>
      <c r="L7" s="32" t="s">
        <v>16</v>
      </c>
      <c r="M7" s="32" t="s">
        <v>17</v>
      </c>
      <c r="N7" s="33"/>
      <c r="O7" s="6"/>
      <c r="P7" s="6"/>
    </row>
    <row r="8" spans="1:16" ht="17.25" thickBot="1">
      <c r="A8" s="34"/>
      <c r="B8" s="35"/>
      <c r="C8" s="35"/>
      <c r="D8" s="36" t="s">
        <v>18</v>
      </c>
      <c r="E8" s="36" t="s">
        <v>19</v>
      </c>
      <c r="F8" s="36" t="s">
        <v>20</v>
      </c>
      <c r="G8" s="36" t="s">
        <v>21</v>
      </c>
      <c r="H8" s="37"/>
      <c r="I8" s="38"/>
      <c r="J8" s="39"/>
      <c r="K8" s="37"/>
      <c r="L8" s="40"/>
      <c r="M8" s="40"/>
      <c r="N8" s="41"/>
      <c r="O8" s="6"/>
      <c r="P8" s="6"/>
    </row>
    <row r="9" spans="1:16" s="6" customFormat="1" ht="20.25" customHeight="1">
      <c r="A9" s="42" t="s">
        <v>22</v>
      </c>
      <c r="B9" s="43" t="s">
        <v>23</v>
      </c>
      <c r="C9" s="44" t="s">
        <v>24</v>
      </c>
      <c r="D9" s="45"/>
      <c r="E9" s="46"/>
      <c r="F9" s="46"/>
      <c r="G9" s="46"/>
      <c r="H9" s="47" t="s">
        <v>25</v>
      </c>
      <c r="I9" s="48"/>
      <c r="J9" s="48"/>
      <c r="K9" s="48"/>
      <c r="L9" s="49" t="s">
        <v>26</v>
      </c>
      <c r="M9" s="50"/>
      <c r="N9" s="51"/>
      <c r="O9" s="52"/>
    </row>
    <row r="10" spans="1:16" ht="15.75" customHeight="1">
      <c r="A10" s="53"/>
      <c r="B10" s="54"/>
      <c r="C10" s="55"/>
      <c r="D10" s="56"/>
      <c r="E10" s="56"/>
      <c r="F10" s="56"/>
      <c r="G10" s="56"/>
      <c r="H10" s="57"/>
      <c r="I10" s="58"/>
      <c r="J10" s="59"/>
      <c r="K10" s="60"/>
      <c r="L10" s="61"/>
      <c r="M10" s="62"/>
      <c r="N10" s="62"/>
      <c r="O10" s="6"/>
      <c r="P10" s="6"/>
    </row>
    <row r="11" spans="1:16" ht="18.75" customHeight="1">
      <c r="A11" s="63" t="s">
        <v>27</v>
      </c>
      <c r="B11" s="54"/>
      <c r="C11" s="55" t="s">
        <v>28</v>
      </c>
      <c r="D11" s="56">
        <v>2</v>
      </c>
      <c r="E11" s="56"/>
      <c r="F11" s="56"/>
      <c r="G11" s="64">
        <f t="shared" ref="G11" si="0">D11+(E11*2)+(F11*2)</f>
        <v>2</v>
      </c>
      <c r="H11" s="65" t="s">
        <v>29</v>
      </c>
      <c r="I11" s="66" t="s">
        <v>30</v>
      </c>
      <c r="J11" s="67" t="s">
        <v>31</v>
      </c>
      <c r="K11" s="68"/>
      <c r="L11" s="61" t="s">
        <v>32</v>
      </c>
      <c r="M11" s="62"/>
      <c r="N11" s="62"/>
      <c r="O11" s="69"/>
      <c r="P11" s="6"/>
    </row>
    <row r="12" spans="1:16" ht="18.75" customHeight="1">
      <c r="A12" s="70"/>
      <c r="B12" s="71"/>
      <c r="C12" s="55"/>
      <c r="D12" s="72"/>
      <c r="E12" s="72"/>
      <c r="F12" s="72"/>
      <c r="G12" s="64"/>
      <c r="H12" s="57"/>
      <c r="I12" s="73"/>
      <c r="J12" s="67"/>
      <c r="K12" s="68"/>
      <c r="L12" s="74"/>
      <c r="M12" s="75"/>
      <c r="N12" s="75"/>
      <c r="O12" s="69"/>
      <c r="P12" s="6"/>
    </row>
    <row r="13" spans="1:16" ht="18.75" customHeight="1">
      <c r="A13" s="70"/>
      <c r="B13" s="71"/>
      <c r="C13" s="55"/>
      <c r="D13" s="72"/>
      <c r="E13" s="72"/>
      <c r="F13" s="72"/>
      <c r="G13" s="64"/>
      <c r="H13" s="57"/>
      <c r="I13" s="73"/>
      <c r="J13" s="76"/>
      <c r="K13" s="77"/>
      <c r="L13" s="74"/>
      <c r="M13" s="75"/>
      <c r="N13" s="75"/>
      <c r="O13" s="69"/>
      <c r="P13" s="6"/>
    </row>
    <row r="14" spans="1:16" s="14" customFormat="1" ht="18.75" customHeight="1">
      <c r="A14" s="78" t="s">
        <v>33</v>
      </c>
      <c r="B14" s="79"/>
      <c r="C14" s="79"/>
      <c r="D14" s="80">
        <f>SUM(D10:D13)</f>
        <v>2</v>
      </c>
      <c r="E14" s="80">
        <f>SUM(E10:E13)</f>
        <v>0</v>
      </c>
      <c r="F14" s="80">
        <f>SUM(F10:F13)</f>
        <v>0</v>
      </c>
      <c r="G14" s="80">
        <f>SUM(G10:G13)</f>
        <v>2</v>
      </c>
      <c r="H14" s="81"/>
      <c r="I14" s="82"/>
      <c r="J14" s="83"/>
      <c r="K14" s="84"/>
      <c r="L14" s="85"/>
      <c r="M14" s="86"/>
      <c r="N14" s="87"/>
    </row>
    <row r="15" spans="1:16" s="14" customFormat="1" ht="18.75" customHeight="1" thickBot="1">
      <c r="A15" s="88"/>
      <c r="B15" s="89"/>
      <c r="C15" s="90"/>
      <c r="D15" s="91"/>
      <c r="E15" s="91"/>
      <c r="F15" s="91"/>
      <c r="G15" s="91"/>
      <c r="H15" s="92"/>
      <c r="I15" s="93"/>
      <c r="J15" s="94"/>
      <c r="K15" s="94"/>
      <c r="L15" s="95"/>
      <c r="M15" s="96"/>
      <c r="N15" s="97"/>
    </row>
    <row r="16" spans="1:16" s="6" customFormat="1" ht="18.75" customHeight="1">
      <c r="A16" s="42" t="s">
        <v>34</v>
      </c>
      <c r="B16" s="43" t="s">
        <v>23</v>
      </c>
      <c r="C16" s="44" t="s">
        <v>24</v>
      </c>
      <c r="D16" s="45"/>
      <c r="E16" s="46"/>
      <c r="F16" s="46"/>
      <c r="G16" s="46"/>
      <c r="H16" s="47" t="s">
        <v>35</v>
      </c>
      <c r="I16" s="48"/>
      <c r="J16" s="48"/>
      <c r="K16" s="48"/>
      <c r="L16" s="49" t="s">
        <v>36</v>
      </c>
      <c r="M16" s="50"/>
      <c r="N16" s="51"/>
      <c r="O16" s="52"/>
    </row>
    <row r="17" spans="1:16" ht="18.75" customHeight="1">
      <c r="A17" s="53"/>
      <c r="B17" s="54"/>
      <c r="C17" s="55"/>
      <c r="D17" s="56"/>
      <c r="E17" s="56"/>
      <c r="F17" s="56"/>
      <c r="G17" s="56"/>
      <c r="H17" s="57"/>
      <c r="I17" s="58"/>
      <c r="J17" s="59"/>
      <c r="K17" s="60"/>
      <c r="L17" s="61"/>
      <c r="M17" s="62"/>
      <c r="N17" s="62"/>
      <c r="O17" s="6"/>
      <c r="P17" s="6"/>
    </row>
    <row r="18" spans="1:16" ht="18.75" customHeight="1">
      <c r="A18" s="63" t="s">
        <v>5</v>
      </c>
      <c r="B18" s="54"/>
      <c r="C18" s="55" t="s">
        <v>37</v>
      </c>
      <c r="D18" s="56">
        <v>5</v>
      </c>
      <c r="E18" s="56"/>
      <c r="F18" s="56"/>
      <c r="G18" s="64">
        <f t="shared" ref="G18:G21" si="1">D18+(E18*2)+(F18*2)</f>
        <v>5</v>
      </c>
      <c r="H18" s="57"/>
      <c r="I18" s="66" t="s">
        <v>38</v>
      </c>
      <c r="J18" s="67" t="s">
        <v>39</v>
      </c>
      <c r="K18" s="68"/>
      <c r="L18" s="61" t="s">
        <v>40</v>
      </c>
      <c r="M18" s="62"/>
      <c r="N18" s="62"/>
      <c r="O18" s="6"/>
      <c r="P18" s="6"/>
    </row>
    <row r="19" spans="1:16" ht="18.75" customHeight="1">
      <c r="A19" s="63" t="s">
        <v>5</v>
      </c>
      <c r="B19" s="54"/>
      <c r="C19" s="55" t="s">
        <v>37</v>
      </c>
      <c r="D19" s="56">
        <v>4</v>
      </c>
      <c r="E19" s="56"/>
      <c r="F19" s="56"/>
      <c r="G19" s="64">
        <f t="shared" si="1"/>
        <v>4</v>
      </c>
      <c r="H19" s="57"/>
      <c r="I19" s="66" t="s">
        <v>41</v>
      </c>
      <c r="J19" s="67" t="s">
        <v>42</v>
      </c>
      <c r="K19" s="68"/>
      <c r="L19" s="61" t="s">
        <v>40</v>
      </c>
      <c r="M19" s="62"/>
      <c r="N19" s="62"/>
      <c r="O19" s="6"/>
      <c r="P19" s="6"/>
    </row>
    <row r="20" spans="1:16" ht="18.75" customHeight="1">
      <c r="A20" s="70"/>
      <c r="B20" s="71"/>
      <c r="C20" s="55"/>
      <c r="D20" s="72"/>
      <c r="E20" s="72"/>
      <c r="F20" s="72"/>
      <c r="G20" s="64"/>
      <c r="H20" s="57"/>
      <c r="I20" s="73"/>
      <c r="J20" s="68"/>
      <c r="K20" s="68"/>
      <c r="L20" s="74"/>
      <c r="M20" s="75"/>
      <c r="N20" s="75"/>
      <c r="O20" s="6"/>
      <c r="P20" s="6"/>
    </row>
    <row r="21" spans="1:16" ht="18.75" customHeight="1">
      <c r="A21" s="63" t="s">
        <v>43</v>
      </c>
      <c r="B21" s="54"/>
      <c r="C21" s="55" t="s">
        <v>37</v>
      </c>
      <c r="D21" s="56"/>
      <c r="E21" s="56"/>
      <c r="F21" s="56">
        <v>13</v>
      </c>
      <c r="G21" s="64">
        <f t="shared" si="1"/>
        <v>26</v>
      </c>
      <c r="H21" s="57"/>
      <c r="I21" s="66" t="s">
        <v>44</v>
      </c>
      <c r="J21" s="67" t="s">
        <v>45</v>
      </c>
      <c r="K21" s="68"/>
      <c r="L21" s="61" t="s">
        <v>46</v>
      </c>
      <c r="M21" s="62"/>
      <c r="N21" s="62"/>
      <c r="O21" s="6"/>
      <c r="P21" s="6"/>
    </row>
    <row r="22" spans="1:16" ht="18.75" customHeight="1">
      <c r="A22" s="70"/>
      <c r="B22" s="71"/>
      <c r="C22" s="55"/>
      <c r="D22" s="72"/>
      <c r="E22" s="72"/>
      <c r="F22" s="72"/>
      <c r="G22" s="64"/>
      <c r="H22" s="57"/>
      <c r="I22" s="73"/>
      <c r="J22" s="68"/>
      <c r="K22" s="68"/>
      <c r="L22" s="74"/>
      <c r="M22" s="75"/>
      <c r="N22" s="75"/>
      <c r="O22" s="98"/>
      <c r="P22" s="6"/>
    </row>
    <row r="23" spans="1:16" ht="18.75" customHeight="1">
      <c r="A23" s="63" t="s">
        <v>47</v>
      </c>
      <c r="B23" s="54"/>
      <c r="C23" s="55" t="s">
        <v>37</v>
      </c>
      <c r="D23" s="56">
        <v>3</v>
      </c>
      <c r="E23" s="56"/>
      <c r="F23" s="56"/>
      <c r="G23" s="64">
        <f t="shared" ref="G23" si="2">D23+(E23*2)+(F23*2)</f>
        <v>3</v>
      </c>
      <c r="H23" s="57"/>
      <c r="I23" s="66" t="s">
        <v>48</v>
      </c>
      <c r="J23" s="67" t="s">
        <v>49</v>
      </c>
      <c r="K23" s="68"/>
      <c r="L23" s="61" t="s">
        <v>50</v>
      </c>
      <c r="M23" s="62"/>
      <c r="N23" s="62"/>
      <c r="O23" s="98"/>
      <c r="P23" s="6"/>
    </row>
    <row r="24" spans="1:16" ht="18.75" customHeight="1">
      <c r="A24" s="70"/>
      <c r="B24" s="71"/>
      <c r="C24" s="55"/>
      <c r="D24" s="72"/>
      <c r="E24" s="72"/>
      <c r="F24" s="72"/>
      <c r="G24" s="64"/>
      <c r="H24" s="57"/>
      <c r="I24" s="73"/>
      <c r="J24" s="68"/>
      <c r="K24" s="68"/>
      <c r="L24" s="74"/>
      <c r="M24" s="75"/>
      <c r="N24" s="75"/>
      <c r="O24" s="6"/>
      <c r="P24" s="6"/>
    </row>
    <row r="25" spans="1:16" ht="18.75" customHeight="1">
      <c r="A25" s="63" t="s">
        <v>51</v>
      </c>
      <c r="B25" s="54"/>
      <c r="C25" s="55" t="s">
        <v>37</v>
      </c>
      <c r="D25" s="56">
        <v>20</v>
      </c>
      <c r="E25" s="56"/>
      <c r="F25" s="56"/>
      <c r="G25" s="64">
        <f t="shared" ref="G25" si="3">D25+(E25*2)+(F25*2)</f>
        <v>20</v>
      </c>
      <c r="H25" s="57"/>
      <c r="I25" s="66" t="s">
        <v>52</v>
      </c>
      <c r="J25" s="67" t="s">
        <v>53</v>
      </c>
      <c r="K25" s="68"/>
      <c r="L25" s="61" t="s">
        <v>54</v>
      </c>
      <c r="M25" s="62"/>
      <c r="N25" s="62"/>
      <c r="O25" s="98"/>
      <c r="P25" s="6"/>
    </row>
    <row r="26" spans="1:16" ht="18.75" customHeight="1">
      <c r="A26" s="70"/>
      <c r="B26" s="71"/>
      <c r="C26" s="55"/>
      <c r="D26" s="72"/>
      <c r="E26" s="72"/>
      <c r="F26" s="72"/>
      <c r="G26" s="64"/>
      <c r="H26" s="57"/>
      <c r="I26" s="73"/>
      <c r="J26" s="68"/>
      <c r="K26" s="68"/>
      <c r="L26" s="74"/>
      <c r="M26" s="75"/>
      <c r="N26" s="75"/>
      <c r="O26" s="98"/>
      <c r="P26" s="6"/>
    </row>
    <row r="27" spans="1:16" ht="18.75" customHeight="1">
      <c r="A27" s="63" t="s">
        <v>55</v>
      </c>
      <c r="B27" s="54"/>
      <c r="C27" s="55" t="s">
        <v>37</v>
      </c>
      <c r="D27" s="56"/>
      <c r="E27" s="56"/>
      <c r="F27" s="56">
        <v>4</v>
      </c>
      <c r="G27" s="64">
        <f t="shared" ref="G27" si="4">D27+(E27*2)+(F27*2)</f>
        <v>8</v>
      </c>
      <c r="H27" s="57"/>
      <c r="I27" s="66" t="s">
        <v>56</v>
      </c>
      <c r="J27" s="67" t="s">
        <v>57</v>
      </c>
      <c r="K27" s="68"/>
      <c r="L27" s="61" t="s">
        <v>58</v>
      </c>
      <c r="M27" s="62"/>
      <c r="N27" s="62"/>
      <c r="O27" s="98"/>
      <c r="P27" s="6"/>
    </row>
    <row r="28" spans="1:16" ht="18.75" customHeight="1">
      <c r="A28" s="70"/>
      <c r="B28" s="71"/>
      <c r="C28" s="55"/>
      <c r="D28" s="72"/>
      <c r="E28" s="72"/>
      <c r="F28" s="72"/>
      <c r="G28" s="64"/>
      <c r="H28" s="57"/>
      <c r="I28" s="73"/>
      <c r="J28" s="68"/>
      <c r="K28" s="68"/>
      <c r="L28" s="74"/>
      <c r="M28" s="75"/>
      <c r="N28" s="75"/>
      <c r="O28" s="98"/>
      <c r="P28" s="6"/>
    </row>
    <row r="29" spans="1:16" ht="18.75" customHeight="1">
      <c r="A29" s="63" t="s">
        <v>59</v>
      </c>
      <c r="B29" s="54"/>
      <c r="C29" s="55" t="s">
        <v>37</v>
      </c>
      <c r="D29" s="56">
        <v>3</v>
      </c>
      <c r="E29" s="56"/>
      <c r="F29" s="56"/>
      <c r="G29" s="64">
        <f t="shared" ref="G29" si="5">D29+(E29*2)+(F29*2)</f>
        <v>3</v>
      </c>
      <c r="H29" s="57"/>
      <c r="I29" s="66" t="s">
        <v>60</v>
      </c>
      <c r="J29" s="67" t="s">
        <v>61</v>
      </c>
      <c r="K29" s="68"/>
      <c r="L29" s="61" t="s">
        <v>62</v>
      </c>
      <c r="M29" s="62"/>
      <c r="N29" s="62"/>
      <c r="O29" s="98"/>
      <c r="P29" s="6"/>
    </row>
    <row r="30" spans="1:16" ht="16.5">
      <c r="A30" s="63"/>
      <c r="B30" s="54"/>
      <c r="C30" s="55"/>
      <c r="D30" s="56"/>
      <c r="E30" s="56"/>
      <c r="F30" s="56"/>
      <c r="G30" s="99"/>
      <c r="H30" s="57"/>
      <c r="I30" s="66"/>
      <c r="J30" s="100"/>
      <c r="K30" s="101"/>
      <c r="L30" s="61"/>
      <c r="M30" s="62"/>
      <c r="N30" s="102"/>
      <c r="O30" s="6"/>
      <c r="P30" s="6"/>
    </row>
    <row r="31" spans="1:16" s="14" customFormat="1" ht="19.5" customHeight="1">
      <c r="A31" s="78" t="s">
        <v>33</v>
      </c>
      <c r="B31" s="79"/>
      <c r="C31" s="79"/>
      <c r="D31" s="80">
        <f>SUM(D17:D30)</f>
        <v>35</v>
      </c>
      <c r="E31" s="80">
        <f>SUM(E17:E30)</f>
        <v>0</v>
      </c>
      <c r="F31" s="80">
        <f>SUM(F17:F30)</f>
        <v>17</v>
      </c>
      <c r="G31" s="80">
        <f>SUM(G17:G30)</f>
        <v>69</v>
      </c>
      <c r="H31" s="81"/>
      <c r="I31" s="82"/>
      <c r="J31" s="83"/>
      <c r="K31" s="84"/>
      <c r="L31" s="85"/>
      <c r="M31" s="86"/>
      <c r="N31" s="87"/>
    </row>
    <row r="32" spans="1:16" ht="16.5">
      <c r="A32" s="53"/>
      <c r="B32" s="54"/>
      <c r="C32" s="55"/>
      <c r="D32" s="56"/>
      <c r="E32" s="56"/>
      <c r="F32" s="56"/>
      <c r="G32" s="56"/>
      <c r="H32" s="103"/>
      <c r="I32" s="58"/>
      <c r="J32" s="104"/>
      <c r="K32" s="104"/>
      <c r="L32" s="61"/>
      <c r="M32" s="62"/>
      <c r="N32" s="62"/>
      <c r="O32" s="6"/>
      <c r="P32" s="6"/>
    </row>
    <row r="33" spans="1:16" ht="16.5">
      <c r="A33" s="78" t="s">
        <v>63</v>
      </c>
      <c r="B33" s="105"/>
      <c r="C33" s="106"/>
      <c r="D33" s="107">
        <f>SUM(D14+D31)</f>
        <v>37</v>
      </c>
      <c r="E33" s="107">
        <f t="shared" ref="E33:G33" si="6">SUM(E14+E31)</f>
        <v>0</v>
      </c>
      <c r="F33" s="107">
        <f t="shared" si="6"/>
        <v>17</v>
      </c>
      <c r="G33" s="107">
        <f t="shared" si="6"/>
        <v>71</v>
      </c>
      <c r="H33" s="108" t="s">
        <v>64</v>
      </c>
      <c r="I33" s="109"/>
      <c r="J33" s="110"/>
      <c r="K33" s="110"/>
      <c r="L33" s="111"/>
      <c r="M33" s="108"/>
      <c r="N33" s="108"/>
      <c r="O33" s="6"/>
      <c r="P33" s="6"/>
    </row>
    <row r="34" spans="1:16" ht="16.5">
      <c r="A34" s="112"/>
      <c r="B34" s="6"/>
      <c r="C34" s="6"/>
      <c r="D34" s="6"/>
      <c r="E34" s="6"/>
      <c r="F34" s="6"/>
      <c r="G34" s="6"/>
      <c r="H34" s="113"/>
      <c r="I34" s="6"/>
      <c r="J34" s="18"/>
      <c r="K34" s="18"/>
      <c r="L34" s="13"/>
      <c r="M34" s="6"/>
      <c r="N34" s="6"/>
      <c r="O34" s="6"/>
      <c r="P34" s="6"/>
    </row>
    <row r="35" spans="1:16" ht="16.5">
      <c r="A35" s="112"/>
      <c r="B35" s="6"/>
      <c r="C35" s="6"/>
      <c r="D35" s="6"/>
      <c r="E35" s="6"/>
      <c r="F35" s="6"/>
      <c r="G35" s="6"/>
      <c r="H35" s="113"/>
      <c r="I35" s="6"/>
      <c r="J35" s="18"/>
      <c r="K35" s="18"/>
      <c r="L35" s="13"/>
      <c r="M35" s="6"/>
      <c r="N35" s="6"/>
      <c r="O35" s="6"/>
      <c r="P35" s="6"/>
    </row>
    <row r="36" spans="1:16" ht="16.5">
      <c r="A36" s="114"/>
      <c r="B36" s="114"/>
      <c r="C36" s="6" t="s">
        <v>65</v>
      </c>
      <c r="D36" s="6">
        <v>0</v>
      </c>
      <c r="E36" s="6">
        <v>0</v>
      </c>
      <c r="F36" s="6">
        <v>0</v>
      </c>
      <c r="G36" s="115">
        <f>D36+(E36+F36)*2</f>
        <v>0</v>
      </c>
      <c r="H36" s="116" t="s">
        <v>66</v>
      </c>
      <c r="I36" s="13"/>
      <c r="J36" s="18"/>
      <c r="K36" s="18"/>
      <c r="L36" s="114"/>
      <c r="M36" s="114"/>
      <c r="N36" s="114"/>
      <c r="O36" s="6"/>
      <c r="P36" s="6"/>
    </row>
    <row r="37" spans="1:16" ht="17.25" thickBot="1">
      <c r="A37" s="114"/>
      <c r="B37" s="114"/>
      <c r="C37" s="117" t="s">
        <v>67</v>
      </c>
      <c r="D37" s="117">
        <v>6</v>
      </c>
      <c r="E37" s="117">
        <v>0</v>
      </c>
      <c r="F37" s="117">
        <v>6</v>
      </c>
      <c r="G37" s="118">
        <f>D37+(E37+F37)*2</f>
        <v>18</v>
      </c>
      <c r="H37" s="119" t="s">
        <v>66</v>
      </c>
      <c r="I37" s="13"/>
      <c r="J37" s="18"/>
      <c r="K37" s="18"/>
      <c r="L37" s="114"/>
      <c r="M37" s="114"/>
      <c r="N37" s="114"/>
      <c r="O37" s="6"/>
      <c r="P37" s="6"/>
    </row>
    <row r="38" spans="1:16" ht="17.25">
      <c r="A38" s="112"/>
      <c r="B38" s="6"/>
      <c r="C38" s="6" t="s">
        <v>68</v>
      </c>
      <c r="D38" s="120">
        <f>SUM(D36:D37)</f>
        <v>6</v>
      </c>
      <c r="E38" s="120">
        <f>SUM(E36:E37)</f>
        <v>0</v>
      </c>
      <c r="F38" s="120">
        <f>SUM(F36:F37)</f>
        <v>6</v>
      </c>
      <c r="G38" s="121">
        <f>SUM(G36:G37)</f>
        <v>18</v>
      </c>
      <c r="H38" s="122" t="s">
        <v>66</v>
      </c>
      <c r="I38" s="6"/>
      <c r="J38" s="18"/>
      <c r="K38" s="18"/>
      <c r="L38" s="13"/>
      <c r="M38" s="6"/>
      <c r="N38" s="6"/>
      <c r="O38" s="6"/>
      <c r="P38" s="6"/>
    </row>
    <row r="39" spans="1:16" ht="16.5">
      <c r="A39" s="112"/>
      <c r="B39" s="6"/>
      <c r="C39" s="6"/>
      <c r="D39" s="6"/>
      <c r="E39" s="6"/>
      <c r="F39" s="6"/>
      <c r="G39" s="6"/>
      <c r="H39" s="113"/>
      <c r="I39" s="6"/>
      <c r="J39" s="18"/>
      <c r="K39" s="18"/>
      <c r="L39" s="13"/>
      <c r="M39" s="6"/>
      <c r="N39" s="6"/>
      <c r="O39" s="6"/>
      <c r="P39" s="6"/>
    </row>
    <row r="40" spans="1:16" ht="16.5">
      <c r="A40" s="112"/>
      <c r="B40" s="6"/>
      <c r="C40" s="6"/>
      <c r="D40" s="6"/>
      <c r="E40" s="6"/>
      <c r="F40" s="6"/>
      <c r="G40" s="6"/>
      <c r="H40" s="113"/>
      <c r="I40" s="6"/>
      <c r="J40" s="18"/>
      <c r="K40" s="18"/>
      <c r="L40" s="13"/>
      <c r="M40" s="6"/>
      <c r="N40" s="6"/>
      <c r="O40" s="6"/>
      <c r="P40" s="6"/>
    </row>
    <row r="41" spans="1:16" ht="16.5">
      <c r="A41" s="112"/>
      <c r="B41" s="6"/>
      <c r="C41" s="6"/>
      <c r="D41" s="6"/>
      <c r="E41" s="6"/>
      <c r="F41" s="6"/>
      <c r="G41" s="6"/>
      <c r="H41" s="113"/>
      <c r="I41" s="6"/>
      <c r="J41" s="18"/>
      <c r="K41" s="18"/>
      <c r="L41" s="13"/>
      <c r="M41" s="6"/>
      <c r="N41" s="6"/>
      <c r="O41" s="6"/>
      <c r="P41" s="6"/>
    </row>
    <row r="42" spans="1:16" ht="16.5">
      <c r="A42" s="123"/>
      <c r="B42" s="6"/>
      <c r="C42" s="6"/>
      <c r="D42" s="6"/>
      <c r="E42" s="6"/>
      <c r="F42" s="6"/>
      <c r="G42" s="6"/>
      <c r="H42" s="113"/>
      <c r="I42" s="6"/>
      <c r="J42" s="18"/>
      <c r="K42" s="18"/>
      <c r="L42" s="13"/>
      <c r="M42" s="6"/>
      <c r="N42" s="6"/>
      <c r="O42" s="6"/>
      <c r="P42" s="6"/>
    </row>
    <row r="43" spans="1:16" ht="16.5">
      <c r="A43" s="123"/>
      <c r="B43" s="6"/>
      <c r="C43" s="6"/>
      <c r="D43" s="6"/>
      <c r="E43" s="6"/>
      <c r="F43" s="6"/>
      <c r="G43" s="6"/>
      <c r="H43" s="113"/>
      <c r="I43" s="6"/>
      <c r="J43" s="18"/>
      <c r="K43" s="18"/>
      <c r="L43" s="13"/>
      <c r="M43" s="6"/>
      <c r="N43" s="6"/>
      <c r="O43" s="6"/>
      <c r="P43" s="6"/>
    </row>
    <row r="44" spans="1:16" ht="16.5">
      <c r="A44" s="112"/>
      <c r="B44" s="6"/>
      <c r="C44" s="6"/>
      <c r="D44" s="6"/>
      <c r="E44" s="6"/>
      <c r="F44" s="6"/>
      <c r="G44" s="6"/>
      <c r="H44" s="113"/>
      <c r="I44" s="6"/>
      <c r="J44" s="18"/>
      <c r="K44" s="18"/>
      <c r="L44" s="13"/>
      <c r="M44" s="6"/>
      <c r="N44" s="6"/>
      <c r="O44" s="6"/>
      <c r="P44" s="6"/>
    </row>
  </sheetData>
  <mergeCells count="13">
    <mergeCell ref="L7:L8"/>
    <mergeCell ref="M7:M8"/>
    <mergeCell ref="N7:N8"/>
    <mergeCell ref="A1:J1"/>
    <mergeCell ref="A6:N6"/>
    <mergeCell ref="A7:A8"/>
    <mergeCell ref="B7:B8"/>
    <mergeCell ref="C7:C8"/>
    <mergeCell ref="D7:G7"/>
    <mergeCell ref="H7:H8"/>
    <mergeCell ref="I7:I8"/>
    <mergeCell ref="J7:J8"/>
    <mergeCell ref="K7:K8"/>
  </mergeCells>
  <conditionalFormatting sqref="I4">
    <cfRule type="duplicateValues" dxfId="15" priority="14"/>
  </conditionalFormatting>
  <conditionalFormatting sqref="I11">
    <cfRule type="duplicateValues" dxfId="14" priority="9"/>
  </conditionalFormatting>
  <conditionalFormatting sqref="I12">
    <cfRule type="duplicateValues" dxfId="13" priority="16"/>
  </conditionalFormatting>
  <conditionalFormatting sqref="I13">
    <cfRule type="duplicateValues" dxfId="12" priority="10"/>
  </conditionalFormatting>
  <conditionalFormatting sqref="I18:I19">
    <cfRule type="duplicateValues" dxfId="11" priority="2"/>
  </conditionalFormatting>
  <conditionalFormatting sqref="I20">
    <cfRule type="duplicateValues" dxfId="10" priority="4"/>
  </conditionalFormatting>
  <conditionalFormatting sqref="I21">
    <cfRule type="duplicateValues" dxfId="9" priority="3"/>
  </conditionalFormatting>
  <conditionalFormatting sqref="I22">
    <cfRule type="duplicateValues" dxfId="8" priority="7"/>
  </conditionalFormatting>
  <conditionalFormatting sqref="I23">
    <cfRule type="duplicateValues" dxfId="7" priority="1"/>
  </conditionalFormatting>
  <conditionalFormatting sqref="I24">
    <cfRule type="duplicateValues" dxfId="6" priority="5"/>
  </conditionalFormatting>
  <conditionalFormatting sqref="I25:I29">
    <cfRule type="duplicateValues" dxfId="5" priority="8"/>
  </conditionalFormatting>
  <conditionalFormatting sqref="I30">
    <cfRule type="duplicateValues" dxfId="4" priority="6"/>
  </conditionalFormatting>
  <conditionalFormatting sqref="I5:L5">
    <cfRule type="duplicateValues" dxfId="3" priority="15"/>
  </conditionalFormatting>
  <conditionalFormatting sqref="L2:L3">
    <cfRule type="duplicateValues" dxfId="2" priority="12"/>
    <cfRule type="duplicateValues" dxfId="1" priority="13"/>
  </conditionalFormatting>
  <conditionalFormatting sqref="M2:M3">
    <cfRule type="duplicateValues" dxfId="0" priority="11"/>
  </conditionalFormatting>
  <pageMargins left="0.7" right="0.7" top="0.75" bottom="0.75" header="0.3" footer="0.3"/>
  <pageSetup scale="60" orientation="portrait" r:id="rId1"/>
  <headerFooter>
    <oddFooter>&amp;L_x000D_&amp;1#&amp;"Calibri"&amp;10&amp;K000000 Sensitivity: Internal</oddFooter>
  </headerFooter>
  <legacyDrawing r:id="rId2"/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(T) MSC ZOE GT511W</vt:lpstr>
      <vt:lpstr>'(T) MSC ZOE GT511W'!Print_Area</vt:lpstr>
    </vt:vector>
  </TitlesOfParts>
  <Company>MSC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 Ju Yun (MSC (Korea) Ltd.)</dc:creator>
  <cp:lastModifiedBy>Seon Ju Yun (MSC (Korea) Ltd.)</cp:lastModifiedBy>
  <dcterms:created xsi:type="dcterms:W3CDTF">2025-03-13T02:37:41Z</dcterms:created>
  <dcterms:modified xsi:type="dcterms:W3CDTF">2025-03-13T02:37:59Z</dcterms:modified>
</cp:coreProperties>
</file>