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_cs_excel\"/>
    </mc:Choice>
  </mc:AlternateContent>
  <xr:revisionPtr revIDLastSave="0" documentId="13_ncr:1_{3ABB5EB2-4DDF-401C-BD8D-92666B62020A}" xr6:coauthVersionLast="47" xr6:coauthVersionMax="47" xr10:uidLastSave="{00000000-0000-0000-0000-000000000000}"/>
  <bookViews>
    <workbookView xWindow="-19298" yWindow="-735" windowWidth="19396" windowHeight="10275" xr2:uid="{50ADE68C-118E-4203-8334-FD009BC0FC63}"/>
  </bookViews>
  <sheets>
    <sheet name="(PT) MSC ZOE GT511W" sheetId="1" r:id="rId1"/>
  </sheets>
  <definedNames>
    <definedName name="_xlnm._FilterDatabase" localSheetId="0" hidden="1">'(PT) MSC ZOE GT511W'!#REF!</definedName>
    <definedName name="_xlnm.Print_Area" localSheetId="0">'(PT) MSC ZOE GT511W'!$A$1:$M$54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1" l="1"/>
  <c r="G80" i="1"/>
  <c r="G79" i="1"/>
  <c r="G78" i="1"/>
  <c r="G74" i="1"/>
  <c r="G73" i="1"/>
  <c r="G72" i="1"/>
  <c r="G64" i="1"/>
  <c r="F64" i="1"/>
  <c r="E64" i="1"/>
  <c r="D64" i="1"/>
  <c r="G63" i="1"/>
  <c r="G62" i="1"/>
  <c r="F57" i="1"/>
  <c r="F59" i="1" s="1"/>
  <c r="E57" i="1"/>
  <c r="E59" i="1" s="1"/>
  <c r="D57" i="1"/>
  <c r="D59" i="1" s="1"/>
  <c r="G55" i="1"/>
  <c r="G57" i="1" s="1"/>
  <c r="F51" i="1"/>
  <c r="E51" i="1"/>
  <c r="D51" i="1"/>
  <c r="G49" i="1"/>
  <c r="G47" i="1"/>
  <c r="G45" i="1"/>
  <c r="G43" i="1"/>
  <c r="G42" i="1"/>
  <c r="G41" i="1"/>
  <c r="G39" i="1"/>
  <c r="G38" i="1"/>
  <c r="G37" i="1"/>
  <c r="G51" i="1" s="1"/>
  <c r="G36" i="1"/>
  <c r="F32" i="1"/>
  <c r="E32" i="1"/>
  <c r="D32" i="1"/>
  <c r="G30" i="1"/>
  <c r="G28" i="1"/>
  <c r="G26" i="1"/>
  <c r="G25" i="1"/>
  <c r="G23" i="1"/>
  <c r="G22" i="1"/>
  <c r="G21" i="1"/>
  <c r="G32" i="1" s="1"/>
  <c r="G20" i="1"/>
  <c r="F16" i="1"/>
  <c r="E16" i="1"/>
  <c r="D16" i="1"/>
  <c r="G14" i="1"/>
  <c r="G13" i="1"/>
  <c r="G12" i="1"/>
  <c r="G11" i="1"/>
  <c r="G16" i="1" s="1"/>
  <c r="G59" i="1" s="1"/>
  <c r="N3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KIM KRSEL C.SVC</author>
  </authors>
  <commentList>
    <comment ref="N7" authorId="0" shapeId="0" xr:uid="{D82515E8-59A3-4970-87F0-71551917E288}">
      <text>
        <r>
          <rPr>
            <b/>
            <sz val="9"/>
            <color indexed="81"/>
            <rFont val="Tahoma"/>
            <family val="2"/>
          </rPr>
          <t>하기 업체는 40 UNIT 까지 진행 가능합니다~(2023)
POD: MERSIN
CONTRACT HOLDER: SASA
SC NO. 5683-1-QT</t>
        </r>
      </text>
    </comment>
  </commentList>
</comments>
</file>

<file path=xl/sharedStrings.xml><?xml version="1.0" encoding="utf-8"?>
<sst xmlns="http://schemas.openxmlformats.org/spreadsheetml/2006/main" count="211" uniqueCount="135">
  <si>
    <t>PANTHER BUSAN BOOKING STATUS</t>
    <phoneticPr fontId="3" type="noConversion"/>
  </si>
  <si>
    <t>업체명</t>
    <phoneticPr fontId="3" type="noConversion"/>
  </si>
  <si>
    <t>건수</t>
    <phoneticPr fontId="3" type="noConversion"/>
  </si>
  <si>
    <t>TEUS</t>
    <phoneticPr fontId="3" type="noConversion"/>
  </si>
  <si>
    <t>PNC</t>
    <phoneticPr fontId="3" type="noConversion"/>
  </si>
  <si>
    <t>LX PANTOS</t>
    <phoneticPr fontId="3" type="noConversion"/>
  </si>
  <si>
    <t>1M PANTHER wk 14: BLANK SAILING QT514W = Contingency plan =</t>
    <phoneticPr fontId="3" type="noConversion"/>
  </si>
  <si>
    <t>LOAD OUT : TIGER</t>
    <phoneticPr fontId="3" type="noConversion"/>
  </si>
  <si>
    <t>MSC ZOE GT511W (NGB T/S) + YM WIDTH 036W</t>
    <phoneticPr fontId="3" type="noConversion"/>
  </si>
  <si>
    <t>SHIPPER</t>
    <phoneticPr fontId="3" type="noConversion"/>
  </si>
  <si>
    <t>ACTUAL SHPR</t>
    <phoneticPr fontId="22" type="noConversion"/>
  </si>
  <si>
    <t>PORT</t>
    <phoneticPr fontId="22" type="noConversion"/>
  </si>
  <si>
    <t>SIZE</t>
    <phoneticPr fontId="22" type="noConversion"/>
  </si>
  <si>
    <t>REMARK(CS)</t>
    <phoneticPr fontId="22" type="noConversion"/>
  </si>
  <si>
    <t>BKG NO</t>
    <phoneticPr fontId="22" type="noConversion"/>
  </si>
  <si>
    <t>CNTR NO</t>
    <phoneticPr fontId="3" type="noConversion"/>
  </si>
  <si>
    <t>REMARK</t>
    <phoneticPr fontId="22" type="noConversion"/>
  </si>
  <si>
    <t>VIP CODE</t>
    <phoneticPr fontId="22" type="noConversion"/>
  </si>
  <si>
    <t>F</t>
    <phoneticPr fontId="22" type="noConversion"/>
  </si>
  <si>
    <t>20'</t>
  </si>
  <si>
    <t>40'</t>
  </si>
  <si>
    <t>40HC</t>
    <phoneticPr fontId="3" type="noConversion"/>
  </si>
  <si>
    <t>TEUS</t>
    <phoneticPr fontId="22" type="noConversion"/>
  </si>
  <si>
    <t>DAMIETTA (EGYPT)</t>
    <phoneticPr fontId="3" type="noConversion"/>
  </si>
  <si>
    <t>CNNGB</t>
    <phoneticPr fontId="3" type="noConversion"/>
  </si>
  <si>
    <t>MTS NOTI / ENF 필수 기재</t>
    <phoneticPr fontId="3" type="noConversion"/>
  </si>
  <si>
    <t>F : 김이서 / DOC : 김채연</t>
    <phoneticPr fontId="3" type="noConversion"/>
  </si>
  <si>
    <t>CARGO-PARTNER LOGISTICS (KOREA) CO., LTD.</t>
  </si>
  <si>
    <t>현대차</t>
    <phoneticPr fontId="3" type="noConversion"/>
  </si>
  <si>
    <t>DAMIETTA</t>
    <phoneticPr fontId="3" type="noConversion"/>
  </si>
  <si>
    <t>ACID NO. 2000161482025020854</t>
    <phoneticPr fontId="3" type="noConversion"/>
  </si>
  <si>
    <t>096KR0977434</t>
  </si>
  <si>
    <t>MSDU6695841
FFAU1923108
TCNU7279211
MSDU7369644
MSDU8191454
TIIU4181616</t>
  </si>
  <si>
    <t>157702-1-LT</t>
  </si>
  <si>
    <t>ACID NO. 2000161482025020870</t>
    <phoneticPr fontId="3" type="noConversion"/>
  </si>
  <si>
    <t>096KR0977436</t>
  </si>
  <si>
    <t>MSDU6287285
SEGU4715716
MEDU2129005
MSMU8698661
MSBU5310399</t>
  </si>
  <si>
    <t>ACID NO. 2000161482025020904</t>
    <phoneticPr fontId="3" type="noConversion"/>
  </si>
  <si>
    <t>096KR0977440</t>
  </si>
  <si>
    <t>MSDU8417984
TCNU5763530
SEGU6167801
TEMU8261599</t>
  </si>
  <si>
    <t>ACID NO. 1000725932025020527</t>
    <phoneticPr fontId="3" type="noConversion"/>
  </si>
  <si>
    <t>096KR0977442</t>
  </si>
  <si>
    <t>MSNU6622887
MSDU7472098
MSDU8300257
MSMU7830285
MSDU8125494
MSDU8299201
MSDU7233494
MSMU5450157
DFSU6910995
TCNU5769992
MSMU5217103
MSNU5515077</t>
  </si>
  <si>
    <t>TOTAL</t>
    <phoneticPr fontId="3" type="noConversion"/>
  </si>
  <si>
    <t>PIRAEUS (GREECE)</t>
    <phoneticPr fontId="3" type="noConversion"/>
  </si>
  <si>
    <t>ICS2 필수 기재</t>
    <phoneticPr fontId="3" type="noConversion"/>
  </si>
  <si>
    <t>F : 김이서 / BCO : 김수빈, LOCAL : 옆 참고</t>
    <phoneticPr fontId="3" type="noConversion"/>
  </si>
  <si>
    <t>PIRAEUS</t>
    <phoneticPr fontId="3" type="noConversion"/>
  </si>
  <si>
    <t>096KR0976663</t>
  </si>
  <si>
    <t>DFSU3144643
DRYU2439588
MSDU1267223
HPCU2294070</t>
  </si>
  <si>
    <t>626000-37N</t>
  </si>
  <si>
    <t>096KR0976664</t>
  </si>
  <si>
    <t>GATU1370082
MSMU1557722</t>
  </si>
  <si>
    <t>096KR0978222</t>
  </si>
  <si>
    <t>FCIU5887351</t>
  </si>
  <si>
    <t>626000-2</t>
    <phoneticPr fontId="3" type="noConversion"/>
  </si>
  <si>
    <t>096KR0979251</t>
  </si>
  <si>
    <t>MSNU7018676</t>
  </si>
  <si>
    <t>626000-24N</t>
  </si>
  <si>
    <t>SUCCESS GLOBAL</t>
  </si>
  <si>
    <t>EBKG12003770</t>
  </si>
  <si>
    <t>TGCU0231610
TIIU5095615</t>
  </si>
  <si>
    <t>24654-1-QT</t>
  </si>
  <si>
    <t>EBKG12022606</t>
  </si>
  <si>
    <t>TEMU2060339
FCIU6390631</t>
  </si>
  <si>
    <t>ESAN GLOBAL LOGISTICS CO., LTD.</t>
  </si>
  <si>
    <t>EBKG12023843</t>
  </si>
  <si>
    <t>MEDU3029269</t>
  </si>
  <si>
    <t>9064-88888-ST</t>
  </si>
  <si>
    <t>DAEYOUNG LOGISTRANS CO., LTD.</t>
  </si>
  <si>
    <t>EBKG12038697</t>
  </si>
  <si>
    <t>MEDU1914678</t>
  </si>
  <si>
    <t>331-88888-ST</t>
  </si>
  <si>
    <t>GREECE (G+T)</t>
    <phoneticPr fontId="3" type="noConversion"/>
  </si>
  <si>
    <t>NGB+PIRAEUS T/S</t>
    <phoneticPr fontId="3" type="noConversion"/>
  </si>
  <si>
    <t>F : 김이서 / BCO : 고훈희 과장님, LOCAL : 옆 참고</t>
    <phoneticPr fontId="3" type="noConversion"/>
  </si>
  <si>
    <t>THESSALONIKI</t>
    <phoneticPr fontId="3" type="noConversion"/>
  </si>
  <si>
    <t>096KR0976661</t>
  </si>
  <si>
    <t>MSMU1173630
FTAU1464840</t>
  </si>
  <si>
    <t>임정희</t>
    <phoneticPr fontId="3" type="noConversion"/>
  </si>
  <si>
    <t>096KR0976662</t>
  </si>
  <si>
    <t>CAIU3779093
MEDU6463113</t>
  </si>
  <si>
    <t>096KR0976999</t>
  </si>
  <si>
    <t>FSCU8010473
TRHU6324602</t>
  </si>
  <si>
    <t>096KR0976660</t>
  </si>
  <si>
    <t>MEDU3922939</t>
  </si>
  <si>
    <t>EBKG11939212</t>
  </si>
  <si>
    <t>MSDU6022429</t>
  </si>
  <si>
    <t>EBKG11843943</t>
  </si>
  <si>
    <t>CAAU7114616</t>
  </si>
  <si>
    <t>EBKG11843959</t>
  </si>
  <si>
    <t>MSMU6157288</t>
  </si>
  <si>
    <t>TBL KOREA INC.</t>
  </si>
  <si>
    <t>EBKG12019115</t>
  </si>
  <si>
    <t>CAIU2113369
MEDU6347495
MEDU3575228</t>
  </si>
  <si>
    <t>14154-3-ST</t>
  </si>
  <si>
    <t>VOLOS</t>
    <phoneticPr fontId="3" type="noConversion"/>
  </si>
  <si>
    <t>EBKGV00001FB</t>
  </si>
  <si>
    <t>TCLU7412266</t>
  </si>
  <si>
    <t>IB49N6PPR</t>
  </si>
  <si>
    <t>TAEWOONG LOGISTICS</t>
  </si>
  <si>
    <t>HERAKLION</t>
    <phoneticPr fontId="3" type="noConversion"/>
  </si>
  <si>
    <t>EBKG11972571</t>
  </si>
  <si>
    <t>TCNU7279715
MEDU8678698
DFSU6769399
TRHU8330899
MSBU5350600
TIIU4195760
TCNU7950844
TXGU7282882
MSCU5403263
TRHU8629215
MEDU7358513
TRHU8591758
MSNU5518517
MSDU8177374
MSMU8650098</t>
  </si>
  <si>
    <t>1435-1-GT</t>
    <phoneticPr fontId="3" type="noConversion"/>
  </si>
  <si>
    <t>MERSIN (TRMER)</t>
    <phoneticPr fontId="3" type="noConversion"/>
  </si>
  <si>
    <t>ENF 필수 기재</t>
    <phoneticPr fontId="3" type="noConversion"/>
  </si>
  <si>
    <t>F : 김이서 / BCO : 김수빈, LOCAL : 송지경 차장님</t>
    <phoneticPr fontId="3" type="noConversion"/>
  </si>
  <si>
    <t>TRANSBRIDGE LINE CO. LTD.</t>
  </si>
  <si>
    <t>MERSIN</t>
    <phoneticPr fontId="3" type="noConversion"/>
  </si>
  <si>
    <t>EBKG11922000</t>
  </si>
  <si>
    <t>MSDU1246811
TTNU1049132</t>
  </si>
  <si>
    <t>1548-1-QT</t>
  </si>
  <si>
    <t>G.TOTAL</t>
    <phoneticPr fontId="3" type="noConversion"/>
  </si>
  <si>
    <t>SEL</t>
    <phoneticPr fontId="22" type="noConversion"/>
  </si>
  <si>
    <t>(TEUS)</t>
    <phoneticPr fontId="3" type="noConversion"/>
  </si>
  <si>
    <t>BUS</t>
    <phoneticPr fontId="22" type="noConversion"/>
  </si>
  <si>
    <t>TTL</t>
    <phoneticPr fontId="22" type="noConversion"/>
  </si>
  <si>
    <t>DELAY</t>
    <phoneticPr fontId="3" type="noConversion"/>
  </si>
  <si>
    <t>096KR0976460</t>
  </si>
  <si>
    <t>096KR0978131</t>
  </si>
  <si>
    <t>LINK</t>
    <phoneticPr fontId="3" type="noConversion"/>
  </si>
  <si>
    <t>096KR0977721</t>
  </si>
  <si>
    <t>CANCEL</t>
    <phoneticPr fontId="3" type="noConversion"/>
  </si>
  <si>
    <t>CHUNG HAE SEA &amp; AIR CO., LTD.</t>
  </si>
  <si>
    <t>FLX</t>
    <phoneticPr fontId="3" type="noConversion"/>
  </si>
  <si>
    <t>EBKG11910613</t>
  </si>
  <si>
    <t>68200-1-ST</t>
  </si>
  <si>
    <t>EBKG11910723</t>
  </si>
  <si>
    <t>EBKG11910694</t>
  </si>
  <si>
    <t>SHINE LOGISTICS CO., LTD.</t>
  </si>
  <si>
    <t>EBKG11954351</t>
  </si>
  <si>
    <t>68216-3-ST</t>
  </si>
  <si>
    <t>PT/CNNGB/SHINE/JAGA</t>
  </si>
  <si>
    <t>FFF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</si>
</sst>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mm&quot;월&quot;\ dd&quot;일&quot;"/>
  </numFmts>
  <fonts count="6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8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u/>
      <sz val="18"/>
      <name val="맑은 고딕"/>
      <family val="3"/>
      <charset val="129"/>
    </font>
    <font>
      <b/>
      <u/>
      <sz val="18"/>
      <color indexed="8"/>
      <name val="맑은 고딕"/>
      <family val="2"/>
    </font>
    <font>
      <sz val="11"/>
      <color theme="1"/>
      <name val="맑은 고딕"/>
      <family val="2"/>
    </font>
    <font>
      <b/>
      <u/>
      <sz val="16"/>
      <color rgb="FF00B050"/>
      <name val="맑은 고딕"/>
      <family val="2"/>
    </font>
    <font>
      <b/>
      <u/>
      <sz val="16"/>
      <name val="맑은 고딕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6"/>
      <name val="맑은 고딕"/>
      <family val="2"/>
    </font>
    <font>
      <b/>
      <u/>
      <sz val="10"/>
      <name val="맑은 고딕"/>
      <family val="2"/>
    </font>
    <font>
      <sz val="11"/>
      <name val="맑은 고딕"/>
      <family val="2"/>
    </font>
    <font>
      <b/>
      <sz val="13"/>
      <color rgb="FFFF0000"/>
      <name val="맑은 고딕"/>
      <family val="2"/>
    </font>
    <font>
      <b/>
      <sz val="16"/>
      <color rgb="FFFF0000"/>
      <name val="맑은 고딕"/>
      <family val="2"/>
    </font>
    <font>
      <sz val="11"/>
      <color rgb="FFFF0000"/>
      <name val="맑은 고딕"/>
      <family val="2"/>
    </font>
    <font>
      <b/>
      <sz val="11"/>
      <name val="맑은 고딕"/>
      <family val="2"/>
    </font>
    <font>
      <b/>
      <i/>
      <sz val="11"/>
      <name val="맑은 고딕"/>
      <family val="2"/>
    </font>
    <font>
      <b/>
      <sz val="17"/>
      <name val="맑은 고딕"/>
      <family val="2"/>
      <scheme val="minor"/>
    </font>
    <font>
      <b/>
      <i/>
      <sz val="11"/>
      <name val="맑은 고딕"/>
      <family val="2"/>
      <charset val="129"/>
      <scheme val="minor"/>
    </font>
    <font>
      <b/>
      <i/>
      <sz val="11"/>
      <name val="맑은 고딕"/>
      <family val="2"/>
      <scheme val="minor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b/>
      <i/>
      <sz val="11"/>
      <color rgb="FFFF0000"/>
      <name val="맑은 고딕"/>
      <family val="2"/>
      <charset val="129"/>
      <scheme val="minor"/>
    </font>
    <font>
      <b/>
      <sz val="10"/>
      <color indexed="8"/>
      <name val="맑은 고딕"/>
      <family val="2"/>
      <scheme val="minor"/>
    </font>
    <font>
      <b/>
      <sz val="13"/>
      <name val="맑은 고딕"/>
      <family val="3"/>
      <charset val="129"/>
    </font>
    <font>
      <b/>
      <sz val="13"/>
      <color rgb="FFFF0000"/>
      <name val="맑은 고딕"/>
      <family val="3"/>
      <charset val="129"/>
    </font>
    <font>
      <b/>
      <sz val="15"/>
      <color rgb="FF000000"/>
      <name val="맑은 고딕"/>
      <family val="3"/>
      <charset val="129"/>
      <scheme val="minor"/>
    </font>
    <font>
      <sz val="9"/>
      <color indexed="8"/>
      <name val="맑은 고딕"/>
      <family val="2"/>
    </font>
    <font>
      <sz val="11"/>
      <color indexed="8"/>
      <name val="맑은 고딕"/>
      <family val="2"/>
    </font>
    <font>
      <b/>
      <sz val="10"/>
      <name val="맑은 고딕"/>
      <family val="3"/>
      <charset val="129"/>
    </font>
    <font>
      <sz val="9"/>
      <color rgb="FFFF0000"/>
      <name val="맑은 고딕"/>
      <family val="2"/>
    </font>
    <font>
      <b/>
      <sz val="10"/>
      <name val="맑은 고딕"/>
      <family val="2"/>
    </font>
    <font>
      <b/>
      <sz val="10"/>
      <color rgb="FFFF0000"/>
      <name val="맑은 고딕"/>
      <family val="2"/>
    </font>
    <font>
      <b/>
      <sz val="9"/>
      <color theme="1"/>
      <name val="맑은 고딕"/>
      <family val="2"/>
    </font>
    <font>
      <sz val="9"/>
      <color theme="1"/>
      <name val="맑은 고딕"/>
      <family val="2"/>
      <scheme val="minor"/>
    </font>
    <font>
      <b/>
      <sz val="9"/>
      <name val="맑은 고딕"/>
      <family val="2"/>
    </font>
    <font>
      <b/>
      <sz val="9"/>
      <color indexed="8"/>
      <name val="맑은 고딕"/>
      <family val="2"/>
    </font>
    <font>
      <b/>
      <sz val="9"/>
      <color rgb="FFFF0000"/>
      <name val="맑은 고딕"/>
      <family val="2"/>
    </font>
    <font>
      <sz val="11"/>
      <color indexed="8"/>
      <name val="맑은 고딕"/>
      <family val="2"/>
      <scheme val="major"/>
    </font>
    <font>
      <sz val="10"/>
      <color theme="1"/>
      <name val="맑은 고딕"/>
      <family val="2"/>
    </font>
    <font>
      <b/>
      <i/>
      <sz val="9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indexed="10"/>
      <name val="맑은 고딕"/>
      <family val="2"/>
    </font>
    <font>
      <b/>
      <sz val="9"/>
      <color rgb="FFFF0000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10"/>
      <name val="맑은 고딕"/>
      <family val="3"/>
      <charset val="129"/>
    </font>
    <font>
      <sz val="8"/>
      <color rgb="FF000000"/>
      <name val="Malgun Gothic"/>
      <family val="2"/>
      <charset val="129"/>
    </font>
    <font>
      <sz val="11"/>
      <color theme="1"/>
      <name val="맑은 고딕"/>
      <family val="2"/>
      <scheme val="major"/>
    </font>
    <font>
      <b/>
      <sz val="10"/>
      <color theme="1"/>
      <name val="맑은 고딕"/>
      <family val="2"/>
    </font>
    <font>
      <sz val="8"/>
      <color theme="1"/>
      <name val="Malgun Gothic"/>
      <family val="2"/>
      <charset val="129"/>
    </font>
    <font>
      <b/>
      <sz val="12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  <font>
      <b/>
      <i/>
      <sz val="9"/>
      <color indexed="8"/>
      <name val="맑은 고딕"/>
      <family val="2"/>
    </font>
    <font>
      <b/>
      <i/>
      <sz val="10"/>
      <color indexed="8"/>
      <name val="맑은 고딕"/>
      <family val="2"/>
    </font>
    <font>
      <b/>
      <sz val="11"/>
      <color indexed="8"/>
      <name val="맑은 고딕"/>
      <family val="2"/>
    </font>
    <font>
      <b/>
      <sz val="11"/>
      <color theme="1"/>
      <name val="맑은 고딕"/>
      <family val="2"/>
    </font>
    <font>
      <b/>
      <sz val="12"/>
      <color indexed="8"/>
      <name val="맑은 고딕"/>
      <family val="2"/>
    </font>
    <font>
      <b/>
      <sz val="11"/>
      <color rgb="FFFF0000"/>
      <name val="맑은 고딕"/>
      <family val="2"/>
    </font>
    <font>
      <b/>
      <sz val="20"/>
      <color theme="1"/>
      <name val="맑은 고딕"/>
      <family val="2"/>
    </font>
    <font>
      <sz val="11"/>
      <name val="맑은 고딕"/>
      <family val="2"/>
      <scheme val="minor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2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2" borderId="0" xfId="0" applyFont="1" applyFill="1" applyAlignment="1"/>
    <xf numFmtId="0" fontId="10" fillId="2" borderId="0" xfId="0" applyFont="1" applyFill="1" applyAlignment="1"/>
    <xf numFmtId="2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0" fillId="0" borderId="0" xfId="0" applyFont="1" applyAlignment="1"/>
    <xf numFmtId="0" fontId="14" fillId="0" borderId="0" xfId="0" applyFont="1" applyAlignment="1"/>
    <xf numFmtId="176" fontId="13" fillId="0" borderId="0" xfId="0" applyNumberFormat="1" applyFont="1" applyAlignment="1">
      <alignment horizontal="center"/>
    </xf>
    <xf numFmtId="14" fontId="15" fillId="0" borderId="0" xfId="0" applyNumberFormat="1" applyFont="1" applyAlignment="1">
      <alignment horizontal="center"/>
    </xf>
    <xf numFmtId="0" fontId="16" fillId="0" borderId="0" xfId="0" applyFont="1" applyAlignment="1"/>
    <xf numFmtId="0" fontId="17" fillId="0" borderId="1" xfId="0" applyFont="1" applyBorder="1" applyAlignment="1"/>
    <xf numFmtId="0" fontId="18" fillId="0" borderId="0" xfId="0" applyFont="1" applyAlignment="1">
      <alignment horizontal="center"/>
    </xf>
    <xf numFmtId="0" fontId="21" fillId="4" borderId="15" xfId="0" applyFont="1" applyFill="1" applyBorder="1" applyAlignment="1">
      <alignment horizontal="center" vertical="center"/>
    </xf>
    <xf numFmtId="0" fontId="26" fillId="5" borderId="19" xfId="0" applyFont="1" applyFill="1" applyBorder="1" applyAlignment="1">
      <alignment horizontal="center" vertical="center"/>
    </xf>
    <xf numFmtId="0" fontId="27" fillId="5" borderId="20" xfId="0" applyFont="1" applyFill="1" applyBorder="1" applyAlignment="1">
      <alignment horizontal="center" vertical="center"/>
    </xf>
    <xf numFmtId="0" fontId="28" fillId="6" borderId="21" xfId="0" applyFont="1" applyFill="1" applyBorder="1" applyAlignment="1">
      <alignment horizontal="center" vertical="center"/>
    </xf>
    <xf numFmtId="0" fontId="29" fillId="5" borderId="22" xfId="0" applyFont="1" applyFill="1" applyBorder="1" applyAlignment="1"/>
    <xf numFmtId="0" fontId="30" fillId="5" borderId="22" xfId="0" applyFont="1" applyFill="1" applyBorder="1" applyAlignment="1"/>
    <xf numFmtId="0" fontId="31" fillId="5" borderId="23" xfId="0" applyFont="1" applyFill="1" applyBorder="1" applyAlignment="1">
      <alignment horizontal="center"/>
    </xf>
    <xf numFmtId="0" fontId="32" fillId="5" borderId="23" xfId="0" applyFont="1" applyFill="1" applyBorder="1" applyAlignment="1"/>
    <xf numFmtId="0" fontId="33" fillId="5" borderId="24" xfId="0" applyFont="1" applyFill="1" applyBorder="1" applyAlignment="1">
      <alignment horizontal="center" vertical="center"/>
    </xf>
    <xf numFmtId="0" fontId="34" fillId="5" borderId="24" xfId="0" applyFont="1" applyFill="1" applyBorder="1" applyAlignment="1">
      <alignment horizontal="center"/>
    </xf>
    <xf numFmtId="0" fontId="34" fillId="5" borderId="25" xfId="0" applyFont="1" applyFill="1" applyBorder="1" applyAlignment="1">
      <alignment horizontal="center"/>
    </xf>
    <xf numFmtId="0" fontId="35" fillId="7" borderId="21" xfId="0" applyFont="1" applyFill="1" applyBorder="1" applyAlignment="1"/>
    <xf numFmtId="0" fontId="36" fillId="7" borderId="21" xfId="0" applyFont="1" applyFill="1" applyBorder="1" applyAlignment="1"/>
    <xf numFmtId="0" fontId="37" fillId="0" borderId="21" xfId="0" applyFont="1" applyBorder="1" applyAlignment="1">
      <alignment horizontal="left"/>
    </xf>
    <xf numFmtId="0" fontId="30" fillId="7" borderId="21" xfId="0" applyFont="1" applyFill="1" applyBorder="1" applyAlignment="1"/>
    <xf numFmtId="176" fontId="33" fillId="0" borderId="26" xfId="0" applyNumberFormat="1" applyFont="1" applyBorder="1" applyAlignment="1">
      <alignment horizontal="center"/>
    </xf>
    <xf numFmtId="0" fontId="38" fillId="7" borderId="27" xfId="0" applyFont="1" applyFill="1" applyBorder="1" applyAlignment="1">
      <alignment horizontal="left"/>
    </xf>
    <xf numFmtId="0" fontId="39" fillId="7" borderId="28" xfId="0" applyFont="1" applyFill="1" applyBorder="1" applyAlignment="1">
      <alignment horizontal="left"/>
    </xf>
    <xf numFmtId="0" fontId="39" fillId="0" borderId="28" xfId="0" applyFont="1" applyBorder="1" applyAlignment="1">
      <alignment horizontal="left"/>
    </xf>
    <xf numFmtId="0" fontId="33" fillId="7" borderId="27" xfId="0" applyFont="1" applyFill="1" applyBorder="1" applyAlignment="1">
      <alignment horizontal="center" vertical="center"/>
    </xf>
    <xf numFmtId="0" fontId="34" fillId="7" borderId="27" xfId="0" applyFont="1" applyFill="1" applyBorder="1" applyAlignment="1">
      <alignment horizontal="center"/>
    </xf>
    <xf numFmtId="0" fontId="35" fillId="7" borderId="29" xfId="0" applyFont="1" applyFill="1" applyBorder="1" applyAlignment="1"/>
    <xf numFmtId="0" fontId="40" fillId="0" borderId="22" xfId="0" applyFont="1" applyBorder="1" applyAlignment="1"/>
    <xf numFmtId="0" fontId="38" fillId="7" borderId="27" xfId="0" applyFont="1" applyFill="1" applyBorder="1">
      <alignment vertical="center"/>
    </xf>
    <xf numFmtId="0" fontId="39" fillId="0" borderId="28" xfId="0" applyFont="1" applyBorder="1" applyAlignment="1">
      <alignment horizontal="center" wrapText="1"/>
    </xf>
    <xf numFmtId="0" fontId="39" fillId="0" borderId="28" xfId="0" applyFont="1" applyBorder="1" applyAlignment="1">
      <alignment horizontal="center"/>
    </xf>
    <xf numFmtId="0" fontId="41" fillId="0" borderId="0" xfId="0" applyFont="1" applyAlignment="1"/>
    <xf numFmtId="0" fontId="39" fillId="0" borderId="27" xfId="0" applyFont="1" applyBorder="1" applyAlignment="1">
      <alignment horizontal="center"/>
    </xf>
    <xf numFmtId="0" fontId="39" fillId="0" borderId="30" xfId="0" applyFont="1" applyBorder="1" applyAlignment="1">
      <alignment horizontal="center"/>
    </xf>
    <xf numFmtId="0" fontId="38" fillId="8" borderId="31" xfId="0" applyFont="1" applyFill="1" applyBorder="1" applyAlignment="1">
      <alignment horizontal="center"/>
    </xf>
    <xf numFmtId="0" fontId="42" fillId="8" borderId="21" xfId="0" applyFont="1" applyFill="1" applyBorder="1" applyAlignment="1">
      <alignment horizontal="center"/>
    </xf>
    <xf numFmtId="0" fontId="43" fillId="8" borderId="21" xfId="0" applyFont="1" applyFill="1" applyBorder="1" applyAlignment="1">
      <alignment horizontal="center"/>
    </xf>
    <xf numFmtId="0" fontId="44" fillId="8" borderId="32" xfId="0" applyFont="1" applyFill="1" applyBorder="1" applyAlignment="1">
      <alignment horizontal="center"/>
    </xf>
    <xf numFmtId="0" fontId="45" fillId="8" borderId="19" xfId="0" applyFont="1" applyFill="1" applyBorder="1">
      <alignment vertical="center"/>
    </xf>
    <xf numFmtId="0" fontId="45" fillId="8" borderId="24" xfId="0" applyFont="1" applyFill="1" applyBorder="1" applyAlignment="1">
      <alignment horizontal="center"/>
    </xf>
    <xf numFmtId="0" fontId="45" fillId="8" borderId="23" xfId="0" applyFont="1" applyFill="1" applyBorder="1" applyAlignment="1">
      <alignment horizontal="center"/>
    </xf>
    <xf numFmtId="0" fontId="33" fillId="8" borderId="30" xfId="0" applyFont="1" applyFill="1" applyBorder="1" applyAlignment="1">
      <alignment horizontal="center" vertical="center"/>
    </xf>
    <xf numFmtId="0" fontId="46" fillId="8" borderId="27" xfId="0" applyFont="1" applyFill="1" applyBorder="1" applyAlignment="1">
      <alignment horizontal="center"/>
    </xf>
    <xf numFmtId="0" fontId="46" fillId="8" borderId="25" xfId="0" applyFont="1" applyFill="1" applyBorder="1" applyAlignment="1">
      <alignment horizontal="center"/>
    </xf>
    <xf numFmtId="0" fontId="34" fillId="7" borderId="26" xfId="0" applyFont="1" applyFill="1" applyBorder="1" applyAlignment="1">
      <alignment horizontal="center"/>
    </xf>
    <xf numFmtId="0" fontId="39" fillId="7" borderId="23" xfId="0" applyFont="1" applyFill="1" applyBorder="1" applyAlignment="1">
      <alignment horizontal="left"/>
    </xf>
    <xf numFmtId="0" fontId="31" fillId="5" borderId="25" xfId="0" applyFont="1" applyFill="1" applyBorder="1" applyAlignment="1">
      <alignment horizontal="center"/>
    </xf>
    <xf numFmtId="0" fontId="47" fillId="5" borderId="25" xfId="0" applyFont="1" applyFill="1" applyBorder="1" applyAlignment="1">
      <alignment horizontal="center"/>
    </xf>
    <xf numFmtId="0" fontId="48" fillId="0" borderId="0" xfId="0" applyFont="1">
      <alignment vertical="center"/>
    </xf>
    <xf numFmtId="0" fontId="35" fillId="0" borderId="29" xfId="0" applyFont="1" applyBorder="1" applyAlignment="1"/>
    <xf numFmtId="0" fontId="36" fillId="0" borderId="21" xfId="0" applyFont="1" applyBorder="1" applyAlignment="1"/>
    <xf numFmtId="0" fontId="35" fillId="0" borderId="21" xfId="0" applyFont="1" applyBorder="1" applyAlignment="1">
      <alignment horizontal="left"/>
    </xf>
    <xf numFmtId="0" fontId="6" fillId="0" borderId="21" xfId="0" applyFont="1" applyBorder="1" applyAlignment="1"/>
    <xf numFmtId="0" fontId="49" fillId="0" borderId="22" xfId="0" applyFont="1" applyBorder="1" applyAlignment="1"/>
    <xf numFmtId="176" fontId="50" fillId="0" borderId="26" xfId="0" applyNumberFormat="1" applyFont="1" applyBorder="1" applyAlignment="1">
      <alignment horizontal="center" wrapText="1"/>
    </xf>
    <xf numFmtId="0" fontId="35" fillId="0" borderId="27" xfId="0" applyFont="1" applyBorder="1">
      <alignment vertical="center"/>
    </xf>
    <xf numFmtId="0" fontId="35" fillId="0" borderId="28" xfId="0" applyFont="1" applyBorder="1" applyAlignment="1">
      <alignment horizontal="center"/>
    </xf>
    <xf numFmtId="0" fontId="50" fillId="0" borderId="27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/>
    </xf>
    <xf numFmtId="0" fontId="51" fillId="0" borderId="0" xfId="0" applyFont="1">
      <alignment vertical="center"/>
    </xf>
    <xf numFmtId="0" fontId="30" fillId="0" borderId="21" xfId="0" applyFont="1" applyBorder="1" applyAlignment="1"/>
    <xf numFmtId="0" fontId="38" fillId="0" borderId="27" xfId="0" applyFont="1" applyBorder="1">
      <alignment vertical="center"/>
    </xf>
    <xf numFmtId="0" fontId="33" fillId="0" borderId="27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/>
    </xf>
    <xf numFmtId="0" fontId="36" fillId="7" borderId="33" xfId="0" applyFont="1" applyFill="1" applyBorder="1" applyAlignment="1"/>
    <xf numFmtId="0" fontId="52" fillId="6" borderId="21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52" fillId="0" borderId="22" xfId="0" applyFont="1" applyBorder="1" applyAlignment="1">
      <alignment horizontal="center" vertical="center"/>
    </xf>
    <xf numFmtId="0" fontId="29" fillId="0" borderId="22" xfId="0" applyFont="1" applyBorder="1" applyAlignment="1"/>
    <xf numFmtId="0" fontId="30" fillId="0" borderId="22" xfId="0" applyFont="1" applyBorder="1" applyAlignment="1"/>
    <xf numFmtId="0" fontId="31" fillId="0" borderId="8" xfId="0" applyFont="1" applyBorder="1" applyAlignment="1">
      <alignment horizontal="center"/>
    </xf>
    <xf numFmtId="0" fontId="32" fillId="0" borderId="27" xfId="0" applyFont="1" applyBorder="1" applyAlignment="1"/>
    <xf numFmtId="0" fontId="32" fillId="0" borderId="30" xfId="0" applyFont="1" applyBorder="1" applyAlignment="1"/>
    <xf numFmtId="0" fontId="47" fillId="0" borderId="19" xfId="0" applyFont="1" applyBorder="1" applyAlignment="1">
      <alignment horizontal="center"/>
    </xf>
    <xf numFmtId="0" fontId="34" fillId="0" borderId="24" xfId="0" applyFont="1" applyBorder="1" applyAlignment="1">
      <alignment horizontal="center"/>
    </xf>
    <xf numFmtId="0" fontId="47" fillId="0" borderId="27" xfId="0" applyFont="1" applyBorder="1" applyAlignment="1">
      <alignment horizontal="center"/>
    </xf>
    <xf numFmtId="0" fontId="53" fillId="0" borderId="0" xfId="0" applyFont="1">
      <alignment vertical="center"/>
    </xf>
    <xf numFmtId="0" fontId="33" fillId="9" borderId="27" xfId="0" applyFont="1" applyFill="1" applyBorder="1" applyAlignment="1">
      <alignment horizontal="center" vertical="center"/>
    </xf>
    <xf numFmtId="0" fontId="39" fillId="7" borderId="27" xfId="0" applyFont="1" applyFill="1" applyBorder="1" applyAlignment="1">
      <alignment horizontal="left"/>
    </xf>
    <xf numFmtId="0" fontId="39" fillId="0" borderId="27" xfId="0" applyFont="1" applyBorder="1" applyAlignment="1">
      <alignment horizontal="left"/>
    </xf>
    <xf numFmtId="0" fontId="34" fillId="7" borderId="34" xfId="0" applyFont="1" applyFill="1" applyBorder="1" applyAlignment="1">
      <alignment horizontal="center"/>
    </xf>
    <xf numFmtId="0" fontId="54" fillId="8" borderId="21" xfId="0" applyFont="1" applyFill="1" applyBorder="1" applyAlignment="1">
      <alignment horizontal="center"/>
    </xf>
    <xf numFmtId="0" fontId="55" fillId="8" borderId="21" xfId="0" applyFont="1" applyFill="1" applyBorder="1" applyAlignment="1">
      <alignment horizontal="center" vertical="center"/>
    </xf>
    <xf numFmtId="0" fontId="56" fillId="8" borderId="21" xfId="0" applyFont="1" applyFill="1" applyBorder="1" applyAlignment="1">
      <alignment horizontal="center"/>
    </xf>
    <xf numFmtId="0" fontId="44" fillId="8" borderId="27" xfId="0" applyFont="1" applyFill="1" applyBorder="1" applyAlignment="1">
      <alignment horizontal="center"/>
    </xf>
    <xf numFmtId="0" fontId="39" fillId="8" borderId="35" xfId="0" applyFont="1" applyFill="1" applyBorder="1" applyAlignment="1">
      <alignment horizontal="center"/>
    </xf>
    <xf numFmtId="0" fontId="39" fillId="8" borderId="30" xfId="0" applyFont="1" applyFill="1" applyBorder="1" applyAlignment="1">
      <alignment horizontal="center"/>
    </xf>
    <xf numFmtId="0" fontId="33" fillId="8" borderId="27" xfId="0" applyFont="1" applyFill="1" applyBorder="1" applyAlignment="1">
      <alignment horizontal="center" vertical="center"/>
    </xf>
    <xf numFmtId="0" fontId="57" fillId="0" borderId="0" xfId="0" applyFont="1" applyAlignment="1"/>
    <xf numFmtId="0" fontId="57" fillId="0" borderId="0" xfId="0" applyFont="1" applyAlignment="1">
      <alignment horizontal="center"/>
    </xf>
    <xf numFmtId="0" fontId="17" fillId="0" borderId="0" xfId="0" applyFont="1" applyAlignment="1"/>
    <xf numFmtId="0" fontId="6" fillId="7" borderId="0" xfId="0" applyFont="1" applyFill="1" applyAlignment="1">
      <alignment horizontal="center"/>
    </xf>
    <xf numFmtId="0" fontId="57" fillId="7" borderId="0" xfId="0" applyFont="1" applyFill="1" applyAlignment="1">
      <alignment horizontal="center" vertical="center"/>
    </xf>
    <xf numFmtId="0" fontId="6" fillId="0" borderId="36" xfId="0" applyFont="1" applyBorder="1" applyAlignment="1"/>
    <xf numFmtId="0" fontId="6" fillId="7" borderId="36" xfId="0" applyFont="1" applyFill="1" applyBorder="1" applyAlignment="1">
      <alignment horizontal="center"/>
    </xf>
    <xf numFmtId="0" fontId="57" fillId="7" borderId="36" xfId="0" applyFont="1" applyFill="1" applyBorder="1" applyAlignment="1">
      <alignment horizontal="center" vertical="center"/>
    </xf>
    <xf numFmtId="0" fontId="58" fillId="8" borderId="22" xfId="0" applyFont="1" applyFill="1" applyBorder="1" applyAlignment="1">
      <alignment horizontal="right"/>
    </xf>
    <xf numFmtId="0" fontId="58" fillId="8" borderId="22" xfId="0" applyFont="1" applyFill="1" applyBorder="1" applyAlignment="1">
      <alignment horizontal="center"/>
    </xf>
    <xf numFmtId="0" fontId="57" fillId="7" borderId="8" xfId="0" applyFont="1" applyFill="1" applyBorder="1" applyAlignment="1">
      <alignment horizontal="center" vertical="center"/>
    </xf>
    <xf numFmtId="0" fontId="59" fillId="0" borderId="0" xfId="0" applyFont="1">
      <alignment vertical="center"/>
    </xf>
    <xf numFmtId="0" fontId="60" fillId="10" borderId="0" xfId="0" applyFont="1" applyFill="1" applyAlignment="1"/>
    <xf numFmtId="0" fontId="39" fillId="11" borderId="28" xfId="0" applyFont="1" applyFill="1" applyBorder="1" applyAlignment="1">
      <alignment horizontal="center"/>
    </xf>
    <xf numFmtId="176" fontId="33" fillId="3" borderId="26" xfId="0" applyNumberFormat="1" applyFont="1" applyFill="1" applyBorder="1" applyAlignment="1">
      <alignment horizontal="center"/>
    </xf>
    <xf numFmtId="176" fontId="39" fillId="11" borderId="28" xfId="0" applyNumberFormat="1" applyFont="1" applyFill="1" applyBorder="1" applyAlignment="1">
      <alignment horizont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1" fillId="0" borderId="0" xfId="0" applyFont="1">
      <alignment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5F09-C88A-455E-8212-8BA048804E72}">
  <sheetPr>
    <tabColor rgb="FFFFFF00"/>
  </sheetPr>
  <dimension ref="A1:P81"/>
  <sheetViews>
    <sheetView tabSelected="1" topLeftCell="E1" zoomScaleNormal="100" workbookViewId="0">
      <selection activeCell="K14" sqref="K14"/>
    </sheetView>
  </sheetViews>
  <sheetFormatPr defaultRowHeight="16.5"/>
  <cols>
    <col min="1" max="1" width="22.875" style="119" customWidth="1"/>
    <col min="2" max="2" width="19.125" customWidth="1"/>
    <col min="3" max="3" width="19.375" bestFit="1" customWidth="1"/>
    <col min="8" max="8" width="30.5" style="120" bestFit="1" customWidth="1"/>
    <col min="9" max="9" width="15.125" customWidth="1"/>
    <col min="10" max="11" width="17.875" customWidth="1"/>
    <col min="12" max="12" width="17.5" style="121" bestFit="1" customWidth="1"/>
    <col min="13" max="13" width="5.25" bestFit="1" customWidth="1"/>
    <col min="14" max="14" width="15.125" bestFit="1" customWidth="1"/>
  </cols>
  <sheetData>
    <row r="1" spans="1:16" ht="26.25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"/>
      <c r="L1" s="2"/>
      <c r="M1" s="3"/>
      <c r="N1" s="3"/>
      <c r="O1" s="4"/>
      <c r="P1" s="4"/>
    </row>
    <row r="2" spans="1:16" ht="26.25">
      <c r="A2" s="5"/>
      <c r="B2" s="4"/>
      <c r="C2" s="4"/>
      <c r="D2" s="4"/>
      <c r="E2" s="4"/>
      <c r="F2" s="4"/>
      <c r="G2" s="4"/>
      <c r="H2" s="6"/>
      <c r="I2" s="4"/>
      <c r="J2" s="4"/>
      <c r="K2" s="4"/>
      <c r="L2" s="7" t="s">
        <v>1</v>
      </c>
      <c r="M2" s="8" t="s">
        <v>2</v>
      </c>
      <c r="N2" s="8" t="s">
        <v>3</v>
      </c>
      <c r="O2" s="4"/>
      <c r="P2" s="4"/>
    </row>
    <row r="3" spans="1:16" ht="26.25">
      <c r="A3" s="9" t="s">
        <v>4</v>
      </c>
      <c r="B3" s="4"/>
      <c r="C3" s="4"/>
      <c r="D3" s="4"/>
      <c r="E3" s="4"/>
      <c r="F3" s="4"/>
      <c r="G3" s="4"/>
      <c r="H3" s="10"/>
      <c r="I3" s="4"/>
      <c r="J3" s="4"/>
      <c r="K3" s="4"/>
      <c r="L3" s="11" t="s">
        <v>5</v>
      </c>
      <c r="M3" s="12">
        <f>COUNTIF(A10:A58,L3)</f>
        <v>9</v>
      </c>
      <c r="N3" s="12">
        <f>SUMIF(A10:A58,L3,G10:G58)</f>
        <v>19</v>
      </c>
      <c r="O3" s="4"/>
      <c r="P3" s="4"/>
    </row>
    <row r="4" spans="1:16" ht="26.25">
      <c r="A4" s="13" t="s">
        <v>6</v>
      </c>
      <c r="B4" s="4"/>
      <c r="C4" s="4"/>
      <c r="D4" s="4"/>
      <c r="E4" s="4"/>
      <c r="F4" s="4"/>
      <c r="G4" s="4"/>
      <c r="H4" s="10"/>
      <c r="I4" s="14"/>
      <c r="J4" s="15"/>
      <c r="K4" s="15"/>
      <c r="L4" s="11"/>
      <c r="M4" s="4"/>
      <c r="N4" s="4"/>
      <c r="O4" s="16"/>
      <c r="P4" s="4"/>
    </row>
    <row r="5" spans="1:16" ht="17.25" thickBot="1">
      <c r="A5" s="17" t="s">
        <v>7</v>
      </c>
      <c r="B5" s="4"/>
      <c r="C5" s="4"/>
      <c r="D5" s="4"/>
      <c r="E5" s="4"/>
      <c r="F5" s="4"/>
      <c r="G5" s="4"/>
      <c r="H5" s="18"/>
      <c r="I5" s="14"/>
      <c r="J5" s="14"/>
      <c r="K5" s="14"/>
      <c r="L5" s="14"/>
      <c r="M5" s="4"/>
      <c r="N5" s="4"/>
      <c r="O5" s="4"/>
      <c r="P5" s="4"/>
    </row>
    <row r="6" spans="1:16" ht="32.25" customHeight="1" thickBot="1">
      <c r="A6" s="127" t="s">
        <v>8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9"/>
      <c r="O6" s="4"/>
      <c r="P6" s="4"/>
    </row>
    <row r="7" spans="1:16">
      <c r="A7" s="130" t="s">
        <v>9</v>
      </c>
      <c r="B7" s="132" t="s">
        <v>10</v>
      </c>
      <c r="C7" s="132" t="s">
        <v>11</v>
      </c>
      <c r="D7" s="134" t="s">
        <v>12</v>
      </c>
      <c r="E7" s="135"/>
      <c r="F7" s="135"/>
      <c r="G7" s="136"/>
      <c r="H7" s="137" t="s">
        <v>13</v>
      </c>
      <c r="I7" s="139" t="s">
        <v>14</v>
      </c>
      <c r="J7" s="141" t="s">
        <v>15</v>
      </c>
      <c r="K7" s="137" t="s">
        <v>16</v>
      </c>
      <c r="L7" s="122" t="s">
        <v>17</v>
      </c>
      <c r="M7" s="122" t="s">
        <v>18</v>
      </c>
      <c r="N7" s="124"/>
      <c r="O7" s="4"/>
      <c r="P7" s="4"/>
    </row>
    <row r="8" spans="1:16" ht="17.25" thickBot="1">
      <c r="A8" s="131"/>
      <c r="B8" s="133"/>
      <c r="C8" s="133"/>
      <c r="D8" s="19" t="s">
        <v>19</v>
      </c>
      <c r="E8" s="19" t="s">
        <v>20</v>
      </c>
      <c r="F8" s="19" t="s">
        <v>21</v>
      </c>
      <c r="G8" s="19" t="s">
        <v>22</v>
      </c>
      <c r="H8" s="138"/>
      <c r="I8" s="140"/>
      <c r="J8" s="142"/>
      <c r="K8" s="138"/>
      <c r="L8" s="123"/>
      <c r="M8" s="123"/>
      <c r="N8" s="125"/>
      <c r="O8" s="4"/>
      <c r="P8" s="4"/>
    </row>
    <row r="9" spans="1:16" s="4" customFormat="1" ht="20.25" customHeight="1">
      <c r="A9" s="20" t="s">
        <v>23</v>
      </c>
      <c r="B9" s="21" t="s">
        <v>24</v>
      </c>
      <c r="C9" s="22"/>
      <c r="D9" s="23"/>
      <c r="E9" s="24"/>
      <c r="F9" s="24"/>
      <c r="G9" s="24"/>
      <c r="H9" s="25" t="s">
        <v>25</v>
      </c>
      <c r="I9" s="26"/>
      <c r="J9" s="26"/>
      <c r="K9" s="26"/>
      <c r="L9" s="27" t="s">
        <v>26</v>
      </c>
      <c r="M9" s="28"/>
      <c r="N9" s="29"/>
    </row>
    <row r="10" spans="1:16" ht="15.75" customHeight="1">
      <c r="A10" s="30"/>
      <c r="B10" s="31"/>
      <c r="C10" s="32"/>
      <c r="D10" s="33"/>
      <c r="E10" s="33"/>
      <c r="F10" s="33"/>
      <c r="G10" s="33"/>
      <c r="H10" s="34"/>
      <c r="I10" s="35"/>
      <c r="J10" s="36"/>
      <c r="K10" s="37"/>
      <c r="L10" s="38"/>
      <c r="M10" s="39"/>
      <c r="N10" s="39"/>
      <c r="O10" s="4"/>
      <c r="P10" s="4"/>
    </row>
    <row r="11" spans="1:16" ht="18.75" customHeight="1">
      <c r="A11" s="40" t="s">
        <v>27</v>
      </c>
      <c r="B11" s="31" t="s">
        <v>28</v>
      </c>
      <c r="C11" s="32" t="s">
        <v>29</v>
      </c>
      <c r="D11" s="33"/>
      <c r="E11" s="33"/>
      <c r="F11" s="33">
        <v>6</v>
      </c>
      <c r="G11" s="41">
        <f t="shared" ref="G11:G14" si="0">D11+(E11*2)+(F11*2)</f>
        <v>12</v>
      </c>
      <c r="H11" s="34" t="s">
        <v>30</v>
      </c>
      <c r="I11" s="42" t="s">
        <v>31</v>
      </c>
      <c r="J11" s="43" t="s">
        <v>32</v>
      </c>
      <c r="K11" s="44"/>
      <c r="L11" s="38" t="s">
        <v>33</v>
      </c>
      <c r="M11" s="39"/>
      <c r="N11" s="39"/>
      <c r="O11" s="45"/>
      <c r="P11" s="4"/>
    </row>
    <row r="12" spans="1:16" ht="18.75" customHeight="1">
      <c r="A12" s="40" t="s">
        <v>27</v>
      </c>
      <c r="B12" s="31" t="s">
        <v>28</v>
      </c>
      <c r="C12" s="32" t="s">
        <v>29</v>
      </c>
      <c r="D12" s="33">
        <v>1</v>
      </c>
      <c r="E12" s="33"/>
      <c r="F12" s="33">
        <v>4</v>
      </c>
      <c r="G12" s="41">
        <f t="shared" si="0"/>
        <v>9</v>
      </c>
      <c r="H12" s="34" t="s">
        <v>34</v>
      </c>
      <c r="I12" s="42" t="s">
        <v>35</v>
      </c>
      <c r="J12" s="43" t="s">
        <v>36</v>
      </c>
      <c r="K12" s="44" t="s">
        <v>134</v>
      </c>
      <c r="L12" s="38" t="s">
        <v>33</v>
      </c>
      <c r="M12" s="39"/>
      <c r="N12" s="39"/>
      <c r="O12" s="45"/>
      <c r="P12" s="4"/>
    </row>
    <row r="13" spans="1:16" ht="18.75" customHeight="1">
      <c r="A13" s="40" t="s">
        <v>27</v>
      </c>
      <c r="B13" s="31" t="s">
        <v>28</v>
      </c>
      <c r="C13" s="32" t="s">
        <v>29</v>
      </c>
      <c r="D13" s="33"/>
      <c r="E13" s="33"/>
      <c r="F13" s="33">
        <v>4</v>
      </c>
      <c r="G13" s="41">
        <f t="shared" si="0"/>
        <v>8</v>
      </c>
      <c r="H13" s="34" t="s">
        <v>37</v>
      </c>
      <c r="I13" s="42" t="s">
        <v>38</v>
      </c>
      <c r="J13" s="43" t="s">
        <v>39</v>
      </c>
      <c r="K13" s="44"/>
      <c r="L13" s="38" t="s">
        <v>33</v>
      </c>
      <c r="M13" s="39"/>
      <c r="N13" s="39"/>
      <c r="O13" s="45"/>
      <c r="P13" s="4"/>
    </row>
    <row r="14" spans="1:16" ht="18.75" customHeight="1">
      <c r="A14" s="40" t="s">
        <v>27</v>
      </c>
      <c r="B14" s="31" t="s">
        <v>28</v>
      </c>
      <c r="C14" s="32" t="s">
        <v>29</v>
      </c>
      <c r="D14" s="33"/>
      <c r="E14" s="33"/>
      <c r="F14" s="33">
        <v>12</v>
      </c>
      <c r="G14" s="41">
        <f t="shared" si="0"/>
        <v>24</v>
      </c>
      <c r="H14" s="34" t="s">
        <v>40</v>
      </c>
      <c r="I14" s="42" t="s">
        <v>41</v>
      </c>
      <c r="J14" s="43" t="s">
        <v>42</v>
      </c>
      <c r="K14" s="44"/>
      <c r="L14" s="38" t="s">
        <v>33</v>
      </c>
      <c r="M14" s="39"/>
      <c r="N14" s="39"/>
      <c r="O14" s="45"/>
      <c r="P14" s="4"/>
    </row>
    <row r="15" spans="1:16" ht="18.75" customHeight="1">
      <c r="A15" s="40"/>
      <c r="B15" s="31"/>
      <c r="C15" s="32"/>
      <c r="D15" s="33"/>
      <c r="E15" s="33"/>
      <c r="F15" s="33"/>
      <c r="G15" s="41"/>
      <c r="H15" s="34"/>
      <c r="I15" s="42"/>
      <c r="J15" s="46"/>
      <c r="K15" s="47"/>
      <c r="L15" s="38"/>
      <c r="M15" s="39"/>
      <c r="N15" s="39"/>
      <c r="O15" s="4"/>
      <c r="P15" s="4"/>
    </row>
    <row r="16" spans="1:16" s="12" customFormat="1" ht="18.75" customHeight="1">
      <c r="A16" s="48" t="s">
        <v>43</v>
      </c>
      <c r="B16" s="49"/>
      <c r="C16" s="49"/>
      <c r="D16" s="50">
        <f>SUM(D10:D15)</f>
        <v>1</v>
      </c>
      <c r="E16" s="50">
        <f>SUM(E10:E15)</f>
        <v>0</v>
      </c>
      <c r="F16" s="50">
        <f>SUM(F10:F15)</f>
        <v>26</v>
      </c>
      <c r="G16" s="50">
        <f>SUM(G10:G15)</f>
        <v>53</v>
      </c>
      <c r="H16" s="51"/>
      <c r="I16" s="52"/>
      <c r="J16" s="53"/>
      <c r="K16" s="54"/>
      <c r="L16" s="55"/>
      <c r="M16" s="56"/>
      <c r="N16" s="57"/>
    </row>
    <row r="17" spans="1:16" ht="18.75" customHeight="1" thickBot="1">
      <c r="A17" s="30"/>
      <c r="B17" s="31"/>
      <c r="C17" s="32"/>
      <c r="D17" s="33"/>
      <c r="E17" s="33"/>
      <c r="F17" s="33"/>
      <c r="G17" s="33"/>
      <c r="H17" s="58"/>
      <c r="I17" s="35"/>
      <c r="J17" s="59"/>
      <c r="K17" s="59"/>
      <c r="L17" s="38"/>
      <c r="M17" s="39"/>
      <c r="N17" s="39"/>
      <c r="O17" s="4"/>
      <c r="P17" s="4"/>
    </row>
    <row r="18" spans="1:16" s="4" customFormat="1" ht="18.75" customHeight="1">
      <c r="A18" s="20" t="s">
        <v>44</v>
      </c>
      <c r="B18" s="21" t="s">
        <v>24</v>
      </c>
      <c r="C18" s="22"/>
      <c r="D18" s="23"/>
      <c r="E18" s="24"/>
      <c r="F18" s="24"/>
      <c r="G18" s="24"/>
      <c r="H18" s="25" t="s">
        <v>45</v>
      </c>
      <c r="I18" s="26"/>
      <c r="J18" s="26"/>
      <c r="K18" s="26"/>
      <c r="L18" s="60" t="s">
        <v>46</v>
      </c>
      <c r="M18" s="28"/>
      <c r="N18" s="61"/>
    </row>
    <row r="19" spans="1:16" ht="18.75" customHeight="1">
      <c r="A19" s="30"/>
      <c r="B19" s="31"/>
      <c r="C19" s="32"/>
      <c r="D19" s="33"/>
      <c r="E19" s="33"/>
      <c r="F19" s="33"/>
      <c r="G19" s="33"/>
      <c r="H19" s="34"/>
      <c r="I19" s="35"/>
      <c r="J19" s="36"/>
      <c r="K19" s="37"/>
      <c r="L19" s="38"/>
      <c r="M19" s="39"/>
      <c r="N19" s="39"/>
      <c r="O19" s="4"/>
      <c r="P19" s="4"/>
    </row>
    <row r="20" spans="1:16" ht="18.75" customHeight="1">
      <c r="A20" s="40" t="s">
        <v>5</v>
      </c>
      <c r="B20" s="31"/>
      <c r="C20" s="32" t="s">
        <v>47</v>
      </c>
      <c r="D20" s="33">
        <v>4</v>
      </c>
      <c r="E20" s="33"/>
      <c r="F20" s="33"/>
      <c r="G20" s="41">
        <f t="shared" ref="G20:G23" si="1">D20+(E20*2)+(F20*2)</f>
        <v>4</v>
      </c>
      <c r="H20" s="34"/>
      <c r="I20" s="42" t="s">
        <v>48</v>
      </c>
      <c r="J20" s="43" t="s">
        <v>49</v>
      </c>
      <c r="K20" s="44"/>
      <c r="L20" s="38" t="s">
        <v>50</v>
      </c>
      <c r="M20" s="39"/>
      <c r="N20" s="39"/>
      <c r="O20" s="62"/>
      <c r="P20" s="4"/>
    </row>
    <row r="21" spans="1:16" ht="18.75" customHeight="1">
      <c r="A21" s="40" t="s">
        <v>5</v>
      </c>
      <c r="B21" s="31"/>
      <c r="C21" s="32" t="s">
        <v>47</v>
      </c>
      <c r="D21" s="33">
        <v>2</v>
      </c>
      <c r="E21" s="33"/>
      <c r="F21" s="33"/>
      <c r="G21" s="41">
        <f t="shared" si="1"/>
        <v>2</v>
      </c>
      <c r="H21" s="34"/>
      <c r="I21" s="42" t="s">
        <v>51</v>
      </c>
      <c r="J21" s="43" t="s">
        <v>52</v>
      </c>
      <c r="K21" s="44"/>
      <c r="L21" s="38" t="s">
        <v>50</v>
      </c>
      <c r="M21" s="39"/>
      <c r="N21" s="39"/>
      <c r="O21" s="62"/>
      <c r="P21" s="4"/>
    </row>
    <row r="22" spans="1:16" ht="18.75" customHeight="1">
      <c r="A22" s="40" t="s">
        <v>5</v>
      </c>
      <c r="B22" s="31"/>
      <c r="C22" s="32" t="s">
        <v>47</v>
      </c>
      <c r="D22" s="33">
        <v>1</v>
      </c>
      <c r="E22" s="33"/>
      <c r="F22" s="33"/>
      <c r="G22" s="41">
        <f t="shared" si="1"/>
        <v>1</v>
      </c>
      <c r="H22" s="34"/>
      <c r="I22" s="42" t="s">
        <v>53</v>
      </c>
      <c r="J22" s="44" t="s">
        <v>54</v>
      </c>
      <c r="K22" s="44"/>
      <c r="L22" s="38" t="s">
        <v>55</v>
      </c>
      <c r="M22" s="39"/>
      <c r="N22" s="39"/>
      <c r="O22" s="45"/>
      <c r="P22" s="4"/>
    </row>
    <row r="23" spans="1:16" ht="18.75" customHeight="1">
      <c r="A23" s="40" t="s">
        <v>5</v>
      </c>
      <c r="B23" s="31"/>
      <c r="C23" s="32" t="s">
        <v>47</v>
      </c>
      <c r="D23" s="33"/>
      <c r="E23" s="33"/>
      <c r="F23" s="33">
        <v>1</v>
      </c>
      <c r="G23" s="41">
        <f t="shared" si="1"/>
        <v>2</v>
      </c>
      <c r="H23" s="34"/>
      <c r="I23" s="42" t="s">
        <v>56</v>
      </c>
      <c r="J23" s="44" t="s">
        <v>57</v>
      </c>
      <c r="K23" s="44"/>
      <c r="L23" s="38" t="s">
        <v>58</v>
      </c>
      <c r="M23" s="39"/>
      <c r="N23" s="39"/>
      <c r="O23" s="62"/>
      <c r="P23" s="4"/>
    </row>
    <row r="24" spans="1:16" ht="18.75" customHeight="1">
      <c r="A24" s="40"/>
      <c r="B24" s="31"/>
      <c r="C24" s="32"/>
      <c r="D24" s="33"/>
      <c r="E24" s="33"/>
      <c r="F24" s="33"/>
      <c r="G24" s="41"/>
      <c r="H24" s="34"/>
      <c r="I24" s="42"/>
      <c r="J24" s="44"/>
      <c r="K24" s="44"/>
      <c r="L24" s="38"/>
      <c r="M24" s="39"/>
      <c r="N24" s="39"/>
      <c r="O24" s="4"/>
      <c r="P24" s="4"/>
    </row>
    <row r="25" spans="1:16" ht="25.5">
      <c r="A25" s="63" t="s">
        <v>59</v>
      </c>
      <c r="B25" s="64"/>
      <c r="C25" s="65" t="s">
        <v>47</v>
      </c>
      <c r="D25" s="66"/>
      <c r="E25" s="66"/>
      <c r="F25" s="66">
        <v>2</v>
      </c>
      <c r="G25" s="67">
        <f t="shared" ref="G25:G26" si="2">D25+(E25*2)+(F25*2)</f>
        <v>4</v>
      </c>
      <c r="H25" s="68"/>
      <c r="I25" s="69" t="s">
        <v>60</v>
      </c>
      <c r="J25" s="43" t="s">
        <v>61</v>
      </c>
      <c r="K25" s="70"/>
      <c r="L25" s="71" t="s">
        <v>62</v>
      </c>
      <c r="M25" s="72"/>
      <c r="N25" s="72"/>
      <c r="O25" s="73"/>
      <c r="P25" s="4"/>
    </row>
    <row r="26" spans="1:16" ht="18.75" customHeight="1">
      <c r="A26" s="40" t="s">
        <v>59</v>
      </c>
      <c r="B26" s="31"/>
      <c r="C26" s="32" t="s">
        <v>47</v>
      </c>
      <c r="D26" s="33">
        <v>2</v>
      </c>
      <c r="E26" s="33"/>
      <c r="F26" s="33"/>
      <c r="G26" s="41">
        <f t="shared" si="2"/>
        <v>2</v>
      </c>
      <c r="H26" s="34"/>
      <c r="I26" s="42" t="s">
        <v>63</v>
      </c>
      <c r="J26" s="43" t="s">
        <v>64</v>
      </c>
      <c r="K26" s="44"/>
      <c r="L26" s="38" t="s">
        <v>62</v>
      </c>
      <c r="M26" s="39"/>
      <c r="N26" s="39"/>
      <c r="O26" s="62"/>
      <c r="P26" s="4"/>
    </row>
    <row r="27" spans="1:16" ht="18.75" customHeight="1">
      <c r="A27" s="63"/>
      <c r="B27" s="64"/>
      <c r="C27" s="32"/>
      <c r="D27" s="74"/>
      <c r="E27" s="74"/>
      <c r="F27" s="74"/>
      <c r="G27" s="41"/>
      <c r="H27" s="34"/>
      <c r="I27" s="75"/>
      <c r="J27" s="44"/>
      <c r="K27" s="44"/>
      <c r="L27" s="76"/>
      <c r="M27" s="77"/>
      <c r="N27" s="77"/>
      <c r="O27" s="62"/>
      <c r="P27" s="4"/>
    </row>
    <row r="28" spans="1:16" ht="18.75" customHeight="1">
      <c r="A28" s="40" t="s">
        <v>65</v>
      </c>
      <c r="B28" s="31"/>
      <c r="C28" s="32" t="s">
        <v>47</v>
      </c>
      <c r="D28" s="33">
        <v>1</v>
      </c>
      <c r="E28" s="33"/>
      <c r="F28" s="33"/>
      <c r="G28" s="41">
        <f t="shared" ref="G28" si="3">D28+(E28*2)+(F28*2)</f>
        <v>1</v>
      </c>
      <c r="H28" s="34"/>
      <c r="I28" s="42" t="s">
        <v>66</v>
      </c>
      <c r="J28" s="44" t="s">
        <v>67</v>
      </c>
      <c r="K28" s="44"/>
      <c r="L28" s="38" t="s">
        <v>68</v>
      </c>
      <c r="M28" s="39"/>
      <c r="N28" s="39"/>
      <c r="O28" s="62"/>
      <c r="P28" s="4"/>
    </row>
    <row r="29" spans="1:16" ht="18.75" customHeight="1">
      <c r="A29" s="63"/>
      <c r="B29" s="64"/>
      <c r="C29" s="32"/>
      <c r="D29" s="74"/>
      <c r="E29" s="74"/>
      <c r="F29" s="74"/>
      <c r="G29" s="41"/>
      <c r="H29" s="34"/>
      <c r="I29" s="75"/>
      <c r="J29" s="44"/>
      <c r="K29" s="44"/>
      <c r="L29" s="76"/>
      <c r="M29" s="77"/>
      <c r="N29" s="77"/>
      <c r="O29" s="62"/>
      <c r="P29" s="4"/>
    </row>
    <row r="30" spans="1:16" ht="18.75" customHeight="1">
      <c r="A30" s="40" t="s">
        <v>69</v>
      </c>
      <c r="B30" s="31"/>
      <c r="C30" s="32" t="s">
        <v>47</v>
      </c>
      <c r="D30" s="33">
        <v>1</v>
      </c>
      <c r="E30" s="33"/>
      <c r="F30" s="33"/>
      <c r="G30" s="41">
        <f t="shared" ref="G30" si="4">D30+(E30*2)+(F30*2)</f>
        <v>1</v>
      </c>
      <c r="H30" s="34"/>
      <c r="I30" s="42" t="s">
        <v>70</v>
      </c>
      <c r="J30" s="44" t="s">
        <v>71</v>
      </c>
      <c r="K30" s="44"/>
      <c r="L30" s="38" t="s">
        <v>72</v>
      </c>
      <c r="M30" s="39"/>
      <c r="N30" s="39"/>
      <c r="O30" s="62"/>
      <c r="P30" s="4"/>
    </row>
    <row r="31" spans="1:16" ht="18.75" customHeight="1">
      <c r="A31" s="63"/>
      <c r="B31" s="64"/>
      <c r="C31" s="32"/>
      <c r="D31" s="74"/>
      <c r="E31" s="74"/>
      <c r="F31" s="74"/>
      <c r="G31" s="41"/>
      <c r="H31" s="34"/>
      <c r="I31" s="75"/>
      <c r="J31" s="46"/>
      <c r="K31" s="47"/>
      <c r="L31" s="76"/>
      <c r="M31" s="77"/>
      <c r="N31" s="77"/>
      <c r="O31" s="62"/>
      <c r="P31" s="4"/>
    </row>
    <row r="32" spans="1:16" s="12" customFormat="1" ht="18.75" customHeight="1">
      <c r="A32" s="48" t="s">
        <v>43</v>
      </c>
      <c r="B32" s="49"/>
      <c r="C32" s="49"/>
      <c r="D32" s="50">
        <f>SUM(D19:D31)</f>
        <v>11</v>
      </c>
      <c r="E32" s="50">
        <f>SUM(E19:E31)</f>
        <v>0</v>
      </c>
      <c r="F32" s="50">
        <f>SUM(F19:F31)</f>
        <v>3</v>
      </c>
      <c r="G32" s="50">
        <f>SUM(G19:G31)</f>
        <v>17</v>
      </c>
      <c r="H32" s="51"/>
      <c r="I32" s="52"/>
      <c r="J32" s="53"/>
      <c r="K32" s="54"/>
      <c r="L32" s="55"/>
      <c r="M32" s="56"/>
      <c r="N32" s="57"/>
    </row>
    <row r="33" spans="1:16" ht="18.75" customHeight="1" thickBot="1">
      <c r="A33" s="30"/>
      <c r="B33" s="78"/>
      <c r="C33" s="32"/>
      <c r="D33" s="33"/>
      <c r="E33" s="33"/>
      <c r="F33" s="33"/>
      <c r="G33" s="33"/>
      <c r="H33" s="58"/>
      <c r="I33" s="35"/>
      <c r="J33" s="59"/>
      <c r="K33" s="59"/>
      <c r="L33" s="38"/>
      <c r="M33" s="39"/>
      <c r="N33" s="39"/>
      <c r="O33" s="4"/>
      <c r="P33" s="4"/>
    </row>
    <row r="34" spans="1:16" s="4" customFormat="1" ht="18.75" customHeight="1">
      <c r="A34" s="20" t="s">
        <v>73</v>
      </c>
      <c r="B34" s="21" t="s">
        <v>24</v>
      </c>
      <c r="C34" s="79" t="s">
        <v>74</v>
      </c>
      <c r="D34" s="23"/>
      <c r="E34" s="24"/>
      <c r="F34" s="24"/>
      <c r="G34" s="24"/>
      <c r="H34" s="25" t="s">
        <v>45</v>
      </c>
      <c r="I34" s="26"/>
      <c r="J34" s="26"/>
      <c r="K34" s="26"/>
      <c r="L34" s="60" t="s">
        <v>75</v>
      </c>
      <c r="M34" s="28"/>
      <c r="N34" s="61"/>
    </row>
    <row r="35" spans="1:16" s="4" customFormat="1" ht="18.75" customHeight="1">
      <c r="A35" s="80"/>
      <c r="B35" s="81"/>
      <c r="C35" s="82"/>
      <c r="D35" s="83"/>
      <c r="E35" s="84"/>
      <c r="F35" s="84"/>
      <c r="G35" s="84"/>
      <c r="H35" s="85"/>
      <c r="I35" s="86"/>
      <c r="J35" s="87"/>
      <c r="K35" s="87"/>
      <c r="L35" s="88"/>
      <c r="M35" s="89"/>
      <c r="N35" s="90"/>
      <c r="O35" s="45"/>
    </row>
    <row r="36" spans="1:16" ht="18.75" customHeight="1">
      <c r="A36" s="40" t="s">
        <v>5</v>
      </c>
      <c r="B36" s="31"/>
      <c r="C36" s="32" t="s">
        <v>76</v>
      </c>
      <c r="D36" s="33">
        <v>2</v>
      </c>
      <c r="E36" s="33"/>
      <c r="F36" s="33"/>
      <c r="G36" s="41">
        <f t="shared" ref="G36:G39" si="5">D36+(E36*2)+(F36*2)</f>
        <v>2</v>
      </c>
      <c r="H36" s="34"/>
      <c r="I36" s="42" t="s">
        <v>77</v>
      </c>
      <c r="J36" s="43" t="s">
        <v>78</v>
      </c>
      <c r="K36" s="44"/>
      <c r="L36" s="38" t="s">
        <v>50</v>
      </c>
      <c r="M36" s="39"/>
      <c r="N36" s="39"/>
      <c r="O36" s="62" t="s">
        <v>79</v>
      </c>
      <c r="P36" s="4"/>
    </row>
    <row r="37" spans="1:16" ht="18.75" customHeight="1">
      <c r="A37" s="40" t="s">
        <v>5</v>
      </c>
      <c r="B37" s="31"/>
      <c r="C37" s="32" t="s">
        <v>76</v>
      </c>
      <c r="D37" s="33">
        <v>2</v>
      </c>
      <c r="E37" s="33"/>
      <c r="F37" s="33"/>
      <c r="G37" s="41">
        <f t="shared" si="5"/>
        <v>2</v>
      </c>
      <c r="H37" s="34"/>
      <c r="I37" s="42" t="s">
        <v>80</v>
      </c>
      <c r="J37" s="43" t="s">
        <v>81</v>
      </c>
      <c r="K37" s="44"/>
      <c r="L37" s="38" t="s">
        <v>50</v>
      </c>
      <c r="M37" s="39"/>
      <c r="N37" s="39"/>
      <c r="O37" s="91"/>
      <c r="P37" s="4"/>
    </row>
    <row r="38" spans="1:16" ht="18.75" customHeight="1">
      <c r="A38" s="40" t="s">
        <v>5</v>
      </c>
      <c r="B38" s="31"/>
      <c r="C38" s="32" t="s">
        <v>76</v>
      </c>
      <c r="D38" s="33"/>
      <c r="E38" s="33"/>
      <c r="F38" s="33">
        <v>2</v>
      </c>
      <c r="G38" s="41">
        <f t="shared" si="5"/>
        <v>4</v>
      </c>
      <c r="H38" s="34"/>
      <c r="I38" s="42" t="s">
        <v>82</v>
      </c>
      <c r="J38" s="43" t="s">
        <v>83</v>
      </c>
      <c r="K38" s="44"/>
      <c r="L38" s="38" t="s">
        <v>50</v>
      </c>
      <c r="M38" s="39"/>
      <c r="N38" s="39"/>
      <c r="O38" s="91"/>
      <c r="P38" s="4"/>
    </row>
    <row r="39" spans="1:16" ht="18.75" customHeight="1">
      <c r="A39" s="40" t="s">
        <v>5</v>
      </c>
      <c r="B39" s="31"/>
      <c r="C39" s="32" t="s">
        <v>76</v>
      </c>
      <c r="D39" s="33">
        <v>1</v>
      </c>
      <c r="E39" s="33"/>
      <c r="F39" s="33"/>
      <c r="G39" s="41">
        <f t="shared" si="5"/>
        <v>1</v>
      </c>
      <c r="H39" s="34"/>
      <c r="I39" s="42" t="s">
        <v>84</v>
      </c>
      <c r="J39" s="44" t="s">
        <v>85</v>
      </c>
      <c r="K39" s="44"/>
      <c r="L39" s="38" t="s">
        <v>50</v>
      </c>
      <c r="M39" s="39"/>
      <c r="N39" s="39"/>
      <c r="O39" s="91"/>
      <c r="P39" s="4"/>
    </row>
    <row r="40" spans="1:16" ht="18.75" customHeight="1">
      <c r="A40" s="63"/>
      <c r="B40" s="64"/>
      <c r="C40" s="32"/>
      <c r="D40" s="74"/>
      <c r="E40" s="74"/>
      <c r="F40" s="74"/>
      <c r="G40" s="41"/>
      <c r="H40" s="34"/>
      <c r="I40" s="75"/>
      <c r="J40" s="44"/>
      <c r="K40" s="44"/>
      <c r="L40" s="76"/>
      <c r="M40" s="77"/>
      <c r="N40" s="77"/>
      <c r="O40" s="91"/>
      <c r="P40" s="4"/>
    </row>
    <row r="41" spans="1:16" ht="18.75" customHeight="1">
      <c r="A41" s="40" t="s">
        <v>59</v>
      </c>
      <c r="B41" s="31"/>
      <c r="C41" s="32" t="s">
        <v>76</v>
      </c>
      <c r="D41" s="33"/>
      <c r="E41" s="33"/>
      <c r="F41" s="33">
        <v>1</v>
      </c>
      <c r="G41" s="41">
        <f t="shared" ref="G41:G45" si="6">D41+(E41*2)+(F41*2)</f>
        <v>2</v>
      </c>
      <c r="H41" s="34"/>
      <c r="I41" s="42" t="s">
        <v>86</v>
      </c>
      <c r="J41" s="44" t="s">
        <v>87</v>
      </c>
      <c r="K41" s="44"/>
      <c r="L41" s="38" t="s">
        <v>62</v>
      </c>
      <c r="M41" s="39"/>
      <c r="N41" s="39"/>
      <c r="O41" s="91"/>
      <c r="P41" s="4"/>
    </row>
    <row r="42" spans="1:16" ht="18.75" customHeight="1">
      <c r="A42" s="40" t="s">
        <v>59</v>
      </c>
      <c r="B42" s="31"/>
      <c r="C42" s="32" t="s">
        <v>76</v>
      </c>
      <c r="D42" s="33"/>
      <c r="E42" s="33"/>
      <c r="F42" s="33">
        <v>1</v>
      </c>
      <c r="G42" s="41">
        <f t="shared" si="6"/>
        <v>2</v>
      </c>
      <c r="H42" s="34"/>
      <c r="I42" s="42" t="s">
        <v>88</v>
      </c>
      <c r="J42" s="44" t="s">
        <v>89</v>
      </c>
      <c r="K42" s="44"/>
      <c r="L42" s="38" t="s">
        <v>62</v>
      </c>
      <c r="M42" s="39"/>
      <c r="N42" s="39"/>
      <c r="O42" s="91"/>
      <c r="P42" s="4"/>
    </row>
    <row r="43" spans="1:16" ht="18.75" customHeight="1">
      <c r="A43" s="40" t="s">
        <v>59</v>
      </c>
      <c r="B43" s="31"/>
      <c r="C43" s="32" t="s">
        <v>76</v>
      </c>
      <c r="D43" s="33"/>
      <c r="E43" s="33"/>
      <c r="F43" s="33">
        <v>1</v>
      </c>
      <c r="G43" s="41">
        <f t="shared" si="6"/>
        <v>2</v>
      </c>
      <c r="H43" s="34"/>
      <c r="I43" s="42" t="s">
        <v>90</v>
      </c>
      <c r="J43" s="44" t="s">
        <v>91</v>
      </c>
      <c r="K43" s="44"/>
      <c r="L43" s="38" t="s">
        <v>62</v>
      </c>
      <c r="M43" s="39"/>
      <c r="N43" s="39"/>
      <c r="O43" s="91"/>
      <c r="P43" s="4"/>
    </row>
    <row r="44" spans="1:16" ht="18.75" customHeight="1">
      <c r="A44" s="63"/>
      <c r="B44" s="64"/>
      <c r="C44" s="32"/>
      <c r="D44" s="74"/>
      <c r="E44" s="74"/>
      <c r="F44" s="74"/>
      <c r="G44" s="41"/>
      <c r="H44" s="34"/>
      <c r="I44" s="75"/>
      <c r="J44" s="44"/>
      <c r="K44" s="44"/>
      <c r="L44" s="76"/>
      <c r="M44" s="77"/>
      <c r="N44" s="77"/>
      <c r="O44" s="91"/>
      <c r="P44" s="4"/>
    </row>
    <row r="45" spans="1:16" ht="18.75" customHeight="1">
      <c r="A45" s="40" t="s">
        <v>92</v>
      </c>
      <c r="B45" s="31"/>
      <c r="C45" s="32" t="s">
        <v>76</v>
      </c>
      <c r="D45" s="33">
        <v>3</v>
      </c>
      <c r="E45" s="33"/>
      <c r="F45" s="33"/>
      <c r="G45" s="41">
        <f t="shared" si="6"/>
        <v>3</v>
      </c>
      <c r="H45" s="34"/>
      <c r="I45" s="42" t="s">
        <v>93</v>
      </c>
      <c r="J45" s="43" t="s">
        <v>94</v>
      </c>
      <c r="K45" s="44"/>
      <c r="L45" s="38" t="s">
        <v>95</v>
      </c>
      <c r="M45" s="39"/>
      <c r="N45" s="39"/>
      <c r="O45" s="91"/>
      <c r="P45" s="4"/>
    </row>
    <row r="46" spans="1:16" ht="18.75" customHeight="1">
      <c r="A46" s="63"/>
      <c r="B46" s="64"/>
      <c r="C46" s="32"/>
      <c r="D46" s="74"/>
      <c r="E46" s="74"/>
      <c r="F46" s="74"/>
      <c r="G46" s="41"/>
      <c r="H46" s="34"/>
      <c r="I46" s="75"/>
      <c r="J46" s="44"/>
      <c r="K46" s="44"/>
      <c r="L46" s="76"/>
      <c r="M46" s="77"/>
      <c r="N46" s="77"/>
      <c r="O46" s="91"/>
      <c r="P46" s="4"/>
    </row>
    <row r="47" spans="1:16" ht="18.75" customHeight="1">
      <c r="A47" s="40" t="s">
        <v>5</v>
      </c>
      <c r="B47" s="31"/>
      <c r="C47" s="32" t="s">
        <v>96</v>
      </c>
      <c r="D47" s="33">
        <v>1</v>
      </c>
      <c r="E47" s="33"/>
      <c r="F47" s="33"/>
      <c r="G47" s="41">
        <f t="shared" ref="G47" si="7">D47+(E47*2)+(F47*2)</f>
        <v>1</v>
      </c>
      <c r="H47" s="34"/>
      <c r="I47" s="42" t="s">
        <v>97</v>
      </c>
      <c r="J47" s="44" t="s">
        <v>98</v>
      </c>
      <c r="K47" s="44"/>
      <c r="L47" s="38" t="s">
        <v>99</v>
      </c>
      <c r="M47" s="39"/>
      <c r="N47" s="39"/>
      <c r="O47" s="62"/>
      <c r="P47" s="4"/>
    </row>
    <row r="48" spans="1:16" ht="18.75" customHeight="1">
      <c r="A48" s="40"/>
      <c r="B48" s="31"/>
      <c r="C48" s="32"/>
      <c r="D48" s="33"/>
      <c r="E48" s="33"/>
      <c r="F48" s="33"/>
      <c r="G48" s="41"/>
      <c r="H48" s="34"/>
      <c r="I48" s="42"/>
      <c r="J48" s="44"/>
      <c r="K48" s="44"/>
      <c r="L48" s="38"/>
      <c r="M48" s="39"/>
      <c r="N48" s="39"/>
      <c r="O48" s="4"/>
      <c r="P48" s="4"/>
    </row>
    <row r="49" spans="1:16" ht="18.75" customHeight="1">
      <c r="A49" s="40" t="s">
        <v>100</v>
      </c>
      <c r="B49" s="31"/>
      <c r="C49" s="32" t="s">
        <v>101</v>
      </c>
      <c r="D49" s="33"/>
      <c r="E49" s="33"/>
      <c r="F49" s="33">
        <v>15</v>
      </c>
      <c r="G49" s="41">
        <f t="shared" ref="G49" si="8">D49+(E49*2)+(F49*2)</f>
        <v>30</v>
      </c>
      <c r="H49" s="34"/>
      <c r="I49" s="42" t="s">
        <v>102</v>
      </c>
      <c r="J49" s="43" t="s">
        <v>103</v>
      </c>
      <c r="K49" s="44"/>
      <c r="L49" s="38" t="s">
        <v>104</v>
      </c>
      <c r="M49" s="39"/>
      <c r="N49" s="39"/>
      <c r="O49" s="62"/>
      <c r="P49" s="4"/>
    </row>
    <row r="50" spans="1:16" ht="18.75" customHeight="1">
      <c r="A50" s="40"/>
      <c r="B50" s="31"/>
      <c r="C50" s="32"/>
      <c r="D50" s="33"/>
      <c r="E50" s="33"/>
      <c r="F50" s="33"/>
      <c r="G50" s="41"/>
      <c r="H50" s="34"/>
      <c r="I50" s="42"/>
      <c r="J50" s="46"/>
      <c r="K50" s="47"/>
      <c r="L50" s="38"/>
      <c r="M50" s="39"/>
      <c r="N50" s="39"/>
      <c r="O50" s="4"/>
      <c r="P50" s="4"/>
    </row>
    <row r="51" spans="1:16" s="12" customFormat="1" ht="18.75" customHeight="1">
      <c r="A51" s="48" t="s">
        <v>43</v>
      </c>
      <c r="B51" s="49"/>
      <c r="C51" s="49"/>
      <c r="D51" s="50">
        <f>SUM(D36:D50)</f>
        <v>9</v>
      </c>
      <c r="E51" s="50">
        <f>SUM(E36:E50)</f>
        <v>0</v>
      </c>
      <c r="F51" s="50">
        <f>SUM(F36:F50)</f>
        <v>20</v>
      </c>
      <c r="G51" s="50">
        <f>SUM(G36:G50)</f>
        <v>49</v>
      </c>
      <c r="H51" s="51"/>
      <c r="I51" s="52"/>
      <c r="J51" s="53"/>
      <c r="K51" s="54"/>
      <c r="L51" s="55"/>
      <c r="M51" s="56"/>
      <c r="N51" s="57"/>
    </row>
    <row r="52" spans="1:16" ht="18.75" customHeight="1" thickBot="1">
      <c r="A52" s="30"/>
      <c r="B52" s="78"/>
      <c r="C52" s="32"/>
      <c r="D52" s="33"/>
      <c r="E52" s="33"/>
      <c r="F52" s="33"/>
      <c r="G52" s="33"/>
      <c r="H52" s="58"/>
      <c r="I52" s="35"/>
      <c r="J52" s="59"/>
      <c r="K52" s="59"/>
      <c r="L52" s="38"/>
      <c r="M52" s="39"/>
      <c r="N52" s="39"/>
      <c r="O52" s="4"/>
      <c r="P52" s="4"/>
    </row>
    <row r="53" spans="1:16" s="4" customFormat="1" ht="18.75" customHeight="1">
      <c r="A53" s="20" t="s">
        <v>105</v>
      </c>
      <c r="B53" s="21" t="s">
        <v>24</v>
      </c>
      <c r="C53" s="22"/>
      <c r="D53" s="23"/>
      <c r="E53" s="24"/>
      <c r="F53" s="24"/>
      <c r="G53" s="24"/>
      <c r="H53" s="25" t="s">
        <v>106</v>
      </c>
      <c r="I53" s="26"/>
      <c r="J53" s="26"/>
      <c r="K53" s="26"/>
      <c r="L53" s="60" t="s">
        <v>107</v>
      </c>
      <c r="M53" s="28"/>
      <c r="N53" s="61"/>
      <c r="O53" s="45"/>
    </row>
    <row r="54" spans="1:16" ht="18.75" customHeight="1">
      <c r="A54" s="30"/>
      <c r="B54" s="31"/>
      <c r="C54" s="32"/>
      <c r="D54" s="33"/>
      <c r="E54" s="33"/>
      <c r="F54" s="33"/>
      <c r="G54" s="33"/>
      <c r="H54" s="34"/>
      <c r="I54" s="35"/>
      <c r="J54" s="36"/>
      <c r="K54" s="37"/>
      <c r="L54" s="38"/>
      <c r="M54" s="39"/>
      <c r="N54" s="39"/>
      <c r="O54" s="4"/>
      <c r="P54" s="4"/>
    </row>
    <row r="55" spans="1:16" ht="18.75" customHeight="1">
      <c r="A55" s="40" t="s">
        <v>108</v>
      </c>
      <c r="B55" s="31"/>
      <c r="C55" s="32" t="s">
        <v>109</v>
      </c>
      <c r="D55" s="33">
        <v>2</v>
      </c>
      <c r="E55" s="33"/>
      <c r="F55" s="33"/>
      <c r="G55" s="41">
        <f t="shared" ref="G55" si="9">D55+(E55*2)+(F55*2)</f>
        <v>2</v>
      </c>
      <c r="H55" s="34"/>
      <c r="I55" s="42" t="s">
        <v>110</v>
      </c>
      <c r="J55" s="43" t="s">
        <v>111</v>
      </c>
      <c r="K55" s="44"/>
      <c r="L55" s="92" t="s">
        <v>112</v>
      </c>
      <c r="M55" s="39"/>
      <c r="N55" s="39"/>
      <c r="O55" s="4"/>
      <c r="P55" s="4"/>
    </row>
    <row r="56" spans="1:16">
      <c r="A56" s="40"/>
      <c r="B56" s="31"/>
      <c r="C56" s="32"/>
      <c r="D56" s="33"/>
      <c r="E56" s="33"/>
      <c r="F56" s="33"/>
      <c r="G56" s="84"/>
      <c r="H56" s="34"/>
      <c r="I56" s="42"/>
      <c r="J56" s="93"/>
      <c r="K56" s="94"/>
      <c r="L56" s="38"/>
      <c r="M56" s="39"/>
      <c r="N56" s="95"/>
      <c r="O56" s="4"/>
      <c r="P56" s="4"/>
    </row>
    <row r="57" spans="1:16" s="12" customFormat="1" ht="19.5" customHeight="1">
      <c r="A57" s="48" t="s">
        <v>43</v>
      </c>
      <c r="B57" s="49"/>
      <c r="C57" s="49"/>
      <c r="D57" s="50">
        <f>SUM(D54:D56)</f>
        <v>2</v>
      </c>
      <c r="E57" s="50">
        <f>SUM(E54:E56)</f>
        <v>0</v>
      </c>
      <c r="F57" s="50">
        <f>SUM(F54:F56)</f>
        <v>0</v>
      </c>
      <c r="G57" s="50">
        <f>SUM(G54:G56)</f>
        <v>2</v>
      </c>
      <c r="H57" s="51"/>
      <c r="I57" s="52"/>
      <c r="J57" s="53"/>
      <c r="K57" s="54"/>
      <c r="L57" s="55"/>
      <c r="M57" s="56"/>
      <c r="N57" s="57"/>
    </row>
    <row r="58" spans="1:16">
      <c r="A58" s="30"/>
      <c r="B58" s="31"/>
      <c r="C58" s="32"/>
      <c r="D58" s="33"/>
      <c r="E58" s="33"/>
      <c r="F58" s="33"/>
      <c r="G58" s="33"/>
      <c r="H58" s="58"/>
      <c r="I58" s="35"/>
      <c r="J58" s="59"/>
      <c r="K58" s="59"/>
      <c r="L58" s="38"/>
      <c r="M58" s="39"/>
      <c r="N58" s="39"/>
      <c r="O58" s="4"/>
      <c r="P58" s="4"/>
    </row>
    <row r="59" spans="1:16">
      <c r="A59" s="48" t="s">
        <v>113</v>
      </c>
      <c r="B59" s="96"/>
      <c r="C59" s="97"/>
      <c r="D59" s="98">
        <f>SUM(D16+D32+D51+D57)</f>
        <v>23</v>
      </c>
      <c r="E59" s="98">
        <f>SUM(E16+E32+E51+E57)</f>
        <v>0</v>
      </c>
      <c r="F59" s="98">
        <f>SUM(F16+F32+F51+F57)</f>
        <v>49</v>
      </c>
      <c r="G59" s="98">
        <f>SUM(G16+G32+G51+G57)</f>
        <v>121</v>
      </c>
      <c r="H59" s="99"/>
      <c r="I59" s="100"/>
      <c r="J59" s="101"/>
      <c r="K59" s="101"/>
      <c r="L59" s="102"/>
      <c r="M59" s="99"/>
      <c r="N59" s="99"/>
      <c r="O59" s="4"/>
      <c r="P59" s="4"/>
    </row>
    <row r="60" spans="1:16">
      <c r="A60" s="103"/>
      <c r="B60" s="4"/>
      <c r="C60" s="4"/>
      <c r="D60" s="4"/>
      <c r="E60" s="4"/>
      <c r="F60" s="4"/>
      <c r="G60" s="4"/>
      <c r="H60" s="104"/>
      <c r="I60" s="4"/>
      <c r="J60" s="16"/>
      <c r="K60" s="16"/>
      <c r="L60" s="11"/>
      <c r="M60" s="4"/>
      <c r="N60" s="4"/>
      <c r="O60" s="4"/>
      <c r="P60" s="4"/>
    </row>
    <row r="61" spans="1:16">
      <c r="A61" s="103"/>
      <c r="B61" s="4"/>
      <c r="C61" s="4"/>
      <c r="D61" s="4"/>
      <c r="E61" s="4"/>
      <c r="F61" s="4"/>
      <c r="G61" s="4"/>
      <c r="H61" s="104"/>
      <c r="I61" s="4"/>
      <c r="J61" s="16"/>
      <c r="K61" s="16"/>
      <c r="L61" s="11"/>
      <c r="M61" s="4"/>
      <c r="N61" s="4"/>
      <c r="O61" s="4"/>
      <c r="P61" s="4"/>
    </row>
    <row r="62" spans="1:16">
      <c r="A62" s="105"/>
      <c r="B62" s="105"/>
      <c r="C62" s="4" t="s">
        <v>114</v>
      </c>
      <c r="D62" s="4">
        <v>0</v>
      </c>
      <c r="E62" s="4">
        <v>0</v>
      </c>
      <c r="F62" s="4">
        <v>0</v>
      </c>
      <c r="G62" s="106">
        <f>D62+(E62+F62)*2</f>
        <v>0</v>
      </c>
      <c r="H62" s="107" t="s">
        <v>115</v>
      </c>
      <c r="I62" s="11"/>
      <c r="J62" s="16"/>
      <c r="K62" s="16"/>
      <c r="L62" s="105"/>
      <c r="M62" s="105"/>
      <c r="N62" s="105"/>
      <c r="O62" s="4"/>
      <c r="P62" s="4"/>
    </row>
    <row r="63" spans="1:16" ht="17.25" thickBot="1">
      <c r="A63" s="105"/>
      <c r="B63" s="105"/>
      <c r="C63" s="108" t="s">
        <v>116</v>
      </c>
      <c r="D63" s="108">
        <v>0</v>
      </c>
      <c r="E63" s="108">
        <v>0</v>
      </c>
      <c r="F63" s="108">
        <v>0</v>
      </c>
      <c r="G63" s="109">
        <f>D63+(E63+F63)*2</f>
        <v>0</v>
      </c>
      <c r="H63" s="110" t="s">
        <v>115</v>
      </c>
      <c r="I63" s="11"/>
      <c r="J63" s="16"/>
      <c r="K63" s="16"/>
      <c r="L63" s="105"/>
      <c r="M63" s="105"/>
      <c r="N63" s="105"/>
      <c r="O63" s="4"/>
      <c r="P63" s="4"/>
    </row>
    <row r="64" spans="1:16" ht="17.25">
      <c r="A64" s="103"/>
      <c r="B64" s="4"/>
      <c r="C64" s="4" t="s">
        <v>117</v>
      </c>
      <c r="D64" s="111">
        <f>SUM(D62:D63)</f>
        <v>0</v>
      </c>
      <c r="E64" s="111">
        <f>SUM(E62:E63)</f>
        <v>0</v>
      </c>
      <c r="F64" s="111">
        <f>SUM(F62:F63)</f>
        <v>0</v>
      </c>
      <c r="G64" s="112">
        <f>SUM(G62:G63)</f>
        <v>0</v>
      </c>
      <c r="H64" s="113" t="s">
        <v>115</v>
      </c>
      <c r="I64" s="4"/>
      <c r="J64" s="16"/>
      <c r="K64" s="16"/>
      <c r="L64" s="11"/>
      <c r="M64" s="4"/>
      <c r="N64" s="4"/>
      <c r="O64" s="4"/>
      <c r="P64" s="4"/>
    </row>
    <row r="65" spans="1:16">
      <c r="A65" s="103"/>
      <c r="B65" s="4"/>
      <c r="C65" s="4"/>
      <c r="D65" s="4"/>
      <c r="E65" s="4"/>
      <c r="F65" s="4"/>
      <c r="G65" s="4"/>
      <c r="H65" s="104"/>
      <c r="I65" s="4"/>
      <c r="J65" s="16"/>
      <c r="K65" s="16"/>
      <c r="L65" s="11"/>
      <c r="M65" s="4"/>
      <c r="N65" s="4"/>
      <c r="O65" s="4"/>
      <c r="P65" s="4"/>
    </row>
    <row r="66" spans="1:16">
      <c r="A66" s="103"/>
      <c r="B66" s="4"/>
      <c r="C66" s="4"/>
      <c r="D66" s="4"/>
      <c r="E66" s="4"/>
      <c r="F66" s="4"/>
      <c r="G66" s="4"/>
      <c r="H66" s="104"/>
      <c r="I66" s="4"/>
      <c r="J66" s="16"/>
      <c r="K66" s="16"/>
      <c r="L66" s="11"/>
      <c r="M66" s="4"/>
      <c r="N66" s="4"/>
      <c r="O66" s="4"/>
      <c r="P66" s="4"/>
    </row>
    <row r="67" spans="1:16">
      <c r="A67" s="103"/>
      <c r="B67" s="4"/>
      <c r="C67" s="4"/>
      <c r="D67" s="4"/>
      <c r="E67" s="4"/>
      <c r="F67" s="4"/>
      <c r="G67" s="4"/>
      <c r="H67" s="104"/>
      <c r="I67" s="4"/>
      <c r="J67" s="16"/>
      <c r="K67" s="16"/>
      <c r="L67" s="11"/>
      <c r="M67" s="4"/>
      <c r="N67" s="4"/>
      <c r="O67" s="4"/>
      <c r="P67" s="4"/>
    </row>
    <row r="68" spans="1:16">
      <c r="A68" s="114"/>
      <c r="B68" s="4"/>
      <c r="C68" s="4"/>
      <c r="D68" s="4"/>
      <c r="E68" s="4"/>
      <c r="F68" s="4"/>
      <c r="G68" s="4"/>
      <c r="H68" s="104"/>
      <c r="I68" s="4"/>
      <c r="J68" s="16"/>
      <c r="K68" s="16"/>
      <c r="L68" s="11"/>
      <c r="M68" s="4"/>
      <c r="N68" s="4"/>
      <c r="O68" s="4"/>
      <c r="P68" s="4"/>
    </row>
    <row r="69" spans="1:16">
      <c r="A69" s="114"/>
      <c r="B69" s="4"/>
      <c r="C69" s="4"/>
      <c r="D69" s="4"/>
      <c r="E69" s="4"/>
      <c r="F69" s="4"/>
      <c r="G69" s="4"/>
      <c r="H69" s="104"/>
      <c r="I69" s="4"/>
      <c r="J69" s="16"/>
      <c r="K69" s="16"/>
      <c r="L69" s="11"/>
      <c r="M69" s="4"/>
      <c r="N69" s="4"/>
      <c r="O69" s="4"/>
      <c r="P69" s="4"/>
    </row>
    <row r="70" spans="1:16">
      <c r="A70" s="103"/>
      <c r="B70" s="4"/>
      <c r="C70" s="4"/>
      <c r="D70" s="4"/>
      <c r="E70" s="4"/>
      <c r="F70" s="4"/>
      <c r="G70" s="4"/>
      <c r="H70" s="104"/>
      <c r="I70" s="4"/>
      <c r="J70" s="16"/>
      <c r="K70" s="16"/>
      <c r="L70" s="11"/>
      <c r="M70" s="4"/>
      <c r="N70" s="4"/>
      <c r="O70" s="4"/>
      <c r="P70" s="4"/>
    </row>
    <row r="71" spans="1:16" ht="31.5">
      <c r="A71" s="115" t="s">
        <v>118</v>
      </c>
      <c r="B71" s="4"/>
      <c r="C71" s="4"/>
      <c r="D71" s="4"/>
      <c r="E71" s="4"/>
      <c r="F71" s="4"/>
      <c r="G71" s="4"/>
      <c r="H71" s="104"/>
      <c r="I71" s="4"/>
      <c r="J71" s="16"/>
      <c r="K71" s="16"/>
      <c r="L71" s="11"/>
      <c r="M71" s="4"/>
      <c r="N71" s="4"/>
      <c r="O71" s="4"/>
      <c r="P71" s="4"/>
    </row>
    <row r="72" spans="1:16">
      <c r="A72" s="40" t="s">
        <v>5</v>
      </c>
      <c r="B72" s="31"/>
      <c r="C72" s="32" t="s">
        <v>109</v>
      </c>
      <c r="D72" s="33">
        <v>1</v>
      </c>
      <c r="E72" s="33"/>
      <c r="F72" s="33"/>
      <c r="G72" s="41">
        <f t="shared" ref="G72:G74" si="10">D72+(E72*2)+(F72*2)</f>
        <v>1</v>
      </c>
      <c r="H72" s="34"/>
      <c r="I72" s="42" t="s">
        <v>119</v>
      </c>
      <c r="J72" s="116"/>
      <c r="K72" s="44"/>
      <c r="L72" s="38" t="s">
        <v>55</v>
      </c>
      <c r="M72" s="39"/>
      <c r="N72" s="39"/>
      <c r="O72" s="4"/>
      <c r="P72" s="4"/>
    </row>
    <row r="73" spans="1:16">
      <c r="A73" s="40" t="s">
        <v>5</v>
      </c>
      <c r="B73" s="31"/>
      <c r="C73" s="32" t="s">
        <v>47</v>
      </c>
      <c r="D73" s="33">
        <v>1</v>
      </c>
      <c r="E73" s="33"/>
      <c r="F73" s="33"/>
      <c r="G73" s="41">
        <f t="shared" si="10"/>
        <v>1</v>
      </c>
      <c r="H73" s="34"/>
      <c r="I73" s="42" t="s">
        <v>120</v>
      </c>
      <c r="J73" s="44" t="s">
        <v>121</v>
      </c>
      <c r="K73" s="44"/>
      <c r="L73" s="38" t="s">
        <v>55</v>
      </c>
      <c r="M73" s="39"/>
      <c r="N73" s="39"/>
      <c r="O73" s="62"/>
      <c r="P73" s="4"/>
    </row>
    <row r="74" spans="1:16">
      <c r="A74" s="40" t="s">
        <v>5</v>
      </c>
      <c r="B74" s="31"/>
      <c r="C74" s="32" t="s">
        <v>47</v>
      </c>
      <c r="D74" s="33"/>
      <c r="E74" s="33"/>
      <c r="F74" s="33">
        <v>1</v>
      </c>
      <c r="G74" s="41">
        <f t="shared" si="10"/>
        <v>2</v>
      </c>
      <c r="H74" s="34"/>
      <c r="I74" s="42" t="s">
        <v>122</v>
      </c>
      <c r="J74" s="116"/>
      <c r="K74" s="44"/>
      <c r="L74" s="38" t="s">
        <v>55</v>
      </c>
      <c r="M74" s="39"/>
      <c r="N74" s="39"/>
      <c r="O74" s="62"/>
      <c r="P74" s="4"/>
    </row>
    <row r="75" spans="1:16">
      <c r="A75" s="103"/>
      <c r="B75" s="4"/>
      <c r="C75" s="4"/>
      <c r="D75" s="4"/>
      <c r="E75" s="4"/>
      <c r="F75" s="4"/>
      <c r="G75" s="4"/>
      <c r="H75" s="104"/>
      <c r="I75" s="4"/>
      <c r="J75" s="16"/>
      <c r="K75" s="16"/>
      <c r="L75" s="11"/>
      <c r="M75" s="4"/>
      <c r="N75" s="4"/>
    </row>
    <row r="76" spans="1:16">
      <c r="A76" s="103"/>
      <c r="B76" s="4"/>
      <c r="C76" s="4"/>
      <c r="D76" s="4"/>
      <c r="E76" s="4"/>
      <c r="F76" s="4"/>
      <c r="G76" s="4"/>
      <c r="H76" s="104"/>
      <c r="I76" s="4"/>
      <c r="J76" s="16"/>
      <c r="K76" s="16"/>
      <c r="L76" s="11"/>
      <c r="M76" s="4"/>
      <c r="N76" s="4"/>
    </row>
    <row r="77" spans="1:16" ht="31.5">
      <c r="A77" s="115" t="s">
        <v>123</v>
      </c>
      <c r="B77" s="4"/>
      <c r="C77" s="4"/>
      <c r="D77" s="4"/>
      <c r="E77" s="4"/>
      <c r="F77" s="4"/>
      <c r="G77" s="4"/>
      <c r="H77" s="104"/>
      <c r="I77" s="4"/>
      <c r="J77" s="16"/>
      <c r="K77" s="16"/>
      <c r="L77" s="11"/>
      <c r="M77" s="4"/>
      <c r="N77" s="4"/>
    </row>
    <row r="78" spans="1:16">
      <c r="A78" s="40" t="s">
        <v>124</v>
      </c>
      <c r="B78" s="31"/>
      <c r="C78" s="32" t="s">
        <v>109</v>
      </c>
      <c r="D78" s="33">
        <v>12</v>
      </c>
      <c r="E78" s="33"/>
      <c r="F78" s="33"/>
      <c r="G78" s="41">
        <f t="shared" ref="G78:G81" si="11">D78+(E78*2)+(F78*2)</f>
        <v>12</v>
      </c>
      <c r="H78" s="117" t="s">
        <v>125</v>
      </c>
      <c r="I78" s="42" t="s">
        <v>126</v>
      </c>
      <c r="J78" s="118">
        <v>45721</v>
      </c>
      <c r="K78" s="44"/>
      <c r="L78" s="38" t="s">
        <v>127</v>
      </c>
      <c r="M78" s="39"/>
      <c r="N78" s="39"/>
      <c r="O78" s="4"/>
      <c r="P78" s="4"/>
    </row>
    <row r="79" spans="1:16">
      <c r="A79" s="40" t="s">
        <v>124</v>
      </c>
      <c r="B79" s="31"/>
      <c r="C79" s="32" t="s">
        <v>109</v>
      </c>
      <c r="D79" s="33">
        <v>7</v>
      </c>
      <c r="E79" s="33"/>
      <c r="F79" s="33"/>
      <c r="G79" s="41">
        <f t="shared" si="11"/>
        <v>7</v>
      </c>
      <c r="H79" s="117" t="s">
        <v>125</v>
      </c>
      <c r="I79" s="42" t="s">
        <v>128</v>
      </c>
      <c r="J79" s="116"/>
      <c r="K79" s="44"/>
      <c r="L79" s="38" t="s">
        <v>127</v>
      </c>
      <c r="M79" s="39"/>
      <c r="N79" s="39"/>
      <c r="O79" s="4"/>
      <c r="P79" s="4"/>
    </row>
    <row r="80" spans="1:16">
      <c r="A80" s="40" t="s">
        <v>124</v>
      </c>
      <c r="B80" s="31"/>
      <c r="C80" s="32" t="s">
        <v>109</v>
      </c>
      <c r="D80" s="33">
        <v>3</v>
      </c>
      <c r="E80" s="33"/>
      <c r="F80" s="33"/>
      <c r="G80" s="41">
        <f t="shared" si="11"/>
        <v>3</v>
      </c>
      <c r="H80" s="117" t="s">
        <v>125</v>
      </c>
      <c r="I80" s="42" t="s">
        <v>129</v>
      </c>
      <c r="J80" s="116"/>
      <c r="K80" s="44"/>
      <c r="L80" s="38" t="s">
        <v>127</v>
      </c>
      <c r="M80" s="39"/>
      <c r="N80" s="39"/>
      <c r="O80" s="4"/>
      <c r="P80" s="4"/>
    </row>
    <row r="81" spans="1:16">
      <c r="A81" s="40" t="s">
        <v>130</v>
      </c>
      <c r="B81" s="31"/>
      <c r="C81" s="32" t="s">
        <v>109</v>
      </c>
      <c r="D81" s="33">
        <v>5</v>
      </c>
      <c r="E81" s="33"/>
      <c r="F81" s="33"/>
      <c r="G81" s="41">
        <f t="shared" si="11"/>
        <v>5</v>
      </c>
      <c r="H81" s="34">
        <v>45723</v>
      </c>
      <c r="I81" s="42" t="s">
        <v>131</v>
      </c>
      <c r="J81" s="116"/>
      <c r="K81" s="44"/>
      <c r="L81" s="38" t="s">
        <v>132</v>
      </c>
      <c r="M81" s="39"/>
      <c r="N81" s="39"/>
      <c r="O81" s="91" t="s">
        <v>133</v>
      </c>
      <c r="P81" s="4"/>
    </row>
  </sheetData>
  <mergeCells count="13">
    <mergeCell ref="L7:L8"/>
    <mergeCell ref="M7:M8"/>
    <mergeCell ref="N7:N8"/>
    <mergeCell ref="A1:J1"/>
    <mergeCell ref="A6:N6"/>
    <mergeCell ref="A7:A8"/>
    <mergeCell ref="B7:B8"/>
    <mergeCell ref="C7:C8"/>
    <mergeCell ref="D7:G7"/>
    <mergeCell ref="H7:H8"/>
    <mergeCell ref="I7:I8"/>
    <mergeCell ref="J7:J8"/>
    <mergeCell ref="K7:K8"/>
  </mergeCells>
  <phoneticPr fontId="3" type="noConversion"/>
  <conditionalFormatting sqref="I4">
    <cfRule type="duplicateValues" dxfId="26" priority="19"/>
  </conditionalFormatting>
  <conditionalFormatting sqref="I11:I14">
    <cfRule type="duplicateValues" dxfId="25" priority="22"/>
  </conditionalFormatting>
  <conditionalFormatting sqref="I15">
    <cfRule type="duplicateValues" dxfId="24" priority="15"/>
  </conditionalFormatting>
  <conditionalFormatting sqref="I20:I22">
    <cfRule type="duplicateValues" dxfId="23" priority="13"/>
  </conditionalFormatting>
  <conditionalFormatting sqref="I23">
    <cfRule type="duplicateValues" dxfId="22" priority="26"/>
  </conditionalFormatting>
  <conditionalFormatting sqref="I24">
    <cfRule type="duplicateValues" dxfId="21" priority="14"/>
  </conditionalFormatting>
  <conditionalFormatting sqref="I25:I31">
    <cfRule type="duplicateValues" dxfId="20" priority="25"/>
  </conditionalFormatting>
  <conditionalFormatting sqref="I36:I37">
    <cfRule type="duplicateValues" dxfId="19" priority="8"/>
  </conditionalFormatting>
  <conditionalFormatting sqref="I38 I40:I41">
    <cfRule type="duplicateValues" dxfId="18" priority="23"/>
  </conditionalFormatting>
  <conditionalFormatting sqref="I39">
    <cfRule type="duplicateValues" dxfId="17" priority="7"/>
  </conditionalFormatting>
  <conditionalFormatting sqref="I42:I44 I46">
    <cfRule type="duplicateValues" dxfId="16" priority="24"/>
  </conditionalFormatting>
  <conditionalFormatting sqref="I45">
    <cfRule type="duplicateValues" dxfId="15" priority="5"/>
  </conditionalFormatting>
  <conditionalFormatting sqref="I47">
    <cfRule type="duplicateValues" dxfId="14" priority="10"/>
  </conditionalFormatting>
  <conditionalFormatting sqref="I48">
    <cfRule type="duplicateValues" dxfId="13" priority="12"/>
  </conditionalFormatting>
  <conditionalFormatting sqref="I49">
    <cfRule type="duplicateValues" dxfId="12" priority="9"/>
  </conditionalFormatting>
  <conditionalFormatting sqref="I50">
    <cfRule type="duplicateValues" dxfId="11" priority="11"/>
  </conditionalFormatting>
  <conditionalFormatting sqref="I55">
    <cfRule type="duplicateValues" dxfId="10" priority="27"/>
  </conditionalFormatting>
  <conditionalFormatting sqref="I56">
    <cfRule type="duplicateValues" dxfId="9" priority="21"/>
  </conditionalFormatting>
  <conditionalFormatting sqref="I72">
    <cfRule type="duplicateValues" dxfId="8" priority="4"/>
  </conditionalFormatting>
  <conditionalFormatting sqref="I73">
    <cfRule type="duplicateValues" dxfId="7" priority="3"/>
  </conditionalFormatting>
  <conditionalFormatting sqref="I74">
    <cfRule type="duplicateValues" dxfId="6" priority="1"/>
  </conditionalFormatting>
  <conditionalFormatting sqref="I78:I80">
    <cfRule type="duplicateValues" dxfId="5" priority="6"/>
  </conditionalFormatting>
  <conditionalFormatting sqref="I81">
    <cfRule type="duplicateValues" dxfId="4" priority="2"/>
  </conditionalFormatting>
  <conditionalFormatting sqref="I5:L5">
    <cfRule type="duplicateValues" dxfId="3" priority="20"/>
  </conditionalFormatting>
  <conditionalFormatting sqref="L2:L3">
    <cfRule type="duplicateValues" dxfId="2" priority="17"/>
    <cfRule type="duplicateValues" dxfId="1" priority="18"/>
  </conditionalFormatting>
  <conditionalFormatting sqref="M2:M3">
    <cfRule type="duplicateValues" dxfId="0" priority="16"/>
  </conditionalFormatting>
  <pageMargins left="0.7" right="0.7" top="0.75" bottom="0.75" header="0.3" footer="0.3"/>
  <pageSetup scale="60" orientation="portrait" r:id="rId1"/>
  <headerFooter>
    <oddFooter>&amp;L_x000D_&amp;1#&amp;"Calibri"&amp;10&amp;K000000 Sensitivity: Internal</oddFooter>
  </headerFooter>
  <legacyDrawing r:id="rId2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(PT) MSC ZOE GT511W</vt:lpstr>
      <vt:lpstr>'(PT) MSC ZOE GT511W'!Print_Area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Kim (MSC (Korea) Ltd.)</dc:creator>
  <cp:lastModifiedBy>Young Sam Kim (MSC (Korea) Ltd.)</cp:lastModifiedBy>
  <dcterms:created xsi:type="dcterms:W3CDTF">2025-03-13T04:37:17Z</dcterms:created>
  <dcterms:modified xsi:type="dcterms:W3CDTF">2025-03-20T14:33:34Z</dcterms:modified>
</cp:coreProperties>
</file>