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ocs.msc.com/personal/seonju_yun_msc_com/Documents/바탕 화면/"/>
    </mc:Choice>
  </mc:AlternateContent>
  <xr:revisionPtr revIDLastSave="0" documentId="8_{1ED959A6-869C-4B19-8B32-3556DBCFF1D5}" xr6:coauthVersionLast="47" xr6:coauthVersionMax="47" xr10:uidLastSave="{00000000-0000-0000-0000-000000000000}"/>
  <bookViews>
    <workbookView xWindow="28680" yWindow="-120" windowWidth="29040" windowHeight="15720" xr2:uid="{AF622EDB-6F93-4B7A-9DAD-CCD76DE7166B}"/>
  </bookViews>
  <sheets>
    <sheet name="T) MSC ZOE GT511W 3-16" sheetId="1" r:id="rId1"/>
  </sheets>
  <externalReferences>
    <externalReference r:id="rId2"/>
  </externalReferences>
  <definedNames>
    <definedName name="_xlnm._FilterDatabase" localSheetId="0" hidden="1">'T) MSC ZOE GT511W 3-16'!$A$10:$K$132</definedName>
    <definedName name="A" localSheetId="0">'T) MSC ZOE GT511W 3-16'!#REF!</definedName>
    <definedName name="A">#REF!</definedName>
    <definedName name="AAA" localSheetId="0">'T) MSC ZOE GT511W 3-16'!#REF!</definedName>
    <definedName name="AAA">#REF!</definedName>
    <definedName name="AAAAAAAAAAAAA" localSheetId="0">'T) MSC ZOE GT511W 3-16'!#REF!</definedName>
    <definedName name="AAAAAAAAAAAAA">#REF!</definedName>
    <definedName name="D" localSheetId="0">'T) MSC ZOE GT511W 3-16'!#REF!</definedName>
    <definedName name="DDD" localSheetId="0">'T) MSC ZOE GT511W 3-16'!#REF!</definedName>
    <definedName name="DDD">#REF!</definedName>
    <definedName name="DDDD" localSheetId="0">'T) MSC ZOE GT511W 3-16'!#REF!</definedName>
    <definedName name="DDDD">#REF!</definedName>
    <definedName name="jade" localSheetId="0">'T) MSC ZOE GT511W 3-16'!#REF!</definedName>
    <definedName name="jade">#REF!</definedName>
    <definedName name="JADE12345678" localSheetId="0">'T) MSC ZOE GT511W 3-16'!#REF!</definedName>
    <definedName name="JADE12345678">#REF!</definedName>
    <definedName name="MAERSK">#REF!</definedName>
    <definedName name="_xlnm.Print_Area" localSheetId="0">'T) MSC ZOE GT511W 3-16'!$A$1:$K$131</definedName>
    <definedName name="_xlnm.Print_Area">#REF!</definedName>
    <definedName name="QQQQQQQQQQQQQQQQQQQQQQQQQQQQQQQQQ" localSheetId="0">'T) MSC ZOE GT511W 3-16'!#REF!</definedName>
    <definedName name="QQQQQQQQQQQQQQQQQQQQQQQQQQQQQQQQQ">#REF!</definedName>
    <definedName name="QQQQQQQQQQQQQQQQQQQQQQQQQQQQQQQQQQQQQQQQQQ" localSheetId="0">'T) MSC ZOE GT511W 3-16'!#REF!</definedName>
    <definedName name="QQQQQQQQQQQQQQQQQQQQQQQQQQQQQQQQQQQQQQQQQQ">#REF!</definedName>
    <definedName name="QWEQWE" localSheetId="0">'T) MSC ZOE GT511W 3-16'!#REF!</definedName>
    <definedName name="QWEQWE">#REF!</definedName>
    <definedName name="TKDNJF7" localSheetId="0">'T) MSC ZOE GT511W 3-16'!#REF!</definedName>
    <definedName name="TKDNJF7">#REF!</definedName>
    <definedName name="ㅁ" localSheetId="0">'T) MSC ZOE GT511W 3-16'!#REF!</definedName>
    <definedName name="ㅁ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" i="1" l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39" i="1"/>
  <c r="F139" i="1"/>
  <c r="E139" i="1"/>
  <c r="D139" i="1"/>
  <c r="G138" i="1"/>
  <c r="G137" i="1"/>
  <c r="F132" i="1"/>
  <c r="E132" i="1"/>
  <c r="F129" i="1"/>
  <c r="E129" i="1"/>
  <c r="D129" i="1"/>
  <c r="G129" i="1" s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F69" i="1"/>
  <c r="E69" i="1"/>
  <c r="D69" i="1"/>
  <c r="G69" i="1" s="1"/>
  <c r="G68" i="1"/>
  <c r="F65" i="1"/>
  <c r="E65" i="1"/>
  <c r="D65" i="1"/>
  <c r="D132" i="1" s="1"/>
  <c r="G132" i="1" s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65" i="1" l="1"/>
</calcChain>
</file>

<file path=xl/sharedStrings.xml><?xml version="1.0" encoding="utf-8"?>
<sst xmlns="http://schemas.openxmlformats.org/spreadsheetml/2006/main" count="898" uniqueCount="421">
  <si>
    <t xml:space="preserve"> TIGER BOOKING STATUS </t>
  </si>
  <si>
    <t>PHX DIVERSION</t>
  </si>
  <si>
    <r>
      <t xml:space="preserve">VSL: </t>
    </r>
    <r>
      <rPr>
        <strike/>
        <u/>
        <sz val="16"/>
        <rFont val="Aptos Narrow"/>
        <family val="2"/>
        <scheme val="minor"/>
      </rPr>
      <t>MSC SHANELLE GX511W</t>
    </r>
    <r>
      <rPr>
        <b/>
        <u/>
        <sz val="16"/>
        <rFont val="Aptos Narrow"/>
        <family val="2"/>
        <scheme val="minor"/>
      </rPr>
      <t xml:space="preserve">-&gt; </t>
    </r>
    <r>
      <rPr>
        <strike/>
        <u/>
        <sz val="16"/>
        <rFont val="Aptos Narrow"/>
        <family val="2"/>
        <scheme val="minor"/>
      </rPr>
      <t>MSC STAR R GX511W</t>
    </r>
    <r>
      <rPr>
        <b/>
        <u/>
        <sz val="16"/>
        <rFont val="Aptos Narrow"/>
        <family val="2"/>
        <scheme val="minor"/>
      </rPr>
      <t xml:space="preserve">-&gt; </t>
    </r>
    <r>
      <rPr>
        <strike/>
        <u/>
        <sz val="16"/>
        <rFont val="Aptos Narrow"/>
        <family val="2"/>
        <scheme val="minor"/>
      </rPr>
      <t>MSC BEIRA IV GX511W</t>
    </r>
    <r>
      <rPr>
        <b/>
        <u/>
        <sz val="16"/>
        <rFont val="Aptos Narrow"/>
        <family val="2"/>
        <scheme val="minor"/>
      </rPr>
      <t>(BLANK)</t>
    </r>
  </si>
  <si>
    <t>ETA</t>
  </si>
  <si>
    <t>-&gt; MSC ZOE GT511W</t>
  </si>
  <si>
    <t>ETD</t>
  </si>
  <si>
    <t>SHIPPER</t>
    <phoneticPr fontId="0" type="noConversion"/>
  </si>
  <si>
    <t>ACTUAL SHPR</t>
    <phoneticPr fontId="0" type="noConversion"/>
  </si>
  <si>
    <t>PORT</t>
    <phoneticPr fontId="0" type="noConversion"/>
  </si>
  <si>
    <t>ALL WATER</t>
    <phoneticPr fontId="0" type="noConversion"/>
  </si>
  <si>
    <t>CNTR NO</t>
  </si>
  <si>
    <t>REMARK</t>
    <phoneticPr fontId="0" type="noConversion"/>
  </si>
  <si>
    <t>BKG NO</t>
  </si>
  <si>
    <t>VIP CODE</t>
    <phoneticPr fontId="0" type="noConversion"/>
  </si>
  <si>
    <t>FOB</t>
    <phoneticPr fontId="0" type="noConversion"/>
  </si>
  <si>
    <t>PIC</t>
  </si>
  <si>
    <t>SPACE</t>
  </si>
  <si>
    <t>20'</t>
  </si>
  <si>
    <t>40'</t>
  </si>
  <si>
    <t>40HC</t>
    <phoneticPr fontId="0" type="noConversion"/>
  </si>
  <si>
    <t>TEUS</t>
  </si>
  <si>
    <t>W.MED</t>
  </si>
  <si>
    <t>EGAKI</t>
  </si>
  <si>
    <t>ABU KIR T/S</t>
  </si>
  <si>
    <t xml:space="preserve"> LG ELEC,GLOVIS건은 BLOCK STOWAGE: 반입포트: SIKP2로 진행</t>
    <phoneticPr fontId="0" type="noConversion"/>
  </si>
  <si>
    <t>현대글로비스</t>
  </si>
  <si>
    <t>HYUNDAI GLOVIS</t>
  </si>
  <si>
    <t>KOPER</t>
    <phoneticPr fontId="0" type="noConversion"/>
  </si>
  <si>
    <t>CAAU6959075
MEDU4272247
MSDU6340456
MSMU4143958
MSMU6884610
MSMU8333637
MSNU5253059
MSNU7177467
MSNU8574010
MSNU8614915
TCNU1308586
TGBU5842136
TIIU5870950
TRHU5144442
TXGU5054224</t>
  </si>
  <si>
    <t>PART 40HC*3</t>
  </si>
  <si>
    <t>096KR0979342</t>
  </si>
  <si>
    <t>10265-3-LT</t>
  </si>
  <si>
    <t>jwooh27@glovis.net</t>
  </si>
  <si>
    <t>MSMU6005006
TEMU6725828</t>
  </si>
  <si>
    <t>EBKG11922557</t>
  </si>
  <si>
    <t>MEDU8544220
MSMU6277703
MSNU5088102
TGHU6112617</t>
  </si>
  <si>
    <t>096KR0979343</t>
  </si>
  <si>
    <t>MSDU5277889
MSDU8621750
MSMU4742540
MSMU4906598
MSNU8563016</t>
  </si>
  <si>
    <t>PART 40HC*1</t>
  </si>
  <si>
    <t>096KR0979344</t>
  </si>
  <si>
    <t>MSMU5879481</t>
  </si>
  <si>
    <t>EBKG12053881</t>
  </si>
  <si>
    <t>gyeongah.choi@glovis.net</t>
  </si>
  <si>
    <t>MSMU4675884</t>
  </si>
  <si>
    <t>EBKG12055387</t>
  </si>
  <si>
    <t>MSNU3011020</t>
  </si>
  <si>
    <t>EBKG11971114</t>
  </si>
  <si>
    <t>gudtjr0906@glovis.net</t>
  </si>
  <si>
    <t>MSNU3562423</t>
  </si>
  <si>
    <t>FLX  - DMIX 올림</t>
  </si>
  <si>
    <t>EBKG11971115</t>
  </si>
  <si>
    <t>TXGU6960199</t>
  </si>
  <si>
    <t>EBKG12008174</t>
  </si>
  <si>
    <t>CAAU5090500
CRXU9281756
FFAU1979560
FFAU4042990
GLDU7732299
MSDU7864627
MSMU5076330
MSMU5173710
MSNU7977644
MSNU9026304
TGHU9755561
MSMU6107461</t>
  </si>
  <si>
    <t>096KR0979569</t>
  </si>
  <si>
    <t>sjkwak@glovis.net</t>
  </si>
  <si>
    <t>EBKG12036687</t>
  </si>
  <si>
    <t>HYUNDAI STEEL</t>
  </si>
  <si>
    <t>CAIU7015920
MSNU5526620
MSNU6781087
SEKU4002469</t>
  </si>
  <si>
    <t>EBKG11907433</t>
  </si>
  <si>
    <t>YOUNGHAN@GLOVIS.NET</t>
  </si>
  <si>
    <t>DONGHEE HI-TECH</t>
  </si>
  <si>
    <t>FFAU3969900
MSDU8430501
MSDU8927165
MSNU7203340
TGBU5594533
TGBU9869346
UESU5225667
UETU7701030</t>
  </si>
  <si>
    <t>PART 40HC*12</t>
  </si>
  <si>
    <t>096KR0978324</t>
  </si>
  <si>
    <t>FFAU2339721
MEDU7800369
MSBU8284987
TIIU4190433
UETU7806880</t>
  </si>
  <si>
    <t>096KR0978325</t>
  </si>
  <si>
    <t>DONGHEE IND</t>
  </si>
  <si>
    <t>MSNU5065051
MSNU7028231
TGBU5620904</t>
  </si>
  <si>
    <t>096KR0979313</t>
  </si>
  <si>
    <t>ECOPROEM</t>
  </si>
  <si>
    <t>MSDU7352575
TGBU9233035
MSMU7577270
MSMU4150535
FDCU0208587</t>
  </si>
  <si>
    <t>EBKG11956983</t>
  </si>
  <si>
    <t>10265-13-MT</t>
  </si>
  <si>
    <t>syyang@glovis.net</t>
  </si>
  <si>
    <t>MSBU5346344
BEAU5926286
MSMU7841490
MSMU8961021
MSMU4422525</t>
  </si>
  <si>
    <t>EBKG11956984</t>
  </si>
  <si>
    <t>BMOU6106666
MSMU5070012
MSNU7174215
SEGU6094412
TRHU8406989</t>
  </si>
  <si>
    <t>096KR0979691</t>
  </si>
  <si>
    <t>EBKG11956985</t>
  </si>
  <si>
    <t>PLAKOR</t>
  </si>
  <si>
    <t>MSBU5266470
MSDU6024000
MSMU4886948
MSMU4974822
MSMU5638695</t>
  </si>
  <si>
    <t>EBKG12036886</t>
  </si>
  <si>
    <t>LX PANTOS</t>
  </si>
  <si>
    <t>LG INNOTEK</t>
  </si>
  <si>
    <t>KOPER</t>
  </si>
  <si>
    <t>FFAU3748787
TGHU6782178</t>
  </si>
  <si>
    <t>096KR0976685</t>
  </si>
  <si>
    <t>626000-1</t>
  </si>
  <si>
    <t>BHQ2502028217</t>
  </si>
  <si>
    <t>YONGSIK.SHIN1@LXPANTOS.COM</t>
  </si>
  <si>
    <t>MSNU8049542</t>
  </si>
  <si>
    <t>096KR0976687</t>
  </si>
  <si>
    <t>626000-2</t>
  </si>
  <si>
    <t>BHQ2502028219</t>
  </si>
  <si>
    <t>PACTRA</t>
  </si>
  <si>
    <t>CARGO OP</t>
  </si>
  <si>
    <t>Povazska Bystrica/KOPER</t>
  </si>
  <si>
    <t>MSDU5054674</t>
  </si>
  <si>
    <t>EBKG11906425</t>
  </si>
  <si>
    <t>39088-2-LT</t>
  </si>
  <si>
    <t>leenk@pactra.co.kr</t>
  </si>
  <si>
    <t>Hatvan/KOPER</t>
  </si>
  <si>
    <t>MSDU6310847
MSMU7176343</t>
  </si>
  <si>
    <t>EBKG11906898</t>
  </si>
  <si>
    <t>sh.lee@pactra.co.kr</t>
  </si>
  <si>
    <t>Ilava/KOPER</t>
  </si>
  <si>
    <t>MSBU6527157</t>
  </si>
  <si>
    <t>EBKG11906911</t>
  </si>
  <si>
    <t>MSMU7662561
FFAU5727470</t>
  </si>
  <si>
    <t>EBKG12003159</t>
  </si>
  <si>
    <t>PARKJE@PACTRA.CO.KR</t>
  </si>
  <si>
    <t>Voderady/KOPER</t>
  </si>
  <si>
    <t>MSDU6524290</t>
  </si>
  <si>
    <t>EBKG12022823</t>
  </si>
  <si>
    <t>ds.han@pactra.co.kr</t>
  </si>
  <si>
    <t>MSNU5214113</t>
  </si>
  <si>
    <t>EBKG12074810</t>
  </si>
  <si>
    <t>KUEHNE + NAGEL LTD.</t>
  </si>
  <si>
    <t>MSMU7202587</t>
  </si>
  <si>
    <t>096KR0976467</t>
  </si>
  <si>
    <t>800000-88880-QT</t>
  </si>
  <si>
    <t>seohee.han@kuehne-nagel.com</t>
  </si>
  <si>
    <t>DSV</t>
  </si>
  <si>
    <t>GESU3826650</t>
  </si>
  <si>
    <t>EBKG11726090</t>
  </si>
  <si>
    <t>169-88888-ST</t>
  </si>
  <si>
    <t>HAILEY.SON@KR.DSV.COM</t>
  </si>
  <si>
    <t>SUCCESS GLOBAL</t>
  </si>
  <si>
    <t>TGCU5246104</t>
  </si>
  <si>
    <t>EBKG11843902</t>
  </si>
  <si>
    <t>24654-1-QT</t>
  </si>
  <si>
    <t>sglobal@sglobal.biz</t>
  </si>
  <si>
    <t>SCHENKER KOREA LTD</t>
  </si>
  <si>
    <t>MSMU2666076
MSDU2473532
MSNU7930800</t>
  </si>
  <si>
    <t>096KR0978185</t>
  </si>
  <si>
    <t>900000-88888-ST</t>
  </si>
  <si>
    <t>eileen.kim@dbschenker.com</t>
  </si>
  <si>
    <t>CARGO-PARTNER LOGISTICS</t>
  </si>
  <si>
    <t>FSCU8341450</t>
  </si>
  <si>
    <t>EBKG12009700</t>
  </si>
  <si>
    <t>3339-77777-LT</t>
  </si>
  <si>
    <t>yujin.baek@cargo-partner.com</t>
  </si>
  <si>
    <t>MEDU4810487</t>
  </si>
  <si>
    <t>EBKG12009733</t>
  </si>
  <si>
    <t>TAEWOONG LOGISTICS</t>
  </si>
  <si>
    <t>TEMU1377530</t>
  </si>
  <si>
    <t>EBKG11870813</t>
  </si>
  <si>
    <t>1430-1-QT</t>
  </si>
  <si>
    <t>olivia@twsc.co.kr</t>
  </si>
  <si>
    <t>MSDU2437767</t>
  </si>
  <si>
    <t>096KR0978522</t>
  </si>
  <si>
    <t>IQFTJ74RT</t>
  </si>
  <si>
    <t>inttra@twsc.co.kr</t>
  </si>
  <si>
    <t>TGBU7809986
MSNU6553209</t>
  </si>
  <si>
    <t>DG UN 3077/9</t>
  </si>
  <si>
    <t>096KR0977089</t>
  </si>
  <si>
    <t>TCLU6792876</t>
  </si>
  <si>
    <t>40FR - OOG -  OH: 108CM  &amp; OW(EACH): 3CM</t>
  </si>
  <si>
    <t>EBKG12024095</t>
  </si>
  <si>
    <t>8004-12-MT</t>
  </si>
  <si>
    <t>SPACE KILL: 52</t>
  </si>
  <si>
    <t>"</t>
  </si>
  <si>
    <t>CXSU1138400</t>
  </si>
  <si>
    <t>40FR - OOG -  OH: 108CM</t>
  </si>
  <si>
    <t>MSDU9963017</t>
  </si>
  <si>
    <t>40HF - OOG -  OH: 92CM</t>
  </si>
  <si>
    <t>TRIU0739225</t>
  </si>
  <si>
    <t>MSCU4469836</t>
  </si>
  <si>
    <t xml:space="preserve">40FR - OOG -  OH: 45CM &amp; OW(EACH): 3CM </t>
  </si>
  <si>
    <t>TCLU6001677</t>
  </si>
  <si>
    <t>40FR - OOG -  OH: 123CM</t>
  </si>
  <si>
    <t>TRLU5040600</t>
  </si>
  <si>
    <t>TEXU7501868</t>
  </si>
  <si>
    <t xml:space="preserve">40HF - OOG -  OH: 15CM &amp; OW(EACH): 3CM </t>
  </si>
  <si>
    <t>gjkim@twsc.co.kr</t>
  </si>
  <si>
    <t>MSCU4469517</t>
  </si>
  <si>
    <t>MSDU9941419</t>
  </si>
  <si>
    <t>40HF - OOG -  OH: 77CM</t>
  </si>
  <si>
    <t>TOLU8994015</t>
  </si>
  <si>
    <t>TCLU6070385</t>
  </si>
  <si>
    <t>MSDU9968153</t>
  </si>
  <si>
    <t>40HF - OOG -  OH: 78CM  &amp; OW(EACH): 3CM</t>
  </si>
  <si>
    <t>TRLU6174516</t>
  </si>
  <si>
    <t>TOTAL</t>
    <phoneticPr fontId="0" type="noConversion"/>
  </si>
  <si>
    <t>VOID SPACE</t>
  </si>
  <si>
    <t>PART</t>
  </si>
  <si>
    <t>SAMSUNG 39주차부터 GALANTA 부킹 XXX</t>
  </si>
  <si>
    <t>Zarow/TRIESTE</t>
  </si>
  <si>
    <t>CAIU7127299</t>
  </si>
  <si>
    <t>EBKG11886761</t>
  </si>
  <si>
    <t>mina@pactra.co.kr</t>
  </si>
  <si>
    <t>Zilina/TRIESTE</t>
  </si>
  <si>
    <t>MSDU7223937
MSMU6719955
TGBU6667439
TCNU8908941</t>
  </si>
  <si>
    <t>EBKG11886772</t>
  </si>
  <si>
    <t>Ostrava/TRIESTE</t>
  </si>
  <si>
    <t>MSNU7064630
TCNU3614939
TIIU4318714
MSBU5209336
TRHU6558771
MSDU8858608
TGBU7009582
MSMU8759659
DFSU7112496
MSMU8790680
MSMU6988430
MSMU7676483
BMOU4302886
TCNU5429987
MEDU4891560
MEDU8777134
TXGU4213173
FSCU9404044
MSNU5895568
MSDU7955835</t>
  </si>
  <si>
    <t>EBKG11906566</t>
  </si>
  <si>
    <t>jhsong@pactra.co.kr</t>
  </si>
  <si>
    <t>Otrokovice/TRIESTE</t>
  </si>
  <si>
    <t>FFAU5850592
MSNU8577318
CAIU4747104</t>
  </si>
  <si>
    <t>EBKG11923615</t>
  </si>
  <si>
    <t>jiyu@pactra.co.kr</t>
  </si>
  <si>
    <t>Ilava/TRIESTE</t>
  </si>
  <si>
    <t>FCIU9759960</t>
  </si>
  <si>
    <t>EBKG11926455</t>
  </si>
  <si>
    <t>Dubnica Nad Vahom/TRIESTE</t>
  </si>
  <si>
    <t>CAIU9058216
MSCU5141965
SEKU4013859
MSNU9754491</t>
  </si>
  <si>
    <t>EBKG11939155</t>
  </si>
  <si>
    <t>yj.jeon@pactra.co.kr</t>
  </si>
  <si>
    <t>Kunin/TRIESTE</t>
  </si>
  <si>
    <t>TGBU5976460
BMOU4074512</t>
  </si>
  <si>
    <t>EBKG11972489</t>
  </si>
  <si>
    <t>Prerov/TRIESTE</t>
  </si>
  <si>
    <t>MSMU4416585</t>
  </si>
  <si>
    <t>EBKG11972875</t>
  </si>
  <si>
    <t>parkje@pactra.co.kr</t>
  </si>
  <si>
    <t>MSDU6129016</t>
  </si>
  <si>
    <t>EBKG11857742</t>
  </si>
  <si>
    <t>sheekim@pactra.co.kr</t>
  </si>
  <si>
    <t>Skoczow/TRIESTE</t>
  </si>
  <si>
    <t>CARU5161496
MSDU6502053
MEDU6963607</t>
  </si>
  <si>
    <t>EBKG12003145</t>
  </si>
  <si>
    <t>Karvina/TRIESTE</t>
  </si>
  <si>
    <t>MSDU8492231
CAIU4635927
XINU8138532
MSNU8518779
GLDU7732370
MSMU5086791
MSMU6159948
DFSU6199260
MSMU8841406
MSNU7816378</t>
  </si>
  <si>
    <t>EBKG12005192</t>
  </si>
  <si>
    <t>MSCU5252830
CAIU7008849</t>
  </si>
  <si>
    <t>EBKG12022429</t>
  </si>
  <si>
    <t>Cesky Tesin/TRIESTE</t>
  </si>
  <si>
    <t>MSMU8559500</t>
  </si>
  <si>
    <t>EBKG12022447</t>
  </si>
  <si>
    <t>Povazska Bystrica/TRIESTE</t>
  </si>
  <si>
    <t>SEKU6847552
MSDU5968978
MEDU9423407
TGCU5252067
MSMU7936997
MSDU5313440
MSMU5245430</t>
  </si>
  <si>
    <t>EBKG12022560</t>
  </si>
  <si>
    <t>Bazanowice/TRIESTE</t>
  </si>
  <si>
    <t>TRHU7175669
BMOU6695118
MEDU8840094
HPCU2628964</t>
  </si>
  <si>
    <t>EBKG12022580</t>
  </si>
  <si>
    <t>TRIESTE</t>
  </si>
  <si>
    <t>TRHU1488579</t>
  </si>
  <si>
    <t>EBKG12058663</t>
  </si>
  <si>
    <t>MSMU5889962</t>
  </si>
  <si>
    <t>EBKG12059881</t>
  </si>
  <si>
    <t>hyunjin@pactra.co.kr</t>
  </si>
  <si>
    <t>Hranice/TRIESTE</t>
  </si>
  <si>
    <t>FFAU3855091
CAIU4900933</t>
  </si>
  <si>
    <t>EBKG12057710</t>
  </si>
  <si>
    <t>TIIU4167855</t>
  </si>
  <si>
    <t>EBKG12057731</t>
  </si>
  <si>
    <t>FFAU2933688</t>
  </si>
  <si>
    <t>EBKG11939516</t>
  </si>
  <si>
    <t>Nosovice/TRIESTE</t>
  </si>
  <si>
    <t>MSNU2006836
TRHU2422703</t>
  </si>
  <si>
    <t>EBKG11906379</t>
  </si>
  <si>
    <t>LOGIPIA</t>
  </si>
  <si>
    <t>Komarom/TRIESTE</t>
  </si>
  <si>
    <t>MSBU5338380</t>
  </si>
  <si>
    <t>EBKG12055777</t>
  </si>
  <si>
    <t>39088-3-LT</t>
  </si>
  <si>
    <t>gr12.kim@logipia.co.kr</t>
  </si>
  <si>
    <t>FCGU1670118</t>
  </si>
  <si>
    <t>EBKG12073144</t>
  </si>
  <si>
    <t>GATU1121726</t>
  </si>
  <si>
    <t>EBKG12073479</t>
  </si>
  <si>
    <t>TRUSTWISE CORPORATION</t>
  </si>
  <si>
    <t>Tatabanya/TRIESTE</t>
  </si>
  <si>
    <t>MSNU2975850</t>
  </si>
  <si>
    <t>EBKG11941593</t>
  </si>
  <si>
    <t>202930-2-MT</t>
  </si>
  <si>
    <t>em.park@trustwise.co.kr</t>
  </si>
  <si>
    <t>UETU7742868
MSMU4630806
MSNU7923632
MSNU7883709
MSNU7850161</t>
  </si>
  <si>
    <t>EBKG12003140</t>
  </si>
  <si>
    <t>MEDU3663967</t>
  </si>
  <si>
    <t>EBKG12036449</t>
  </si>
  <si>
    <t>operation@trustwise.co.kr</t>
  </si>
  <si>
    <t>Piesendorf/TRIESTE</t>
  </si>
  <si>
    <t>MSMU2534552</t>
  </si>
  <si>
    <t>EBKG11971163</t>
  </si>
  <si>
    <t>MEDU2964776
MSNU2689440</t>
  </si>
  <si>
    <t>EBKG12058592</t>
  </si>
  <si>
    <t>MSDU5073041
CAAU7452681
TCLU5912133
FSCU9856738</t>
  </si>
  <si>
    <t>EBKG11823694</t>
  </si>
  <si>
    <t>FSK</t>
  </si>
  <si>
    <t>Ivancsa/TRIESTE</t>
  </si>
  <si>
    <t>TCNU1920251
MSNU6098954
TCNU1434434</t>
  </si>
  <si>
    <t>EBKG11828526</t>
  </si>
  <si>
    <t>152018-4-MT</t>
  </si>
  <si>
    <t>dh.s@sk.com</t>
  </si>
  <si>
    <t>MSNU5664954
TLLU8575651
MSNU7130710</t>
  </si>
  <si>
    <t>EBKG11877038</t>
  </si>
  <si>
    <t>hwr@sk.com</t>
  </si>
  <si>
    <t>CAIU6818233</t>
  </si>
  <si>
    <t>EBKG11921961</t>
  </si>
  <si>
    <t>elle.shin@sk.com</t>
  </si>
  <si>
    <t>MSNU7924120</t>
  </si>
  <si>
    <t>EBKG11970609</t>
  </si>
  <si>
    <t>BMOU5911932
CRXU9280235
DFSU6549455
MSBU5063730
MSDU6688729
MSMU8515550</t>
  </si>
  <si>
    <t>EBKG12005300</t>
  </si>
  <si>
    <t>choiej@sk.com</t>
  </si>
  <si>
    <t>CAAU7520549</t>
  </si>
  <si>
    <t>EBKG12019400</t>
  </si>
  <si>
    <t>MEDU7703815</t>
  </si>
  <si>
    <t>DG UN 2923/8(6.1) + NORMAL
DG UN 2923/8(6.1) + QTY
DG UN 2811/6.1 + NORMAL
DG UN 2811/6.1 + QTY</t>
  </si>
  <si>
    <t>EBKG12036484</t>
  </si>
  <si>
    <t>MSDU4402327</t>
  </si>
  <si>
    <t>096KR0976604</t>
  </si>
  <si>
    <t>121528-1-LT</t>
  </si>
  <si>
    <t>jieun.kim@kuehne-nagel.com</t>
  </si>
  <si>
    <t>MSDU2426295</t>
  </si>
  <si>
    <t>096KR0976605</t>
  </si>
  <si>
    <t>MSDU1742597
MEDU5595748</t>
  </si>
  <si>
    <t>096KR0977474</t>
  </si>
  <si>
    <t xml:space="preserve">800000-88880-ST </t>
  </si>
  <si>
    <t>MSMU1556109</t>
  </si>
  <si>
    <t>096KR0978414</t>
  </si>
  <si>
    <t>MSDU2379146
MSDU1122106</t>
  </si>
  <si>
    <t>EBKG11872873</t>
  </si>
  <si>
    <t>193333-1-GT</t>
  </si>
  <si>
    <t>millie@twsc.co.kr</t>
  </si>
  <si>
    <t>GOD/TRIESTE</t>
  </si>
  <si>
    <t>TGBU9326375</t>
  </si>
  <si>
    <t>DG UN 3480/9/LIB(NEW) - FDGOK</t>
  </si>
  <si>
    <t>EBKG12023597</t>
  </si>
  <si>
    <t>ECL GLOBAL KOREA</t>
  </si>
  <si>
    <t>Racalmas/TRIESTE</t>
  </si>
  <si>
    <t>MSDU8085679
SEKU6788589
TRHU6439730</t>
  </si>
  <si>
    <t>EBKG11921974</t>
  </si>
  <si>
    <t>188560-2-MT</t>
  </si>
  <si>
    <t>MYCHOI@eclkorea.co.kr</t>
  </si>
  <si>
    <t>MSNU5214089
UETU5677439</t>
  </si>
  <si>
    <t>EBKG11921979</t>
  </si>
  <si>
    <t>MEDU5859630
MSBU3249181</t>
  </si>
  <si>
    <t>EBKG11921984</t>
  </si>
  <si>
    <t>MSCU5418366
MSMU4156359</t>
  </si>
  <si>
    <t>EBKG11923903</t>
  </si>
  <si>
    <t>Dunaujvaros/TRIESTE</t>
  </si>
  <si>
    <t>MEDU8997191</t>
  </si>
  <si>
    <t>EBKG11925736</t>
  </si>
  <si>
    <t>FCIU4733990
MSCU6832806</t>
  </si>
  <si>
    <t>EBKG11959173</t>
  </si>
  <si>
    <t>TLLU8636150</t>
  </si>
  <si>
    <t>EBKG11959507</t>
  </si>
  <si>
    <t>FCIU5513710
MEDU2578074
MEDU5622360
MEDU6907250
MSMU1245323</t>
  </si>
  <si>
    <t>EBKG12073560</t>
  </si>
  <si>
    <t>MSDU5962326</t>
  </si>
  <si>
    <t>EBKG11939208</t>
  </si>
  <si>
    <t>RHENUS LOGISTICS KOREA LTD</t>
  </si>
  <si>
    <t>MSNU1257966</t>
  </si>
  <si>
    <t>EBKG11970707</t>
  </si>
  <si>
    <t>7941-99990-ST</t>
  </si>
  <si>
    <t>eunah.kim@RHENUS.COM</t>
  </si>
  <si>
    <t>SCAN GLOBAL LOGISTICS KOREA CO., LTD</t>
  </si>
  <si>
    <t>Budapest/TRIESTE</t>
  </si>
  <si>
    <t>MEDU5190631</t>
  </si>
  <si>
    <t>EBKG11987206</t>
  </si>
  <si>
    <t>9504-999-ST</t>
  </si>
  <si>
    <t>seaexp.kr@scangl.com</t>
  </si>
  <si>
    <t>LOGWIN AIR &amp; OCEAN KOREA LTD</t>
  </si>
  <si>
    <t>DFSU6705521
MSMU8427377</t>
  </si>
  <si>
    <t>EBKG12003570</t>
  </si>
  <si>
    <t>730-999-ST</t>
  </si>
  <si>
    <t>Icn.oceanexport@logwin-logistics.com</t>
  </si>
  <si>
    <t>DY ULC CO., LTD</t>
  </si>
  <si>
    <t>GLDU3876317</t>
  </si>
  <si>
    <t>EBKG12024154</t>
  </si>
  <si>
    <t>IQGH64P7W</t>
  </si>
  <si>
    <t>SALES01@DYULC.CO.KR</t>
  </si>
  <si>
    <t>G.TOTAL</t>
  </si>
  <si>
    <t>SEL</t>
    <phoneticPr fontId="0" type="noConversion"/>
  </si>
  <si>
    <t>BUS</t>
    <phoneticPr fontId="0" type="noConversion"/>
  </si>
  <si>
    <t xml:space="preserve">TTL </t>
    <phoneticPr fontId="0" type="noConversion"/>
  </si>
  <si>
    <t>CANCEL 2/19</t>
  </si>
  <si>
    <t>MSC SHANELLE V GX511W로 우선 승인</t>
  </si>
  <si>
    <t>096KR0976434</t>
  </si>
  <si>
    <t>626000-21N</t>
  </si>
  <si>
    <t>BHQ2502026046</t>
  </si>
  <si>
    <t>MIJOO.KWON@LXPANTOS.COM</t>
  </si>
  <si>
    <t>DELAY 3/4</t>
  </si>
  <si>
    <t>EBKG11535088</t>
  </si>
  <si>
    <t>39088-6-LT</t>
  </si>
  <si>
    <t>jmwon@pactra.co.kr</t>
  </si>
  <si>
    <t>EBKG12022596</t>
  </si>
  <si>
    <t>CANCEL 3/6</t>
  </si>
  <si>
    <t>EBKG11922002</t>
  </si>
  <si>
    <t>EBKG12003153</t>
  </si>
  <si>
    <t>096KR0976686</t>
  </si>
  <si>
    <t>BHQ2502028218</t>
  </si>
  <si>
    <t>Trinec/TRIESTE</t>
  </si>
  <si>
    <t>DELAY 3/6</t>
  </si>
  <si>
    <t>EBKG11858051</t>
  </si>
  <si>
    <t>EBKG11939815</t>
  </si>
  <si>
    <t>CANCEL 3/7</t>
  </si>
  <si>
    <t>096KR0976262</t>
  </si>
  <si>
    <t>EBKG11855737</t>
  </si>
  <si>
    <t>ejkim@glovis.net</t>
  </si>
  <si>
    <t>EBKG11855740</t>
  </si>
  <si>
    <t>DELAY 3/10</t>
  </si>
  <si>
    <t>096KR0978675</t>
  </si>
  <si>
    <t>626000-27N</t>
  </si>
  <si>
    <t>BHQ2503004065</t>
  </si>
  <si>
    <t>SEOYEON.LEE@LXPANTOS.COM</t>
  </si>
  <si>
    <t>DACHSER KOREA, INC.</t>
  </si>
  <si>
    <t>096KR0976932</t>
  </si>
  <si>
    <t>15-1001-LT</t>
  </si>
  <si>
    <t>yuri.choi@dachser.com</t>
  </si>
  <si>
    <t>CANCEL 3/10</t>
  </si>
  <si>
    <t>096KR0976684</t>
  </si>
  <si>
    <t>BHQ2502028216</t>
  </si>
  <si>
    <t>롯데 50대까지</t>
  </si>
  <si>
    <t>EBKG11939220</t>
  </si>
  <si>
    <t>EBKG12008579</t>
  </si>
  <si>
    <t>CANCEL 3/11</t>
  </si>
  <si>
    <t>EBKG11956986</t>
  </si>
  <si>
    <t>EBKG11956987</t>
  </si>
  <si>
    <t>EBKG11957013</t>
  </si>
  <si>
    <t>EBKG11957014</t>
  </si>
  <si>
    <t>EBKG11889525</t>
  </si>
  <si>
    <t>Lipnik Nad Becvou/TRIESTE</t>
  </si>
  <si>
    <t>DELAY 3/12</t>
  </si>
  <si>
    <t>MSNU3550058
FCIU4306468
MEDU6803996
TRHU2408789
TEMU4916980
MSNU1851068</t>
  </si>
  <si>
    <t>EBKG12005630</t>
  </si>
  <si>
    <t>EBKG12056873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</si>
</sst>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_);[Red]\(\$#,##0\)"/>
  </numFmts>
  <fonts count="57" x14ac:knownFonts="1">
    <font>
      <sz val="11"/>
      <color theme="1"/>
      <name val="Aptos Narrow"/>
      <family val="2"/>
      <charset val="129"/>
      <scheme val="minor"/>
    </font>
    <font>
      <u/>
      <sz val="11"/>
      <color theme="10"/>
      <name val="Aptos Narrow"/>
      <family val="2"/>
      <charset val="129"/>
      <scheme val="minor"/>
    </font>
    <font>
      <b/>
      <u/>
      <sz val="18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4"/>
      <color indexed="8"/>
      <name val="Aptos Narrow"/>
      <family val="2"/>
      <scheme val="minor"/>
    </font>
    <font>
      <b/>
      <u/>
      <sz val="8"/>
      <color indexed="8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u/>
      <sz val="16"/>
      <name val="Aptos Narrow"/>
      <family val="2"/>
      <scheme val="minor"/>
    </font>
    <font>
      <strike/>
      <u/>
      <sz val="16"/>
      <name val="Aptos Narrow"/>
      <family val="2"/>
      <scheme val="minor"/>
    </font>
    <font>
      <b/>
      <u/>
      <sz val="16"/>
      <color rgb="FFFF0000"/>
      <name val="Aptos Narrow"/>
      <family val="2"/>
      <scheme val="minor"/>
    </font>
    <font>
      <b/>
      <u/>
      <sz val="20"/>
      <name val="Aptos Narrow"/>
      <family val="2"/>
      <scheme val="minor"/>
    </font>
    <font>
      <b/>
      <sz val="15"/>
      <name val="Aptos Narrow"/>
      <family val="2"/>
      <scheme val="minor"/>
    </font>
    <font>
      <b/>
      <sz val="16"/>
      <name val="Aptos Narrow"/>
      <family val="2"/>
      <scheme val="minor"/>
    </font>
    <font>
      <b/>
      <u/>
      <sz val="20"/>
      <color rgb="FFFF0000"/>
      <name val="Aptos Narrow"/>
      <family val="2"/>
      <scheme val="minor"/>
    </font>
    <font>
      <b/>
      <u/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i/>
      <sz val="11"/>
      <name val="Aptos Narrow"/>
      <family val="2"/>
      <scheme val="minor"/>
    </font>
    <font>
      <b/>
      <i/>
      <sz val="22"/>
      <color rgb="FFFF0000"/>
      <name val="Aptos Narrow"/>
      <family val="2"/>
      <scheme val="minor"/>
    </font>
    <font>
      <i/>
      <sz val="11"/>
      <color indexed="8"/>
      <name val="Aptos Narrow"/>
      <family val="2"/>
      <scheme val="minor"/>
    </font>
    <font>
      <b/>
      <i/>
      <sz val="11"/>
      <color indexed="8"/>
      <name val="Aptos Narrow"/>
      <family val="2"/>
      <scheme val="minor"/>
    </font>
    <font>
      <b/>
      <i/>
      <sz val="12"/>
      <color indexed="8"/>
      <name val="Aptos Narrow"/>
      <family val="2"/>
      <scheme val="minor"/>
    </font>
    <font>
      <b/>
      <i/>
      <sz val="8"/>
      <color indexed="8"/>
      <name val="Aptos Narrow"/>
      <family val="2"/>
      <scheme val="minor"/>
    </font>
    <font>
      <i/>
      <sz val="11"/>
      <name val="Aptos Narrow"/>
      <family val="2"/>
      <scheme val="minor"/>
    </font>
    <font>
      <b/>
      <i/>
      <sz val="14"/>
      <color rgb="FFFF0000"/>
      <name val="Aptos Narrow"/>
      <family val="2"/>
      <scheme val="minor"/>
    </font>
    <font>
      <b/>
      <i/>
      <sz val="12"/>
      <color rgb="FFFF0000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8"/>
      <color indexed="8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2"/>
      <scheme val="minor"/>
    </font>
    <font>
      <i/>
      <sz val="9"/>
      <name val="Aptos Narrow"/>
      <family val="2"/>
      <scheme val="minor"/>
    </font>
    <font>
      <b/>
      <sz val="9"/>
      <color rgb="FFFF0000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9"/>
      <color rgb="FF00B0F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sz val="14"/>
      <color theme="1"/>
      <name val="Aptos Narrow"/>
      <family val="2"/>
      <charset val="129"/>
      <scheme val="minor"/>
    </font>
    <font>
      <b/>
      <sz val="9"/>
      <color rgb="FF4472C4"/>
      <name val="Aptos Narrow"/>
      <family val="2"/>
      <scheme val="minor"/>
    </font>
    <font>
      <b/>
      <sz val="9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0"/>
      <color indexed="8"/>
      <name val="Aptos Narrow"/>
      <family val="2"/>
      <scheme val="minor"/>
    </font>
    <font>
      <sz val="9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trike/>
      <sz val="9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i/>
      <sz val="9"/>
      <name val="Aptos Narrow"/>
      <family val="2"/>
      <scheme val="minor"/>
    </font>
    <font>
      <b/>
      <sz val="9"/>
      <color indexed="8"/>
      <name val="Aptos Narrow"/>
      <family val="2"/>
      <scheme val="minor"/>
    </font>
    <font>
      <sz val="9"/>
      <color rgb="FF222221"/>
      <name val="Malgun Gothic"/>
      <family val="2"/>
    </font>
    <font>
      <b/>
      <sz val="11"/>
      <color rgb="FF0000FF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66FF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83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>
      <alignment vertical="center"/>
    </xf>
    <xf numFmtId="164" fontId="7" fillId="0" borderId="0" xfId="0" applyNumberFormat="1" applyFont="1" applyAlignment="1">
      <alignment horizontal="left"/>
    </xf>
    <xf numFmtId="164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164" fontId="7" fillId="0" borderId="0" xfId="0" quotePrefix="1" applyNumberFormat="1" applyFont="1" applyAlignment="1">
      <alignment horizontal="left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/>
    </xf>
    <xf numFmtId="0" fontId="20" fillId="3" borderId="12" xfId="0" applyFont="1" applyFill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22" fillId="3" borderId="12" xfId="0" applyFont="1" applyFill="1" applyBorder="1" applyAlignment="1">
      <alignment horizontal="center"/>
    </xf>
    <xf numFmtId="0" fontId="23" fillId="3" borderId="12" xfId="0" applyFont="1" applyFill="1" applyBorder="1" applyAlignment="1">
      <alignment horizontal="center"/>
    </xf>
    <xf numFmtId="0" fontId="24" fillId="3" borderId="13" xfId="0" applyFont="1" applyFill="1" applyBorder="1" applyAlignment="1">
      <alignment horizontal="center"/>
    </xf>
    <xf numFmtId="0" fontId="20" fillId="3" borderId="14" xfId="0" applyFont="1" applyFill="1" applyBorder="1" applyAlignment="1">
      <alignment horizontal="center"/>
    </xf>
    <xf numFmtId="0" fontId="25" fillId="3" borderId="15" xfId="0" applyFont="1" applyFill="1" applyBorder="1" applyAlignment="1">
      <alignment horizontal="center"/>
    </xf>
    <xf numFmtId="0" fontId="25" fillId="3" borderId="16" xfId="0" applyFont="1" applyFill="1" applyBorder="1" applyAlignment="1">
      <alignment horizontal="center"/>
    </xf>
    <xf numFmtId="0" fontId="26" fillId="3" borderId="15" xfId="0" applyFont="1" applyFill="1" applyBorder="1" applyAlignment="1">
      <alignment horizontal="center"/>
    </xf>
    <xf numFmtId="0" fontId="27" fillId="3" borderId="15" xfId="0" applyFont="1" applyFill="1" applyBorder="1" applyAlignment="1"/>
    <xf numFmtId="0" fontId="28" fillId="3" borderId="15" xfId="0" applyFont="1" applyFill="1" applyBorder="1" applyAlignment="1">
      <alignment horizontal="center"/>
    </xf>
    <xf numFmtId="0" fontId="29" fillId="3" borderId="15" xfId="0" applyFont="1" applyFill="1" applyBorder="1" applyAlignment="1"/>
    <xf numFmtId="0" fontId="30" fillId="3" borderId="15" xfId="0" applyFont="1" applyFill="1" applyBorder="1" applyAlignment="1"/>
    <xf numFmtId="0" fontId="31" fillId="3" borderId="17" xfId="0" applyFont="1" applyFill="1" applyBorder="1" applyAlignment="1">
      <alignment horizontal="left"/>
    </xf>
    <xf numFmtId="0" fontId="32" fillId="4" borderId="15" xfId="0" applyFont="1" applyFill="1" applyBorder="1" applyAlignment="1"/>
    <xf numFmtId="0" fontId="33" fillId="3" borderId="18" xfId="0" applyFont="1" applyFill="1" applyBorder="1" applyAlignment="1">
      <alignment horizontal="center"/>
    </xf>
    <xf numFmtId="0" fontId="34" fillId="0" borderId="19" xfId="0" applyFont="1" applyBorder="1" applyAlignment="1"/>
    <xf numFmtId="0" fontId="32" fillId="0" borderId="15" xfId="0" applyFont="1" applyBorder="1" applyAlignment="1"/>
    <xf numFmtId="0" fontId="30" fillId="0" borderId="15" xfId="0" applyFont="1" applyBorder="1" applyAlignment="1"/>
    <xf numFmtId="0" fontId="15" fillId="0" borderId="15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16" fillId="0" borderId="15" xfId="0" applyFont="1" applyBorder="1" applyAlignment="1">
      <alignment horizontal="center"/>
    </xf>
    <xf numFmtId="0" fontId="30" fillId="0" borderId="17" xfId="0" applyFont="1" applyBorder="1" applyAlignment="1">
      <alignment horizontal="left"/>
    </xf>
    <xf numFmtId="0" fontId="35" fillId="0" borderId="18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4" fillId="0" borderId="19" xfId="0" applyFont="1" applyBorder="1" applyAlignment="1">
      <alignment wrapText="1"/>
    </xf>
    <xf numFmtId="0" fontId="36" fillId="0" borderId="20" xfId="0" applyFont="1" applyBorder="1" applyAlignment="1"/>
    <xf numFmtId="0" fontId="37" fillId="0" borderId="15" xfId="0" applyFont="1" applyBorder="1" applyAlignment="1"/>
    <xf numFmtId="0" fontId="3" fillId="0" borderId="20" xfId="0" applyFont="1" applyBorder="1" applyAlignment="1">
      <alignment horizontal="right"/>
    </xf>
    <xf numFmtId="0" fontId="16" fillId="0" borderId="21" xfId="0" applyFont="1" applyBorder="1" applyAlignment="1">
      <alignment horizontal="center" wrapText="1"/>
    </xf>
    <xf numFmtId="0" fontId="38" fillId="0" borderId="15" xfId="0" applyFont="1" applyBorder="1" applyAlignment="1">
      <alignment horizontal="center" vertical="center" wrapText="1"/>
    </xf>
    <xf numFmtId="0" fontId="30" fillId="0" borderId="20" xfId="0" applyFont="1" applyBorder="1" applyAlignment="1"/>
    <xf numFmtId="0" fontId="39" fillId="0" borderId="18" xfId="0" applyFont="1" applyBorder="1" applyAlignment="1">
      <alignment horizontal="center"/>
    </xf>
    <xf numFmtId="0" fontId="1" fillId="0" borderId="18" xfId="1" applyBorder="1" applyAlignment="1">
      <alignment horizontal="center"/>
    </xf>
    <xf numFmtId="0" fontId="37" fillId="0" borderId="10" xfId="0" applyFont="1" applyBorder="1" applyAlignment="1">
      <alignment horizontal="center"/>
    </xf>
    <xf numFmtId="0" fontId="40" fillId="0" borderId="0" xfId="0" applyFont="1">
      <alignment vertical="center"/>
    </xf>
    <xf numFmtId="0" fontId="27" fillId="0" borderId="15" xfId="0" applyFont="1" applyBorder="1" applyAlignment="1">
      <alignment horizontal="right"/>
    </xf>
    <xf numFmtId="0" fontId="16" fillId="0" borderId="21" xfId="0" applyFont="1" applyBorder="1" applyAlignment="1">
      <alignment horizontal="center"/>
    </xf>
    <xf numFmtId="0" fontId="41" fillId="0" borderId="15" xfId="0" applyFont="1" applyBorder="1" applyAlignment="1">
      <alignment horizontal="center" wrapText="1"/>
    </xf>
    <xf numFmtId="0" fontId="37" fillId="0" borderId="18" xfId="0" applyFont="1" applyBorder="1" applyAlignment="1">
      <alignment horizontal="center"/>
    </xf>
    <xf numFmtId="0" fontId="27" fillId="0" borderId="20" xfId="0" applyFont="1" applyBorder="1" applyAlignment="1">
      <alignment horizontal="right"/>
    </xf>
    <xf numFmtId="0" fontId="41" fillId="0" borderId="20" xfId="0" applyFont="1" applyBorder="1" applyAlignment="1">
      <alignment horizontal="center" wrapText="1"/>
    </xf>
    <xf numFmtId="0" fontId="1" fillId="0" borderId="10" xfId="1" applyBorder="1" applyAlignment="1">
      <alignment horizontal="center"/>
    </xf>
    <xf numFmtId="0" fontId="32" fillId="0" borderId="20" xfId="0" applyFont="1" applyBorder="1" applyAlignment="1"/>
    <xf numFmtId="0" fontId="39" fillId="0" borderId="10" xfId="0" applyFont="1" applyBorder="1" applyAlignment="1">
      <alignment horizontal="center"/>
    </xf>
    <xf numFmtId="0" fontId="36" fillId="0" borderId="15" xfId="0" applyFont="1" applyBorder="1" applyAlignment="1"/>
    <xf numFmtId="0" fontId="16" fillId="0" borderId="15" xfId="0" applyFont="1" applyBorder="1" applyAlignment="1">
      <alignment horizontal="center" wrapText="1"/>
    </xf>
    <xf numFmtId="0" fontId="28" fillId="0" borderId="15" xfId="0" applyFont="1" applyBorder="1" applyAlignment="1">
      <alignment horizontal="center" wrapText="1"/>
    </xf>
    <xf numFmtId="0" fontId="42" fillId="0" borderId="20" xfId="0" applyFont="1" applyBorder="1" applyAlignment="1"/>
    <xf numFmtId="0" fontId="34" fillId="0" borderId="22" xfId="0" applyFont="1" applyBorder="1" applyAlignment="1">
      <alignment wrapText="1"/>
    </xf>
    <xf numFmtId="0" fontId="36" fillId="0" borderId="23" xfId="0" applyFont="1" applyBorder="1" applyAlignment="1"/>
    <xf numFmtId="0" fontId="30" fillId="0" borderId="23" xfId="0" applyFont="1" applyBorder="1" applyAlignment="1"/>
    <xf numFmtId="0" fontId="3" fillId="0" borderId="23" xfId="0" applyFont="1" applyBorder="1" applyAlignment="1">
      <alignment horizontal="right"/>
    </xf>
    <xf numFmtId="0" fontId="3" fillId="5" borderId="23" xfId="0" applyFont="1" applyFill="1" applyBorder="1" applyAlignment="1">
      <alignment horizontal="right"/>
    </xf>
    <xf numFmtId="0" fontId="16" fillId="0" borderId="23" xfId="0" applyFont="1" applyBorder="1" applyAlignment="1">
      <alignment horizontal="center"/>
    </xf>
    <xf numFmtId="0" fontId="32" fillId="0" borderId="23" xfId="0" applyFont="1" applyBorder="1" applyAlignment="1"/>
    <xf numFmtId="0" fontId="30" fillId="0" borderId="24" xfId="0" applyFont="1" applyBorder="1" applyAlignment="1">
      <alignment horizontal="left"/>
    </xf>
    <xf numFmtId="0" fontId="35" fillId="0" borderId="14" xfId="0" applyFont="1" applyBorder="1" applyAlignment="1">
      <alignment horizontal="center"/>
    </xf>
    <xf numFmtId="0" fontId="1" fillId="0" borderId="14" xfId="2" applyBorder="1" applyAlignment="1">
      <alignment horizontal="center"/>
    </xf>
    <xf numFmtId="0" fontId="32" fillId="0" borderId="14" xfId="0" applyFont="1" applyBorder="1" applyAlignment="1">
      <alignment horizontal="center"/>
    </xf>
    <xf numFmtId="0" fontId="34" fillId="0" borderId="25" xfId="0" applyFont="1" applyBorder="1" applyAlignment="1"/>
    <xf numFmtId="0" fontId="32" fillId="0" borderId="21" xfId="0" applyFont="1" applyBorder="1" applyAlignment="1"/>
    <xf numFmtId="0" fontId="30" fillId="0" borderId="21" xfId="0" applyFont="1" applyBorder="1" applyAlignment="1"/>
    <xf numFmtId="0" fontId="3" fillId="0" borderId="21" xfId="0" applyFont="1" applyBorder="1" applyAlignment="1">
      <alignment horizontal="right"/>
    </xf>
    <xf numFmtId="0" fontId="30" fillId="0" borderId="26" xfId="0" applyFont="1" applyBorder="1" applyAlignment="1">
      <alignment horizontal="left"/>
    </xf>
    <xf numFmtId="0" fontId="35" fillId="0" borderId="27" xfId="0" applyFont="1" applyBorder="1" applyAlignment="1">
      <alignment horizontal="center"/>
    </xf>
    <xf numFmtId="0" fontId="32" fillId="0" borderId="27" xfId="0" applyFont="1" applyBorder="1" applyAlignment="1">
      <alignment horizontal="center"/>
    </xf>
    <xf numFmtId="0" fontId="43" fillId="0" borderId="27" xfId="0" applyFont="1" applyBorder="1" applyAlignment="1">
      <alignment horizontal="center"/>
    </xf>
    <xf numFmtId="0" fontId="1" fillId="0" borderId="27" xfId="2" applyBorder="1" applyAlignment="1">
      <alignment horizontal="center"/>
    </xf>
    <xf numFmtId="0" fontId="1" fillId="0" borderId="27" xfId="1" applyBorder="1" applyAlignment="1">
      <alignment horizontal="center"/>
    </xf>
    <xf numFmtId="0" fontId="27" fillId="0" borderId="21" xfId="0" applyFont="1" applyBorder="1" applyAlignment="1">
      <alignment horizontal="right"/>
    </xf>
    <xf numFmtId="0" fontId="29" fillId="0" borderId="27" xfId="0" applyFont="1" applyBorder="1" applyAlignment="1">
      <alignment horizontal="center"/>
    </xf>
    <xf numFmtId="0" fontId="1" fillId="0" borderId="27" xfId="2" applyFill="1" applyBorder="1" applyAlignment="1">
      <alignment horizontal="center"/>
    </xf>
    <xf numFmtId="0" fontId="1" fillId="0" borderId="18" xfId="1" applyFill="1" applyBorder="1" applyAlignment="1">
      <alignment horizontal="center"/>
    </xf>
    <xf numFmtId="0" fontId="30" fillId="0" borderId="18" xfId="0" applyFont="1" applyBorder="1" applyAlignment="1">
      <alignment horizontal="left"/>
    </xf>
    <xf numFmtId="0" fontId="1" fillId="0" borderId="27" xfId="1" applyFill="1" applyBorder="1" applyAlignment="1">
      <alignment horizontal="center"/>
    </xf>
    <xf numFmtId="0" fontId="29" fillId="0" borderId="27" xfId="0" quotePrefix="1" applyFont="1" applyBorder="1" applyAlignment="1">
      <alignment horizontal="center"/>
    </xf>
    <xf numFmtId="0" fontId="30" fillId="0" borderId="27" xfId="0" applyFont="1" applyBorder="1" applyAlignment="1">
      <alignment horizontal="left"/>
    </xf>
    <xf numFmtId="0" fontId="32" fillId="6" borderId="21" xfId="0" applyFont="1" applyFill="1" applyBorder="1" applyAlignment="1">
      <alignment horizontal="center" vertical="center" wrapText="1"/>
    </xf>
    <xf numFmtId="0" fontId="34" fillId="7" borderId="21" xfId="0" applyFont="1" applyFill="1" applyBorder="1" applyAlignment="1">
      <alignment horizontal="center" vertical="center" wrapText="1"/>
    </xf>
    <xf numFmtId="0" fontId="44" fillId="7" borderId="28" xfId="0" quotePrefix="1" applyFont="1" applyFill="1" applyBorder="1" applyAlignment="1">
      <alignment horizontal="center" vertical="center"/>
    </xf>
    <xf numFmtId="0" fontId="44" fillId="7" borderId="29" xfId="0" quotePrefix="1" applyFont="1" applyFill="1" applyBorder="1" applyAlignment="1">
      <alignment horizontal="center" vertical="center"/>
    </xf>
    <xf numFmtId="0" fontId="34" fillId="8" borderId="21" xfId="0" applyFont="1" applyFill="1" applyBorder="1" applyAlignment="1">
      <alignment horizontal="center" vertical="center" wrapText="1"/>
    </xf>
    <xf numFmtId="0" fontId="44" fillId="7" borderId="30" xfId="0" quotePrefix="1" applyFont="1" applyFill="1" applyBorder="1" applyAlignment="1">
      <alignment horizontal="center" vertical="center"/>
    </xf>
    <xf numFmtId="0" fontId="42" fillId="0" borderId="19" xfId="0" applyFont="1" applyBorder="1" applyAlignment="1"/>
    <xf numFmtId="0" fontId="29" fillId="0" borderId="15" xfId="0" applyFont="1" applyBorder="1" applyAlignment="1">
      <alignment horizontal="right"/>
    </xf>
    <xf numFmtId="0" fontId="44" fillId="5" borderId="15" xfId="0" applyFont="1" applyFill="1" applyBorder="1" applyAlignment="1">
      <alignment horizontal="center"/>
    </xf>
    <xf numFmtId="0" fontId="45" fillId="0" borderId="18" xfId="2" applyFont="1" applyBorder="1" applyAlignment="1">
      <alignment horizontal="center"/>
    </xf>
    <xf numFmtId="0" fontId="46" fillId="0" borderId="18" xfId="0" applyFont="1" applyBorder="1" applyAlignment="1">
      <alignment horizontal="center"/>
    </xf>
    <xf numFmtId="0" fontId="47" fillId="9" borderId="19" xfId="0" applyFont="1" applyFill="1" applyBorder="1" applyAlignment="1">
      <alignment horizontal="center"/>
    </xf>
    <xf numFmtId="0" fontId="48" fillId="9" borderId="15" xfId="0" applyFont="1" applyFill="1" applyBorder="1" applyAlignment="1"/>
    <xf numFmtId="0" fontId="49" fillId="9" borderId="15" xfId="0" applyFont="1" applyFill="1" applyBorder="1" applyAlignment="1"/>
    <xf numFmtId="0" fontId="28" fillId="9" borderId="15" xfId="0" applyFont="1" applyFill="1" applyBorder="1" applyAlignment="1">
      <alignment horizontal="center"/>
    </xf>
    <xf numFmtId="0" fontId="44" fillId="7" borderId="15" xfId="0" quotePrefix="1" applyFont="1" applyFill="1" applyBorder="1" applyAlignment="1">
      <alignment horizontal="center"/>
    </xf>
    <xf numFmtId="0" fontId="42" fillId="9" borderId="16" xfId="0" applyFont="1" applyFill="1" applyBorder="1" applyAlignment="1">
      <alignment horizontal="center"/>
    </xf>
    <xf numFmtId="0" fontId="30" fillId="9" borderId="17" xfId="0" applyFont="1" applyFill="1" applyBorder="1" applyAlignment="1">
      <alignment horizontal="left"/>
    </xf>
    <xf numFmtId="0" fontId="21" fillId="3" borderId="19" xfId="0" applyFont="1" applyFill="1" applyBorder="1" applyAlignment="1">
      <alignment horizontal="center"/>
    </xf>
    <xf numFmtId="0" fontId="20" fillId="3" borderId="15" xfId="0" applyFont="1" applyFill="1" applyBorder="1" applyAlignment="1">
      <alignment horizontal="center"/>
    </xf>
    <xf numFmtId="0" fontId="21" fillId="3" borderId="15" xfId="0" applyFont="1" applyFill="1" applyBorder="1" applyAlignment="1">
      <alignment horizontal="center"/>
    </xf>
    <xf numFmtId="0" fontId="49" fillId="3" borderId="15" xfId="0" applyFont="1" applyFill="1" applyBorder="1" applyAlignment="1"/>
    <xf numFmtId="0" fontId="27" fillId="3" borderId="15" xfId="0" applyFont="1" applyFill="1" applyBorder="1" applyAlignment="1">
      <alignment horizontal="left"/>
    </xf>
    <xf numFmtId="0" fontId="42" fillId="5" borderId="19" xfId="0" applyFont="1" applyFill="1" applyBorder="1" applyAlignment="1"/>
    <xf numFmtId="0" fontId="30" fillId="5" borderId="15" xfId="0" applyFont="1" applyFill="1" applyBorder="1" applyAlignment="1"/>
    <xf numFmtId="0" fontId="50" fillId="0" borderId="15" xfId="0" applyFont="1" applyBorder="1" applyAlignment="1"/>
    <xf numFmtId="0" fontId="29" fillId="5" borderId="15" xfId="0" applyFont="1" applyFill="1" applyBorder="1" applyAlignment="1"/>
    <xf numFmtId="0" fontId="27" fillId="5" borderId="15" xfId="0" applyFont="1" applyFill="1" applyBorder="1" applyAlignment="1">
      <alignment horizontal="right"/>
    </xf>
    <xf numFmtId="0" fontId="28" fillId="5" borderId="15" xfId="0" applyFont="1" applyFill="1" applyBorder="1" applyAlignment="1">
      <alignment horizontal="center"/>
    </xf>
    <xf numFmtId="0" fontId="51" fillId="5" borderId="15" xfId="0" applyFont="1" applyFill="1" applyBorder="1" applyAlignment="1"/>
    <xf numFmtId="0" fontId="30" fillId="5" borderId="17" xfId="0" applyFont="1" applyFill="1" applyBorder="1" applyAlignment="1">
      <alignment horizontal="left"/>
    </xf>
    <xf numFmtId="0" fontId="3" fillId="5" borderId="0" xfId="0" applyFont="1" applyFill="1">
      <alignment vertical="center"/>
    </xf>
    <xf numFmtId="0" fontId="39" fillId="9" borderId="15" xfId="0" applyFont="1" applyFill="1" applyBorder="1" applyAlignment="1">
      <alignment horizontal="center"/>
    </xf>
    <xf numFmtId="0" fontId="42" fillId="9" borderId="15" xfId="0" applyFont="1" applyFill="1" applyBorder="1" applyAlignment="1">
      <alignment horizontal="center"/>
    </xf>
    <xf numFmtId="0" fontId="22" fillId="3" borderId="15" xfId="0" applyFont="1" applyFill="1" applyBorder="1" applyAlignment="1">
      <alignment horizontal="center"/>
    </xf>
    <xf numFmtId="0" fontId="52" fillId="3" borderId="15" xfId="0" applyFont="1" applyFill="1" applyBorder="1" applyAlignment="1">
      <alignment horizontal="center"/>
    </xf>
    <xf numFmtId="0" fontId="53" fillId="0" borderId="19" xfId="0" applyFont="1" applyBorder="1" applyAlignment="1"/>
    <xf numFmtId="0" fontId="32" fillId="5" borderId="15" xfId="0" applyFont="1" applyFill="1" applyBorder="1" applyAlignment="1"/>
    <xf numFmtId="0" fontId="29" fillId="0" borderId="15" xfId="0" applyFont="1" applyBorder="1" applyAlignment="1"/>
    <xf numFmtId="0" fontId="28" fillId="0" borderId="15" xfId="0" applyFont="1" applyBorder="1" applyAlignment="1">
      <alignment horizontal="center"/>
    </xf>
    <xf numFmtId="0" fontId="53" fillId="0" borderId="25" xfId="0" applyFont="1" applyBorder="1" applyAlignment="1"/>
    <xf numFmtId="0" fontId="37" fillId="0" borderId="21" xfId="0" applyFont="1" applyBorder="1" applyAlignment="1"/>
    <xf numFmtId="0" fontId="30" fillId="0" borderId="0" xfId="0" applyFont="1" applyAlignment="1"/>
    <xf numFmtId="0" fontId="30" fillId="0" borderId="0" xfId="0" applyFont="1" applyAlignment="1">
      <alignment horizontal="left"/>
    </xf>
    <xf numFmtId="0" fontId="42" fillId="0" borderId="21" xfId="0" applyFont="1" applyBorder="1" applyAlignment="1"/>
    <xf numFmtId="0" fontId="1" fillId="0" borderId="18" xfId="2" applyFill="1" applyBorder="1" applyAlignment="1">
      <alignment horizontal="center"/>
    </xf>
    <xf numFmtId="0" fontId="36" fillId="0" borderId="21" xfId="0" applyFont="1" applyBorder="1" applyAlignment="1">
      <alignment horizontal="left"/>
    </xf>
    <xf numFmtId="0" fontId="34" fillId="0" borderId="21" xfId="0" applyFont="1" applyBorder="1" applyAlignment="1">
      <alignment horizontal="left"/>
    </xf>
    <xf numFmtId="0" fontId="37" fillId="0" borderId="21" xfId="0" applyFont="1" applyBorder="1" applyAlignment="1">
      <alignment wrapText="1"/>
    </xf>
    <xf numFmtId="0" fontId="32" fillId="0" borderId="21" xfId="0" applyFont="1" applyBorder="1" applyAlignment="1">
      <alignment wrapText="1"/>
    </xf>
    <xf numFmtId="0" fontId="54" fillId="0" borderId="0" xfId="0" applyFont="1">
      <alignment vertical="center"/>
    </xf>
    <xf numFmtId="0" fontId="21" fillId="3" borderId="19" xfId="0" applyFont="1" applyFill="1" applyBorder="1" applyAlignment="1">
      <alignment horizontal="left"/>
    </xf>
    <xf numFmtId="0" fontId="23" fillId="3" borderId="15" xfId="0" applyFont="1" applyFill="1" applyBorder="1" applyAlignment="1">
      <alignment horizontal="center"/>
    </xf>
    <xf numFmtId="0" fontId="47" fillId="5" borderId="19" xfId="0" applyFont="1" applyFill="1" applyBorder="1" applyAlignment="1">
      <alignment horizontal="center"/>
    </xf>
    <xf numFmtId="0" fontId="48" fillId="5" borderId="15" xfId="0" applyFont="1" applyFill="1" applyBorder="1" applyAlignment="1"/>
    <xf numFmtId="0" fontId="21" fillId="5" borderId="15" xfId="0" applyFont="1" applyFill="1" applyBorder="1" applyAlignment="1">
      <alignment horizontal="right"/>
    </xf>
    <xf numFmtId="0" fontId="55" fillId="5" borderId="15" xfId="0" applyFont="1" applyFill="1" applyBorder="1" applyAlignment="1">
      <alignment horizontal="center" vertical="center"/>
    </xf>
    <xf numFmtId="0" fontId="30" fillId="5" borderId="15" xfId="0" applyFont="1" applyFill="1" applyBorder="1" applyAlignment="1">
      <alignment horizontal="center" vertical="center"/>
    </xf>
    <xf numFmtId="0" fontId="18" fillId="2" borderId="22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26" fillId="2" borderId="23" xfId="0" applyFont="1" applyFill="1" applyBorder="1" applyAlignment="1">
      <alignment horizontal="center"/>
    </xf>
    <xf numFmtId="0" fontId="44" fillId="7" borderId="23" xfId="0" quotePrefix="1" applyFont="1" applyFill="1" applyBorder="1" applyAlignment="1">
      <alignment horizontal="center"/>
    </xf>
    <xf numFmtId="0" fontId="42" fillId="2" borderId="31" xfId="0" applyFont="1" applyFill="1" applyBorder="1" applyAlignment="1">
      <alignment horizontal="center"/>
    </xf>
    <xf numFmtId="0" fontId="31" fillId="2" borderId="24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49" fillId="0" borderId="15" xfId="0" applyFont="1" applyBorder="1" applyAlignment="1">
      <alignment horizontal="center" vertical="center"/>
    </xf>
    <xf numFmtId="0" fontId="29" fillId="0" borderId="0" xfId="0" applyFont="1">
      <alignment vertical="center"/>
    </xf>
    <xf numFmtId="0" fontId="3" fillId="0" borderId="0" xfId="0" applyFont="1" applyAlignment="1">
      <alignment horizontal="right"/>
    </xf>
    <xf numFmtId="0" fontId="3" fillId="0" borderId="32" xfId="0" applyFont="1" applyBorder="1" applyAlignment="1">
      <alignment horizontal="center"/>
    </xf>
    <xf numFmtId="0" fontId="3" fillId="0" borderId="32" xfId="0" applyFont="1" applyBorder="1" applyAlignment="1">
      <alignment horizontal="right"/>
    </xf>
    <xf numFmtId="0" fontId="56" fillId="10" borderId="21" xfId="0" applyFont="1" applyFill="1" applyBorder="1" applyAlignment="1">
      <alignment horizontal="right"/>
    </xf>
    <xf numFmtId="0" fontId="30" fillId="0" borderId="18" xfId="0" applyFont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0" xfId="0" applyFont="1" applyFill="1">
      <alignment vertical="center"/>
    </xf>
  </cellXfs>
  <cellStyles count="3">
    <cellStyle name="Hyperlink" xfId="2" xr:uid="{0055EB7E-91D1-4D63-B5AA-ACB9AC1C32E0}"/>
    <cellStyle name="표준" xfId="0" builtinId="0"/>
    <cellStyle name="하이퍼링크" xfId="1" builtinId="8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docs.msc.com/personal/seonju_yun_msc_com/Documents/SEONJUYUN/3.%20CSD/BOOKING%20STATUS/PHX%20-%20BUS%202025.xlsx" TargetMode="External"/><Relationship Id="rId1" Type="http://schemas.openxmlformats.org/officeDocument/2006/relationships/externalLinkPath" Target="/personal/seonju_yun_msc_com/Documents/SEONJUYUN/3.%20CSD/BOOKING%20STATUS/PHX%20-%20BUS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ERSK HONG KONG 501W 1-6"/>
      <sheetName val="MAERSK HIDALGO 502W 1-13"/>
      <sheetName val="MAERSK HANGZHOU 503W 1-20"/>
      <sheetName val="SPEED 504W 1-27"/>
      <sheetName val="J) MSC GULSUN FJ504W 1-27"/>
      <sheetName val="T) MSC LONDON GT506W 2-9"/>
      <sheetName val="J) MSC MIA GJ506W 2-11"/>
      <sheetName val="T) MSC LORENZA GT507W 2-16"/>
      <sheetName val="J) MSC MIRJAM GJ507W 2-18"/>
      <sheetName val="T) MSC SVEVA GT508W 2-23"/>
      <sheetName val="J) MSC AMELIA GJ508W 2-25"/>
      <sheetName val="T) MSC ELOANE GT509W 3-2"/>
      <sheetName val="J) MSC MICHELLE GJ509W 3-4 "/>
      <sheetName val="T) MSC RIFAYA GT510W 3-9"/>
      <sheetName val="J) MSC ALLEGRA GJ510W 3-11"/>
      <sheetName val="T) MSC ZOE GT511W 3-16"/>
      <sheetName val="J) MSC ARINA GJ511W 3-18"/>
      <sheetName val="P) MSC STAR R GX512W 3-23"/>
      <sheetName val="J) MSC APOLLINE GJ512W 3-25"/>
      <sheetName val="P) MSC SHANELLE V GX513W 3-30"/>
      <sheetName val="J)MSCCELESTINOMARESCAGJ513W 4-1"/>
      <sheetName val="P) MSC MARIA CLARA GX514W 4-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h.lee@pactra.co.kr" TargetMode="External"/><Relationship Id="rId21" Type="http://schemas.openxmlformats.org/officeDocument/2006/relationships/hyperlink" Target="mailto:MYCHOI@eclkorea.co.kr" TargetMode="External"/><Relationship Id="rId42" Type="http://schemas.openxmlformats.org/officeDocument/2006/relationships/hyperlink" Target="mailto:gudtjr0906@glovis.net" TargetMode="External"/><Relationship Id="rId47" Type="http://schemas.openxmlformats.org/officeDocument/2006/relationships/hyperlink" Target="mailto:PARKJE@PACTRA.CO.KR" TargetMode="External"/><Relationship Id="rId63" Type="http://schemas.openxmlformats.org/officeDocument/2006/relationships/hyperlink" Target="mailto:sjkwak@glovis.net" TargetMode="External"/><Relationship Id="rId68" Type="http://schemas.openxmlformats.org/officeDocument/2006/relationships/hyperlink" Target="mailto:yj.jeon@pactra.co.kr" TargetMode="External"/><Relationship Id="rId16" Type="http://schemas.openxmlformats.org/officeDocument/2006/relationships/hyperlink" Target="mailto:YOUNGHAN@GLOVIS.NET" TargetMode="External"/><Relationship Id="rId11" Type="http://schemas.openxmlformats.org/officeDocument/2006/relationships/hyperlink" Target="mailto:jmwon@pactra.co.kr" TargetMode="External"/><Relationship Id="rId32" Type="http://schemas.openxmlformats.org/officeDocument/2006/relationships/hyperlink" Target="mailto:syyang@glovis.net" TargetMode="External"/><Relationship Id="rId37" Type="http://schemas.openxmlformats.org/officeDocument/2006/relationships/hyperlink" Target="mailto:MYCHOI@eclkorea.co.kr" TargetMode="External"/><Relationship Id="rId53" Type="http://schemas.openxmlformats.org/officeDocument/2006/relationships/hyperlink" Target="mailto:jwooh27@glovis.net" TargetMode="External"/><Relationship Id="rId58" Type="http://schemas.openxmlformats.org/officeDocument/2006/relationships/hyperlink" Target="mailto:dh.s@sk.com" TargetMode="External"/><Relationship Id="rId74" Type="http://schemas.openxmlformats.org/officeDocument/2006/relationships/hyperlink" Target="mailto:MYCHOI@eclkorea.co.kr" TargetMode="External"/><Relationship Id="rId79" Type="http://schemas.openxmlformats.org/officeDocument/2006/relationships/hyperlink" Target="mailto:jwooh27@glovis.net" TargetMode="External"/><Relationship Id="rId5" Type="http://schemas.openxmlformats.org/officeDocument/2006/relationships/hyperlink" Target="mailto:MIJOO.KWON@LXPANTOS.COM" TargetMode="External"/><Relationship Id="rId61" Type="http://schemas.openxmlformats.org/officeDocument/2006/relationships/hyperlink" Target="mailto:choiej@sk.com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mailto:MYCHOI@eclkorea.co.kr" TargetMode="External"/><Relationship Id="rId14" Type="http://schemas.openxmlformats.org/officeDocument/2006/relationships/hyperlink" Target="mailto:jhsong@pactra.co.kr" TargetMode="External"/><Relationship Id="rId22" Type="http://schemas.openxmlformats.org/officeDocument/2006/relationships/hyperlink" Target="mailto:jwooh27@glovis.net" TargetMode="External"/><Relationship Id="rId27" Type="http://schemas.openxmlformats.org/officeDocument/2006/relationships/hyperlink" Target="mailto:yj.jeon@pactra.co.kr" TargetMode="External"/><Relationship Id="rId30" Type="http://schemas.openxmlformats.org/officeDocument/2006/relationships/hyperlink" Target="mailto:syyang@glovis.net" TargetMode="External"/><Relationship Id="rId35" Type="http://schemas.openxmlformats.org/officeDocument/2006/relationships/hyperlink" Target="mailto:syyang@glovis.net" TargetMode="External"/><Relationship Id="rId43" Type="http://schemas.openxmlformats.org/officeDocument/2006/relationships/hyperlink" Target="mailto:jiyu@pactra.co.kr" TargetMode="External"/><Relationship Id="rId48" Type="http://schemas.openxmlformats.org/officeDocument/2006/relationships/hyperlink" Target="mailto:seaexp.kr@scangl.com" TargetMode="External"/><Relationship Id="rId56" Type="http://schemas.openxmlformats.org/officeDocument/2006/relationships/hyperlink" Target="mailto:yujin.baek@cargo-partner.com" TargetMode="External"/><Relationship Id="rId64" Type="http://schemas.openxmlformats.org/officeDocument/2006/relationships/hyperlink" Target="mailto:em.park@trustwise.co.kr" TargetMode="External"/><Relationship Id="rId69" Type="http://schemas.openxmlformats.org/officeDocument/2006/relationships/hyperlink" Target="mailto:em.park@trustwise.co.kr" TargetMode="External"/><Relationship Id="rId77" Type="http://schemas.openxmlformats.org/officeDocument/2006/relationships/hyperlink" Target="mailto:sjkwak@glovis.net" TargetMode="External"/><Relationship Id="rId8" Type="http://schemas.openxmlformats.org/officeDocument/2006/relationships/hyperlink" Target="mailto:mina@pactra.co.kr" TargetMode="External"/><Relationship Id="rId51" Type="http://schemas.openxmlformats.org/officeDocument/2006/relationships/hyperlink" Target="mailto:leenk@pactra.co.kr" TargetMode="External"/><Relationship Id="rId72" Type="http://schemas.openxmlformats.org/officeDocument/2006/relationships/hyperlink" Target="mailto:hyunjin@pactra.co.kr" TargetMode="External"/><Relationship Id="rId80" Type="http://schemas.openxmlformats.org/officeDocument/2006/relationships/hyperlink" Target="mailto:jwooh27@glovis.net" TargetMode="External"/><Relationship Id="rId3" Type="http://schemas.openxmlformats.org/officeDocument/2006/relationships/hyperlink" Target="mailto:sglobal@sglobal.biz" TargetMode="External"/><Relationship Id="rId12" Type="http://schemas.openxmlformats.org/officeDocument/2006/relationships/hyperlink" Target="mailto:leenk@pactra.co.kr" TargetMode="External"/><Relationship Id="rId17" Type="http://schemas.openxmlformats.org/officeDocument/2006/relationships/hyperlink" Target="mailto:HAILEY.SON@KR.DSV.COM" TargetMode="External"/><Relationship Id="rId25" Type="http://schemas.openxmlformats.org/officeDocument/2006/relationships/hyperlink" Target="mailto:MYCHOI@eclkorea.co.kr" TargetMode="External"/><Relationship Id="rId33" Type="http://schemas.openxmlformats.org/officeDocument/2006/relationships/hyperlink" Target="mailto:syyang@glovis.net" TargetMode="External"/><Relationship Id="rId38" Type="http://schemas.openxmlformats.org/officeDocument/2006/relationships/hyperlink" Target="mailto:MYCHOI@eclkorea.co.kr" TargetMode="External"/><Relationship Id="rId46" Type="http://schemas.openxmlformats.org/officeDocument/2006/relationships/hyperlink" Target="mailto:eileen.kim@dbschenker.com" TargetMode="External"/><Relationship Id="rId59" Type="http://schemas.openxmlformats.org/officeDocument/2006/relationships/hyperlink" Target="mailto:SEOYEON.LEE@LXPANTOS.COM" TargetMode="External"/><Relationship Id="rId67" Type="http://schemas.openxmlformats.org/officeDocument/2006/relationships/hyperlink" Target="mailto:em.park@trustwise.co.kr" TargetMode="External"/><Relationship Id="rId20" Type="http://schemas.openxmlformats.org/officeDocument/2006/relationships/hyperlink" Target="mailto:MYCHOI@eclkorea.co.kr" TargetMode="External"/><Relationship Id="rId41" Type="http://schemas.openxmlformats.org/officeDocument/2006/relationships/hyperlink" Target="mailto:gudtjr0906@glovis.net" TargetMode="External"/><Relationship Id="rId54" Type="http://schemas.openxmlformats.org/officeDocument/2006/relationships/hyperlink" Target="mailto:leenk@pactra.co.kr" TargetMode="External"/><Relationship Id="rId62" Type="http://schemas.openxmlformats.org/officeDocument/2006/relationships/hyperlink" Target="mailto:sjkwak@glovis.net" TargetMode="External"/><Relationship Id="rId70" Type="http://schemas.openxmlformats.org/officeDocument/2006/relationships/hyperlink" Target="mailto:gr12.kim@logipia.co.kr" TargetMode="External"/><Relationship Id="rId75" Type="http://schemas.openxmlformats.org/officeDocument/2006/relationships/hyperlink" Target="mailto:ds.han@pactra.co.kr" TargetMode="External"/><Relationship Id="rId1" Type="http://schemas.openxmlformats.org/officeDocument/2006/relationships/hyperlink" Target="mailto:seohee.han@kuehne-nagel.com" TargetMode="External"/><Relationship Id="rId6" Type="http://schemas.openxmlformats.org/officeDocument/2006/relationships/hyperlink" Target="mailto:millie@twsc.co.kr" TargetMode="External"/><Relationship Id="rId15" Type="http://schemas.openxmlformats.org/officeDocument/2006/relationships/hyperlink" Target="mailto:sh.lee@pactra.co.kr" TargetMode="External"/><Relationship Id="rId23" Type="http://schemas.openxmlformats.org/officeDocument/2006/relationships/hyperlink" Target="mailto:jiyu@pactra.co.kr" TargetMode="External"/><Relationship Id="rId28" Type="http://schemas.openxmlformats.org/officeDocument/2006/relationships/hyperlink" Target="mailto:sh.lee@pactra.co.kr" TargetMode="External"/><Relationship Id="rId36" Type="http://schemas.openxmlformats.org/officeDocument/2006/relationships/hyperlink" Target="mailto:syyang@glovis.net" TargetMode="External"/><Relationship Id="rId49" Type="http://schemas.openxmlformats.org/officeDocument/2006/relationships/hyperlink" Target="mailto:sjkwak@glovis.net" TargetMode="External"/><Relationship Id="rId57" Type="http://schemas.openxmlformats.org/officeDocument/2006/relationships/hyperlink" Target="mailto:inttra@twsc.co.kr" TargetMode="External"/><Relationship Id="rId10" Type="http://schemas.openxmlformats.org/officeDocument/2006/relationships/hyperlink" Target="mailto:yuri.choi@dachser.com" TargetMode="External"/><Relationship Id="rId31" Type="http://schemas.openxmlformats.org/officeDocument/2006/relationships/hyperlink" Target="mailto:syyang@glovis.net" TargetMode="External"/><Relationship Id="rId44" Type="http://schemas.openxmlformats.org/officeDocument/2006/relationships/hyperlink" Target="mailto:parkje@pactra.co.kr" TargetMode="External"/><Relationship Id="rId52" Type="http://schemas.openxmlformats.org/officeDocument/2006/relationships/hyperlink" Target="mailto:choiej@sk.com" TargetMode="External"/><Relationship Id="rId60" Type="http://schemas.openxmlformats.org/officeDocument/2006/relationships/hyperlink" Target="mailto:ds.han@pactra.co.kr" TargetMode="External"/><Relationship Id="rId65" Type="http://schemas.openxmlformats.org/officeDocument/2006/relationships/hyperlink" Target="mailto:gjkim@twsc.co.kr" TargetMode="External"/><Relationship Id="rId73" Type="http://schemas.openxmlformats.org/officeDocument/2006/relationships/hyperlink" Target="mailto:gr12.kim@logipia.co.kr" TargetMode="External"/><Relationship Id="rId78" Type="http://schemas.openxmlformats.org/officeDocument/2006/relationships/hyperlink" Target="mailto:jwooh27@glovis.net" TargetMode="External"/><Relationship Id="rId81" Type="http://schemas.openxmlformats.org/officeDocument/2006/relationships/hyperlink" Target="mailto:leenk@pactra.co.kr" TargetMode="External"/><Relationship Id="rId4" Type="http://schemas.openxmlformats.org/officeDocument/2006/relationships/hyperlink" Target="mailto:seohee.han@kuehne-nagel.com" TargetMode="External"/><Relationship Id="rId9" Type="http://schemas.openxmlformats.org/officeDocument/2006/relationships/hyperlink" Target="mailto:mina@pactra.co.kr" TargetMode="External"/><Relationship Id="rId13" Type="http://schemas.openxmlformats.org/officeDocument/2006/relationships/hyperlink" Target="mailto:leenk@pactra.co.kr" TargetMode="External"/><Relationship Id="rId18" Type="http://schemas.openxmlformats.org/officeDocument/2006/relationships/hyperlink" Target="mailto:elle.shin@sk.com" TargetMode="External"/><Relationship Id="rId39" Type="http://schemas.openxmlformats.org/officeDocument/2006/relationships/hyperlink" Target="mailto:elle.shin@sk.com" TargetMode="External"/><Relationship Id="rId34" Type="http://schemas.openxmlformats.org/officeDocument/2006/relationships/hyperlink" Target="mailto:syyang@glovis.net" TargetMode="External"/><Relationship Id="rId50" Type="http://schemas.openxmlformats.org/officeDocument/2006/relationships/hyperlink" Target="mailto:sjkwak@glovis.net" TargetMode="External"/><Relationship Id="rId55" Type="http://schemas.openxmlformats.org/officeDocument/2006/relationships/hyperlink" Target="mailto:yujin.baek@cargo-partner.com" TargetMode="External"/><Relationship Id="rId76" Type="http://schemas.openxmlformats.org/officeDocument/2006/relationships/hyperlink" Target="mailto:yj.jeon@pactra.co.kr" TargetMode="External"/><Relationship Id="rId7" Type="http://schemas.openxmlformats.org/officeDocument/2006/relationships/hyperlink" Target="mailto:hwr@sk.com" TargetMode="External"/><Relationship Id="rId71" Type="http://schemas.openxmlformats.org/officeDocument/2006/relationships/hyperlink" Target="mailto:hyunjin@pactra.co.kr" TargetMode="External"/><Relationship Id="rId2" Type="http://schemas.openxmlformats.org/officeDocument/2006/relationships/hyperlink" Target="mailto:dh.s@sk.com" TargetMode="External"/><Relationship Id="rId29" Type="http://schemas.openxmlformats.org/officeDocument/2006/relationships/hyperlink" Target="mailto:hwr@sk.com" TargetMode="External"/><Relationship Id="rId24" Type="http://schemas.openxmlformats.org/officeDocument/2006/relationships/hyperlink" Target="mailto:MYCHOI@eclkorea.co.kr" TargetMode="External"/><Relationship Id="rId40" Type="http://schemas.openxmlformats.org/officeDocument/2006/relationships/hyperlink" Target="mailto:eunah.kim@RHENUS.COM" TargetMode="External"/><Relationship Id="rId45" Type="http://schemas.openxmlformats.org/officeDocument/2006/relationships/hyperlink" Target="mailto:sheekim@pactra.co.kr" TargetMode="External"/><Relationship Id="rId66" Type="http://schemas.openxmlformats.org/officeDocument/2006/relationships/hyperlink" Target="mailto:gr12.kim@logipia.co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EA0C-389A-43AA-99D3-D686F3DD5859}">
  <sheetPr>
    <tabColor rgb="FF7030A0"/>
  </sheetPr>
  <dimension ref="A1:O168"/>
  <sheetViews>
    <sheetView tabSelected="1" zoomScale="115" zoomScaleNormal="115" workbookViewId="0">
      <selection activeCell="A8" sqref="A8:A9"/>
    </sheetView>
  </sheetViews>
  <sheetFormatPr defaultColWidth="9" defaultRowHeight="15" x14ac:dyDescent="0.25"/>
  <cols>
    <col min="1" max="1" width="16.5" style="17" customWidth="1"/>
    <col min="2" max="2" width="18.875" style="17" bestFit="1" customWidth="1"/>
    <col min="3" max="3" width="13.875" style="173" customWidth="1"/>
    <col min="4" max="5" width="9" style="3"/>
    <col min="6" max="6" width="8.25" style="3" bestFit="1" customWidth="1"/>
    <col min="7" max="7" width="9" style="3"/>
    <col min="8" max="8" width="16.125" style="16" customWidth="1"/>
    <col min="9" max="9" width="32" style="3" customWidth="1"/>
    <col min="10" max="10" width="14.625" style="175" customWidth="1"/>
    <col min="11" max="11" width="16.5" style="17" customWidth="1"/>
    <col min="12" max="12" width="14.75" style="17" bestFit="1" customWidth="1"/>
    <col min="13" max="13" width="33.875" style="3" bestFit="1" customWidth="1"/>
    <col min="14" max="14" width="28.375" style="3" bestFit="1" customWidth="1"/>
    <col min="15" max="16384" width="9" style="3"/>
  </cols>
  <sheetData>
    <row r="1" spans="1:14" ht="24" customHeigh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2" spans="1:14" s="7" customFormat="1" ht="18.75" x14ac:dyDescent="0.3">
      <c r="A2" s="4"/>
      <c r="B2" s="5"/>
      <c r="C2" s="5"/>
      <c r="D2" s="5"/>
      <c r="E2" s="4" t="s">
        <v>1</v>
      </c>
      <c r="F2" s="5"/>
      <c r="G2" s="4"/>
      <c r="H2" s="6"/>
      <c r="I2" s="4"/>
      <c r="J2" s="4"/>
      <c r="K2" s="5"/>
      <c r="L2" s="5"/>
    </row>
    <row r="3" spans="1:14" s="7" customFormat="1" ht="18.75" x14ac:dyDescent="0.3">
      <c r="A3" s="4"/>
      <c r="B3" s="5"/>
      <c r="C3" s="5"/>
      <c r="D3" s="5"/>
      <c r="E3" s="5"/>
      <c r="F3" s="5"/>
      <c r="G3" s="4"/>
      <c r="H3" s="6"/>
      <c r="I3" s="4"/>
      <c r="J3" s="4"/>
      <c r="K3" s="5"/>
      <c r="L3" s="5"/>
    </row>
    <row r="4" spans="1:14" s="7" customFormat="1" ht="18.75" x14ac:dyDescent="0.3">
      <c r="A4" s="4"/>
      <c r="B4" s="5"/>
      <c r="C4" s="5"/>
      <c r="D4" s="5"/>
      <c r="E4" s="5"/>
      <c r="F4" s="5"/>
      <c r="G4" s="4"/>
      <c r="H4" s="6"/>
      <c r="I4" s="4"/>
      <c r="J4" s="4"/>
      <c r="K4" s="5"/>
      <c r="L4" s="5"/>
    </row>
    <row r="5" spans="1:14" ht="26.25" x14ac:dyDescent="0.4">
      <c r="A5" s="8" t="s">
        <v>2</v>
      </c>
      <c r="B5" s="9"/>
      <c r="C5" s="10"/>
      <c r="D5" s="10"/>
      <c r="E5" s="10"/>
      <c r="F5" s="10"/>
      <c r="G5" s="10"/>
      <c r="H5" s="10"/>
      <c r="I5" s="11" t="s">
        <v>3</v>
      </c>
      <c r="J5" s="12">
        <v>45731</v>
      </c>
      <c r="K5" s="13"/>
      <c r="L5" s="10"/>
    </row>
    <row r="6" spans="1:14" ht="26.25" x14ac:dyDescent="0.4">
      <c r="A6" s="14" t="s">
        <v>4</v>
      </c>
      <c r="B6" s="9"/>
      <c r="C6" s="10"/>
      <c r="D6" s="10"/>
      <c r="E6" s="10"/>
      <c r="F6" s="10"/>
      <c r="G6" s="10"/>
      <c r="H6" s="10"/>
      <c r="I6" s="11"/>
      <c r="J6" s="12"/>
      <c r="K6" s="13"/>
      <c r="L6" s="10"/>
    </row>
    <row r="7" spans="1:14" ht="21.75" thickBot="1" x14ac:dyDescent="0.4">
      <c r="A7" s="181"/>
      <c r="B7" s="182"/>
      <c r="C7" s="182"/>
      <c r="D7" s="182"/>
      <c r="E7" s="182"/>
      <c r="F7" s="15"/>
      <c r="G7" s="15"/>
      <c r="I7" s="11" t="s">
        <v>5</v>
      </c>
      <c r="J7" s="12">
        <v>45732</v>
      </c>
    </row>
    <row r="8" spans="1:14" ht="15" customHeight="1" x14ac:dyDescent="0.15">
      <c r="A8" s="18" t="s">
        <v>6</v>
      </c>
      <c r="B8" s="19" t="s">
        <v>7</v>
      </c>
      <c r="C8" s="19" t="s">
        <v>8</v>
      </c>
      <c r="D8" s="19" t="s">
        <v>9</v>
      </c>
      <c r="E8" s="19"/>
      <c r="F8" s="19"/>
      <c r="G8" s="19"/>
      <c r="H8" s="20" t="s">
        <v>10</v>
      </c>
      <c r="I8" s="19" t="s">
        <v>11</v>
      </c>
      <c r="J8" s="19" t="s">
        <v>12</v>
      </c>
      <c r="K8" s="21" t="s">
        <v>13</v>
      </c>
      <c r="L8" s="22" t="s">
        <v>14</v>
      </c>
      <c r="M8" s="22" t="s">
        <v>15</v>
      </c>
      <c r="N8" s="22" t="s">
        <v>16</v>
      </c>
    </row>
    <row r="9" spans="1:14" ht="15.75" customHeight="1" thickBot="1" x14ac:dyDescent="0.2">
      <c r="A9" s="23"/>
      <c r="B9" s="24"/>
      <c r="C9" s="24"/>
      <c r="D9" s="25" t="s">
        <v>17</v>
      </c>
      <c r="E9" s="25" t="s">
        <v>18</v>
      </c>
      <c r="F9" s="25" t="s">
        <v>19</v>
      </c>
      <c r="G9" s="25" t="s">
        <v>20</v>
      </c>
      <c r="H9" s="26"/>
      <c r="I9" s="27"/>
      <c r="J9" s="24"/>
      <c r="K9" s="28"/>
      <c r="L9" s="29"/>
      <c r="M9" s="29"/>
      <c r="N9" s="29"/>
    </row>
    <row r="10" spans="1:14" ht="30" thickTop="1" thickBot="1" x14ac:dyDescent="0.5">
      <c r="A10" s="30"/>
      <c r="B10" s="31"/>
      <c r="C10" s="32"/>
      <c r="D10" s="33"/>
      <c r="E10" s="33"/>
      <c r="F10" s="33"/>
      <c r="G10" s="33"/>
      <c r="H10" s="34"/>
      <c r="I10" s="33"/>
      <c r="J10" s="33"/>
      <c r="K10" s="35"/>
      <c r="L10" s="36"/>
      <c r="M10" s="36"/>
      <c r="N10" s="36"/>
    </row>
    <row r="11" spans="1:14" ht="27" customHeight="1" x14ac:dyDescent="0.3">
      <c r="A11" s="37" t="s">
        <v>21</v>
      </c>
      <c r="B11" s="38" t="s">
        <v>22</v>
      </c>
      <c r="C11" s="39" t="s">
        <v>23</v>
      </c>
      <c r="D11" s="40"/>
      <c r="E11" s="40"/>
      <c r="F11" s="40"/>
      <c r="G11" s="40"/>
      <c r="H11" s="41"/>
      <c r="I11" s="42"/>
      <c r="J11" s="43"/>
      <c r="K11" s="44"/>
      <c r="L11" s="45" t="s">
        <v>24</v>
      </c>
      <c r="M11" s="46"/>
      <c r="N11" s="46"/>
    </row>
    <row r="12" spans="1:14" s="15" customFormat="1" ht="18.75" customHeight="1" x14ac:dyDescent="0.25">
      <c r="A12" s="47"/>
      <c r="B12" s="48"/>
      <c r="C12" s="49"/>
      <c r="D12" s="50"/>
      <c r="E12" s="50"/>
      <c r="F12" s="50"/>
      <c r="G12" s="51"/>
      <c r="H12" s="52"/>
      <c r="I12" s="48"/>
      <c r="J12" s="49"/>
      <c r="K12" s="53"/>
      <c r="L12" s="54"/>
      <c r="M12" s="54"/>
      <c r="N12" s="55"/>
    </row>
    <row r="13" spans="1:14" s="66" customFormat="1" ht="18.75" customHeight="1" x14ac:dyDescent="0.25">
      <c r="A13" s="56" t="s">
        <v>25</v>
      </c>
      <c r="B13" s="57" t="s">
        <v>26</v>
      </c>
      <c r="C13" s="58" t="s">
        <v>27</v>
      </c>
      <c r="D13" s="59"/>
      <c r="E13" s="59"/>
      <c r="F13" s="59">
        <v>15</v>
      </c>
      <c r="G13" s="59">
        <f t="shared" ref="G13:G30" si="0">D13+(E13*2)+(F13*2)</f>
        <v>30</v>
      </c>
      <c r="H13" s="60" t="s">
        <v>28</v>
      </c>
      <c r="I13" s="61" t="s">
        <v>29</v>
      </c>
      <c r="J13" s="62" t="s">
        <v>30</v>
      </c>
      <c r="K13" s="53" t="s">
        <v>31</v>
      </c>
      <c r="L13" s="63"/>
      <c r="M13" s="64" t="s">
        <v>32</v>
      </c>
      <c r="N13" s="65"/>
    </row>
    <row r="14" spans="1:14" s="66" customFormat="1" ht="18.75" customHeight="1" x14ac:dyDescent="0.25">
      <c r="A14" s="56" t="s">
        <v>25</v>
      </c>
      <c r="B14" s="57" t="s">
        <v>26</v>
      </c>
      <c r="C14" s="58" t="s">
        <v>27</v>
      </c>
      <c r="D14" s="59"/>
      <c r="E14" s="59"/>
      <c r="F14" s="59">
        <v>2</v>
      </c>
      <c r="G14" s="59">
        <f t="shared" si="0"/>
        <v>4</v>
      </c>
      <c r="H14" s="60" t="s">
        <v>33</v>
      </c>
      <c r="I14" s="48"/>
      <c r="J14" s="62" t="s">
        <v>34</v>
      </c>
      <c r="K14" s="53" t="s">
        <v>31</v>
      </c>
      <c r="L14" s="63"/>
      <c r="M14" s="64" t="s">
        <v>32</v>
      </c>
      <c r="N14" s="65"/>
    </row>
    <row r="15" spans="1:14" s="66" customFormat="1" ht="18.75" customHeight="1" x14ac:dyDescent="0.25">
      <c r="A15" s="56" t="s">
        <v>25</v>
      </c>
      <c r="B15" s="57" t="s">
        <v>26</v>
      </c>
      <c r="C15" s="58" t="s">
        <v>27</v>
      </c>
      <c r="D15" s="59"/>
      <c r="E15" s="59"/>
      <c r="F15" s="59">
        <v>4</v>
      </c>
      <c r="G15" s="59">
        <f t="shared" si="0"/>
        <v>8</v>
      </c>
      <c r="H15" s="60" t="s">
        <v>35</v>
      </c>
      <c r="I15" s="48"/>
      <c r="J15" s="62" t="s">
        <v>36</v>
      </c>
      <c r="K15" s="53" t="s">
        <v>31</v>
      </c>
      <c r="L15" s="63"/>
      <c r="M15" s="64" t="s">
        <v>32</v>
      </c>
      <c r="N15" s="65"/>
    </row>
    <row r="16" spans="1:14" s="66" customFormat="1" ht="18.75" customHeight="1" x14ac:dyDescent="0.25">
      <c r="A16" s="56" t="s">
        <v>25</v>
      </c>
      <c r="B16" s="57" t="s">
        <v>26</v>
      </c>
      <c r="C16" s="58" t="s">
        <v>27</v>
      </c>
      <c r="D16" s="59"/>
      <c r="E16" s="59"/>
      <c r="F16" s="59">
        <v>5</v>
      </c>
      <c r="G16" s="59">
        <f t="shared" si="0"/>
        <v>10</v>
      </c>
      <c r="H16" s="60" t="s">
        <v>37</v>
      </c>
      <c r="I16" s="61" t="s">
        <v>38</v>
      </c>
      <c r="J16" s="62" t="s">
        <v>39</v>
      </c>
      <c r="K16" s="53" t="s">
        <v>31</v>
      </c>
      <c r="L16" s="63"/>
      <c r="M16" s="64" t="s">
        <v>32</v>
      </c>
      <c r="N16" s="65"/>
    </row>
    <row r="17" spans="1:15" s="66" customFormat="1" ht="18.75" customHeight="1" x14ac:dyDescent="0.25">
      <c r="A17" s="56" t="s">
        <v>25</v>
      </c>
      <c r="B17" s="57" t="s">
        <v>26</v>
      </c>
      <c r="C17" s="58" t="s">
        <v>27</v>
      </c>
      <c r="D17" s="51"/>
      <c r="E17" s="51"/>
      <c r="F17" s="51">
        <v>1</v>
      </c>
      <c r="G17" s="67">
        <f t="shared" si="0"/>
        <v>2</v>
      </c>
      <c r="H17" s="68" t="s">
        <v>40</v>
      </c>
      <c r="I17" s="69"/>
      <c r="J17" s="49" t="s">
        <v>41</v>
      </c>
      <c r="K17" s="53" t="s">
        <v>31</v>
      </c>
      <c r="L17" s="70"/>
      <c r="M17" s="64" t="s">
        <v>42</v>
      </c>
      <c r="N17" s="65"/>
    </row>
    <row r="18" spans="1:15" s="66" customFormat="1" ht="18.75" customHeight="1" x14ac:dyDescent="0.25">
      <c r="A18" s="56" t="s">
        <v>25</v>
      </c>
      <c r="B18" s="57" t="s">
        <v>26</v>
      </c>
      <c r="C18" s="58" t="s">
        <v>27</v>
      </c>
      <c r="D18" s="59"/>
      <c r="E18" s="59"/>
      <c r="F18" s="59">
        <v>1</v>
      </c>
      <c r="G18" s="71">
        <f t="shared" si="0"/>
        <v>2</v>
      </c>
      <c r="H18" s="68" t="s">
        <v>43</v>
      </c>
      <c r="I18" s="72"/>
      <c r="J18" s="62" t="s">
        <v>44</v>
      </c>
      <c r="K18" s="53" t="s">
        <v>31</v>
      </c>
      <c r="L18" s="65"/>
      <c r="M18" s="73" t="s">
        <v>32</v>
      </c>
      <c r="N18" s="65"/>
    </row>
    <row r="19" spans="1:15" s="66" customFormat="1" ht="18.75" customHeight="1" x14ac:dyDescent="0.25">
      <c r="A19" s="56" t="s">
        <v>25</v>
      </c>
      <c r="B19" s="57" t="s">
        <v>26</v>
      </c>
      <c r="C19" s="58" t="s">
        <v>27</v>
      </c>
      <c r="D19" s="59">
        <v>1</v>
      </c>
      <c r="E19" s="59"/>
      <c r="F19" s="59"/>
      <c r="G19" s="71">
        <f t="shared" si="0"/>
        <v>1</v>
      </c>
      <c r="H19" s="68" t="s">
        <v>45</v>
      </c>
      <c r="I19" s="74"/>
      <c r="J19" s="62" t="s">
        <v>46</v>
      </c>
      <c r="K19" s="53" t="s">
        <v>31</v>
      </c>
      <c r="L19" s="75"/>
      <c r="M19" s="73" t="s">
        <v>47</v>
      </c>
      <c r="N19" s="65"/>
    </row>
    <row r="20" spans="1:15" s="66" customFormat="1" ht="18.75" customHeight="1" x14ac:dyDescent="0.25">
      <c r="A20" s="56" t="s">
        <v>25</v>
      </c>
      <c r="B20" s="76" t="s">
        <v>26</v>
      </c>
      <c r="C20" s="58" t="s">
        <v>27</v>
      </c>
      <c r="D20" s="51">
        <v>1</v>
      </c>
      <c r="E20" s="51"/>
      <c r="F20" s="51"/>
      <c r="G20" s="67">
        <f t="shared" si="0"/>
        <v>1</v>
      </c>
      <c r="H20" s="52" t="s">
        <v>48</v>
      </c>
      <c r="I20" s="69" t="s">
        <v>49</v>
      </c>
      <c r="J20" s="49" t="s">
        <v>50</v>
      </c>
      <c r="K20" s="53" t="s">
        <v>31</v>
      </c>
      <c r="L20" s="63"/>
      <c r="M20" s="64" t="s">
        <v>47</v>
      </c>
      <c r="N20" s="65"/>
    </row>
    <row r="21" spans="1:15" s="66" customFormat="1" ht="18.75" customHeight="1" x14ac:dyDescent="0.25">
      <c r="A21" s="56" t="s">
        <v>25</v>
      </c>
      <c r="B21" s="57" t="s">
        <v>26</v>
      </c>
      <c r="C21" s="58" t="s">
        <v>27</v>
      </c>
      <c r="D21" s="59"/>
      <c r="E21" s="59"/>
      <c r="F21" s="59">
        <v>1</v>
      </c>
      <c r="G21" s="71">
        <f t="shared" si="0"/>
        <v>2</v>
      </c>
      <c r="H21" s="68" t="s">
        <v>51</v>
      </c>
      <c r="I21" s="72"/>
      <c r="J21" s="62" t="s">
        <v>52</v>
      </c>
      <c r="K21" s="53" t="s">
        <v>31</v>
      </c>
      <c r="L21" s="65"/>
      <c r="M21" s="64" t="s">
        <v>32</v>
      </c>
      <c r="N21" s="65"/>
    </row>
    <row r="22" spans="1:15" s="66" customFormat="1" ht="18.75" customHeight="1" x14ac:dyDescent="0.25">
      <c r="A22" s="56" t="s">
        <v>25</v>
      </c>
      <c r="B22" s="76" t="s">
        <v>26</v>
      </c>
      <c r="C22" s="58" t="s">
        <v>27</v>
      </c>
      <c r="D22" s="51"/>
      <c r="E22" s="51"/>
      <c r="F22" s="51">
        <v>12</v>
      </c>
      <c r="G22" s="67">
        <f>D22+(E22*2)+(F22*2)</f>
        <v>24</v>
      </c>
      <c r="H22" s="60" t="s">
        <v>53</v>
      </c>
      <c r="I22" s="61" t="s">
        <v>29</v>
      </c>
      <c r="J22" s="49" t="s">
        <v>54</v>
      </c>
      <c r="K22" s="53" t="s">
        <v>31</v>
      </c>
      <c r="L22" s="70"/>
      <c r="M22" s="64" t="s">
        <v>55</v>
      </c>
      <c r="N22" s="65"/>
      <c r="O22" s="66" t="s">
        <v>56</v>
      </c>
    </row>
    <row r="23" spans="1:15" s="66" customFormat="1" ht="18.75" customHeight="1" x14ac:dyDescent="0.25">
      <c r="A23" s="56" t="s">
        <v>25</v>
      </c>
      <c r="B23" s="57" t="s">
        <v>57</v>
      </c>
      <c r="C23" s="58" t="s">
        <v>27</v>
      </c>
      <c r="D23" s="59"/>
      <c r="E23" s="59"/>
      <c r="F23" s="59">
        <v>4</v>
      </c>
      <c r="G23" s="59">
        <f t="shared" si="0"/>
        <v>8</v>
      </c>
      <c r="H23" s="60" t="s">
        <v>58</v>
      </c>
      <c r="I23" s="48"/>
      <c r="J23" s="62" t="s">
        <v>59</v>
      </c>
      <c r="K23" s="53" t="s">
        <v>31</v>
      </c>
      <c r="L23" s="63"/>
      <c r="M23" s="64" t="s">
        <v>60</v>
      </c>
      <c r="N23" s="65"/>
    </row>
    <row r="24" spans="1:15" s="66" customFormat="1" ht="18.75" customHeight="1" x14ac:dyDescent="0.25">
      <c r="A24" s="56" t="s">
        <v>25</v>
      </c>
      <c r="B24" s="57" t="s">
        <v>61</v>
      </c>
      <c r="C24" s="58" t="s">
        <v>27</v>
      </c>
      <c r="D24" s="59"/>
      <c r="E24" s="59"/>
      <c r="F24" s="59">
        <v>8</v>
      </c>
      <c r="G24" s="71">
        <f t="shared" si="0"/>
        <v>16</v>
      </c>
      <c r="H24" s="60" t="s">
        <v>62</v>
      </c>
      <c r="I24" s="61" t="s">
        <v>63</v>
      </c>
      <c r="J24" s="62" t="s">
        <v>64</v>
      </c>
      <c r="K24" s="53" t="s">
        <v>31</v>
      </c>
      <c r="L24" s="65">
        <v>2073958211</v>
      </c>
      <c r="M24" s="73" t="s">
        <v>55</v>
      </c>
      <c r="N24" s="65"/>
    </row>
    <row r="25" spans="1:15" s="66" customFormat="1" ht="18.75" customHeight="1" x14ac:dyDescent="0.25">
      <c r="A25" s="56" t="s">
        <v>25</v>
      </c>
      <c r="B25" s="57" t="s">
        <v>61</v>
      </c>
      <c r="C25" s="58" t="s">
        <v>27</v>
      </c>
      <c r="D25" s="59"/>
      <c r="E25" s="59"/>
      <c r="F25" s="59">
        <v>5</v>
      </c>
      <c r="G25" s="71">
        <f t="shared" si="0"/>
        <v>10</v>
      </c>
      <c r="H25" s="60" t="s">
        <v>65</v>
      </c>
      <c r="I25" s="72"/>
      <c r="J25" s="62" t="s">
        <v>66</v>
      </c>
      <c r="K25" s="53" t="s">
        <v>31</v>
      </c>
      <c r="L25" s="65">
        <v>2073961199</v>
      </c>
      <c r="M25" s="73" t="s">
        <v>55</v>
      </c>
      <c r="N25" s="65"/>
    </row>
    <row r="26" spans="1:15" s="66" customFormat="1" ht="18.75" customHeight="1" x14ac:dyDescent="0.25">
      <c r="A26" s="56" t="s">
        <v>25</v>
      </c>
      <c r="B26" s="76" t="s">
        <v>67</v>
      </c>
      <c r="C26" s="58" t="s">
        <v>27</v>
      </c>
      <c r="D26" s="51"/>
      <c r="E26" s="51"/>
      <c r="F26" s="51">
        <v>3</v>
      </c>
      <c r="G26" s="67">
        <f t="shared" si="0"/>
        <v>6</v>
      </c>
      <c r="H26" s="77" t="s">
        <v>68</v>
      </c>
      <c r="I26" s="69"/>
      <c r="J26" s="49" t="s">
        <v>69</v>
      </c>
      <c r="K26" s="53" t="s">
        <v>31</v>
      </c>
      <c r="L26" s="70"/>
      <c r="M26" s="64" t="s">
        <v>55</v>
      </c>
      <c r="N26" s="65"/>
    </row>
    <row r="27" spans="1:15" s="66" customFormat="1" ht="18.75" customHeight="1" x14ac:dyDescent="0.25">
      <c r="A27" s="56" t="s">
        <v>25</v>
      </c>
      <c r="B27" s="57" t="s">
        <v>70</v>
      </c>
      <c r="C27" s="58" t="s">
        <v>27</v>
      </c>
      <c r="D27" s="59"/>
      <c r="E27" s="59"/>
      <c r="F27" s="59">
        <v>5</v>
      </c>
      <c r="G27" s="67">
        <f>D27+(E27*2)+(F27*2)</f>
        <v>10</v>
      </c>
      <c r="H27" s="78" t="s">
        <v>71</v>
      </c>
      <c r="I27" s="79"/>
      <c r="J27" s="49" t="s">
        <v>72</v>
      </c>
      <c r="K27" s="53" t="s">
        <v>73</v>
      </c>
      <c r="L27" s="63"/>
      <c r="M27" s="73" t="s">
        <v>74</v>
      </c>
      <c r="N27" s="65"/>
    </row>
    <row r="28" spans="1:15" s="66" customFormat="1" ht="18.75" customHeight="1" x14ac:dyDescent="0.25">
      <c r="A28" s="56" t="s">
        <v>25</v>
      </c>
      <c r="B28" s="57" t="s">
        <v>70</v>
      </c>
      <c r="C28" s="58" t="s">
        <v>27</v>
      </c>
      <c r="D28" s="59"/>
      <c r="E28" s="59"/>
      <c r="F28" s="59">
        <v>5</v>
      </c>
      <c r="G28" s="67">
        <f>D28+(E28*2)+(F28*2)</f>
        <v>10</v>
      </c>
      <c r="H28" s="78" t="s">
        <v>75</v>
      </c>
      <c r="I28" s="79"/>
      <c r="J28" s="62" t="s">
        <v>76</v>
      </c>
      <c r="K28" s="53" t="s">
        <v>73</v>
      </c>
      <c r="L28" s="63"/>
      <c r="M28" s="73" t="s">
        <v>74</v>
      </c>
      <c r="N28" s="75"/>
    </row>
    <row r="29" spans="1:15" s="66" customFormat="1" ht="18.75" customHeight="1" x14ac:dyDescent="0.25">
      <c r="A29" s="56" t="s">
        <v>25</v>
      </c>
      <c r="B29" s="76" t="s">
        <v>70</v>
      </c>
      <c r="C29" s="58" t="s">
        <v>27</v>
      </c>
      <c r="D29" s="51"/>
      <c r="E29" s="51"/>
      <c r="F29" s="51">
        <v>5</v>
      </c>
      <c r="G29" s="67">
        <f>D29+(E29*2)+(F29*2)</f>
        <v>10</v>
      </c>
      <c r="H29" s="78" t="s">
        <v>77</v>
      </c>
      <c r="I29" s="61" t="s">
        <v>38</v>
      </c>
      <c r="J29" s="49" t="s">
        <v>78</v>
      </c>
      <c r="K29" s="53" t="s">
        <v>73</v>
      </c>
      <c r="L29" s="63"/>
      <c r="M29" s="64" t="s">
        <v>74</v>
      </c>
      <c r="N29" s="65"/>
      <c r="O29" s="66" t="s">
        <v>79</v>
      </c>
    </row>
    <row r="30" spans="1:15" s="66" customFormat="1" ht="18.75" customHeight="1" x14ac:dyDescent="0.25">
      <c r="A30" s="56" t="s">
        <v>25</v>
      </c>
      <c r="B30" s="76" t="s">
        <v>80</v>
      </c>
      <c r="C30" s="58" t="s">
        <v>27</v>
      </c>
      <c r="D30" s="51"/>
      <c r="E30" s="51"/>
      <c r="F30" s="51">
        <v>5</v>
      </c>
      <c r="G30" s="67">
        <f t="shared" si="0"/>
        <v>10</v>
      </c>
      <c r="H30" s="77" t="s">
        <v>81</v>
      </c>
      <c r="I30" s="69"/>
      <c r="J30" s="49" t="s">
        <v>82</v>
      </c>
      <c r="K30" s="53" t="s">
        <v>31</v>
      </c>
      <c r="L30" s="70"/>
      <c r="M30" s="64" t="s">
        <v>55</v>
      </c>
      <c r="N30" s="65"/>
    </row>
    <row r="31" spans="1:15" s="7" customFormat="1" ht="18.75" customHeight="1" thickBot="1" x14ac:dyDescent="0.3">
      <c r="A31" s="80"/>
      <c r="B31" s="81"/>
      <c r="C31" s="82"/>
      <c r="D31" s="83"/>
      <c r="E31" s="83"/>
      <c r="F31" s="83"/>
      <c r="G31" s="84"/>
      <c r="H31" s="85"/>
      <c r="I31" s="86"/>
      <c r="J31" s="82"/>
      <c r="K31" s="87"/>
      <c r="L31" s="88"/>
      <c r="M31" s="89"/>
      <c r="N31" s="90"/>
    </row>
    <row r="32" spans="1:15" s="15" customFormat="1" ht="18.75" customHeight="1" x14ac:dyDescent="0.25">
      <c r="A32" s="91"/>
      <c r="B32" s="92"/>
      <c r="C32" s="93"/>
      <c r="D32" s="94"/>
      <c r="E32" s="94"/>
      <c r="F32" s="94"/>
      <c r="G32" s="94"/>
      <c r="H32" s="68"/>
      <c r="I32" s="92"/>
      <c r="J32" s="93"/>
      <c r="K32" s="95"/>
      <c r="L32" s="96"/>
      <c r="M32" s="96"/>
      <c r="N32" s="97"/>
    </row>
    <row r="33" spans="1:14" s="15" customFormat="1" ht="18.75" customHeight="1" x14ac:dyDescent="0.25">
      <c r="A33" s="91" t="s">
        <v>83</v>
      </c>
      <c r="B33" s="93" t="s">
        <v>84</v>
      </c>
      <c r="C33" s="58" t="s">
        <v>85</v>
      </c>
      <c r="D33" s="94"/>
      <c r="E33" s="94"/>
      <c r="F33" s="94">
        <v>2</v>
      </c>
      <c r="G33" s="67">
        <f t="shared" ref="G33:G50" si="1">D33+(E33*2)+(F33*2)</f>
        <v>4</v>
      </c>
      <c r="H33" s="60" t="s">
        <v>86</v>
      </c>
      <c r="I33" s="92"/>
      <c r="J33" s="93" t="s">
        <v>87</v>
      </c>
      <c r="K33" s="95" t="s">
        <v>88</v>
      </c>
      <c r="L33" s="98" t="s">
        <v>89</v>
      </c>
      <c r="M33" s="99" t="s">
        <v>90</v>
      </c>
      <c r="N33" s="97"/>
    </row>
    <row r="34" spans="1:14" s="15" customFormat="1" ht="18.75" customHeight="1" x14ac:dyDescent="0.25">
      <c r="A34" s="91" t="s">
        <v>83</v>
      </c>
      <c r="B34" s="93" t="s">
        <v>84</v>
      </c>
      <c r="C34" s="58" t="s">
        <v>85</v>
      </c>
      <c r="D34" s="94"/>
      <c r="E34" s="94"/>
      <c r="F34" s="94">
        <v>1</v>
      </c>
      <c r="G34" s="67">
        <f t="shared" si="1"/>
        <v>2</v>
      </c>
      <c r="H34" s="68" t="s">
        <v>91</v>
      </c>
      <c r="I34" s="92"/>
      <c r="J34" s="93" t="s">
        <v>92</v>
      </c>
      <c r="K34" s="95" t="s">
        <v>93</v>
      </c>
      <c r="L34" s="98" t="s">
        <v>94</v>
      </c>
      <c r="M34" s="99" t="s">
        <v>90</v>
      </c>
      <c r="N34" s="97"/>
    </row>
    <row r="35" spans="1:14" s="15" customFormat="1" ht="18.75" customHeight="1" x14ac:dyDescent="0.25">
      <c r="A35" s="91" t="s">
        <v>95</v>
      </c>
      <c r="B35" s="93" t="s">
        <v>96</v>
      </c>
      <c r="C35" s="58" t="s">
        <v>97</v>
      </c>
      <c r="D35" s="94"/>
      <c r="E35" s="94"/>
      <c r="F35" s="94">
        <v>1</v>
      </c>
      <c r="G35" s="67">
        <f t="shared" si="1"/>
        <v>2</v>
      </c>
      <c r="H35" s="68" t="s">
        <v>98</v>
      </c>
      <c r="I35" s="92"/>
      <c r="J35" s="93" t="s">
        <v>99</v>
      </c>
      <c r="K35" s="95" t="s">
        <v>100</v>
      </c>
      <c r="L35" s="98"/>
      <c r="M35" s="100" t="s">
        <v>101</v>
      </c>
      <c r="N35" s="97"/>
    </row>
    <row r="36" spans="1:14" s="15" customFormat="1" ht="18.75" customHeight="1" x14ac:dyDescent="0.25">
      <c r="A36" s="91" t="s">
        <v>95</v>
      </c>
      <c r="B36" s="93" t="s">
        <v>96</v>
      </c>
      <c r="C36" s="58" t="s">
        <v>102</v>
      </c>
      <c r="D36" s="94"/>
      <c r="E36" s="94"/>
      <c r="F36" s="94">
        <v>2</v>
      </c>
      <c r="G36" s="101">
        <f t="shared" si="1"/>
        <v>4</v>
      </c>
      <c r="H36" s="60" t="s">
        <v>103</v>
      </c>
      <c r="I36" s="92"/>
      <c r="J36" s="93" t="s">
        <v>104</v>
      </c>
      <c r="K36" s="95" t="s">
        <v>100</v>
      </c>
      <c r="L36" s="98"/>
      <c r="M36" s="100" t="s">
        <v>105</v>
      </c>
      <c r="N36" s="97"/>
    </row>
    <row r="37" spans="1:14" s="15" customFormat="1" ht="18.75" customHeight="1" x14ac:dyDescent="0.25">
      <c r="A37" s="91" t="s">
        <v>95</v>
      </c>
      <c r="B37" s="93" t="s">
        <v>96</v>
      </c>
      <c r="C37" s="58" t="s">
        <v>106</v>
      </c>
      <c r="D37" s="94"/>
      <c r="E37" s="94"/>
      <c r="F37" s="94">
        <v>1</v>
      </c>
      <c r="G37" s="67">
        <f t="shared" si="1"/>
        <v>2</v>
      </c>
      <c r="H37" s="68" t="s">
        <v>107</v>
      </c>
      <c r="I37" s="92"/>
      <c r="J37" s="93" t="s">
        <v>108</v>
      </c>
      <c r="K37" s="95" t="s">
        <v>100</v>
      </c>
      <c r="L37" s="98"/>
      <c r="M37" s="100" t="s">
        <v>105</v>
      </c>
      <c r="N37" s="97"/>
    </row>
    <row r="38" spans="1:14" s="15" customFormat="1" ht="18.75" customHeight="1" x14ac:dyDescent="0.25">
      <c r="A38" s="91" t="s">
        <v>95</v>
      </c>
      <c r="B38" s="93" t="s">
        <v>96</v>
      </c>
      <c r="C38" s="58" t="s">
        <v>85</v>
      </c>
      <c r="D38" s="94"/>
      <c r="E38" s="94"/>
      <c r="F38" s="94">
        <v>2</v>
      </c>
      <c r="G38" s="67">
        <f t="shared" si="1"/>
        <v>4</v>
      </c>
      <c r="H38" s="78" t="s">
        <v>109</v>
      </c>
      <c r="I38" s="92"/>
      <c r="J38" s="93" t="s">
        <v>110</v>
      </c>
      <c r="K38" s="95" t="s">
        <v>100</v>
      </c>
      <c r="L38" s="98"/>
      <c r="M38" s="100" t="s">
        <v>111</v>
      </c>
      <c r="N38" s="97"/>
    </row>
    <row r="39" spans="1:14" s="15" customFormat="1" ht="18.75" customHeight="1" x14ac:dyDescent="0.25">
      <c r="A39" s="91" t="s">
        <v>95</v>
      </c>
      <c r="B39" s="93" t="s">
        <v>96</v>
      </c>
      <c r="C39" s="58" t="s">
        <v>112</v>
      </c>
      <c r="D39" s="94"/>
      <c r="E39" s="94"/>
      <c r="F39" s="94">
        <v>1</v>
      </c>
      <c r="G39" s="67">
        <f t="shared" si="1"/>
        <v>2</v>
      </c>
      <c r="H39" s="68" t="s">
        <v>113</v>
      </c>
      <c r="I39" s="92"/>
      <c r="J39" s="93" t="s">
        <v>114</v>
      </c>
      <c r="K39" s="95" t="s">
        <v>100</v>
      </c>
      <c r="L39" s="98"/>
      <c r="M39" s="100" t="s">
        <v>115</v>
      </c>
      <c r="N39" s="97"/>
    </row>
    <row r="40" spans="1:14" s="15" customFormat="1" ht="18.75" customHeight="1" x14ac:dyDescent="0.25">
      <c r="A40" s="91" t="s">
        <v>95</v>
      </c>
      <c r="B40" s="93" t="s">
        <v>96</v>
      </c>
      <c r="C40" s="58" t="s">
        <v>106</v>
      </c>
      <c r="D40" s="94"/>
      <c r="E40" s="94"/>
      <c r="F40" s="94">
        <v>1</v>
      </c>
      <c r="G40" s="67">
        <f>D40+(E40*2)+(F40*2)</f>
        <v>2</v>
      </c>
      <c r="H40" s="68" t="s">
        <v>116</v>
      </c>
      <c r="I40" s="92"/>
      <c r="J40" s="93" t="s">
        <v>117</v>
      </c>
      <c r="K40" s="95" t="s">
        <v>100</v>
      </c>
      <c r="L40" s="98"/>
      <c r="M40" s="100" t="s">
        <v>115</v>
      </c>
      <c r="N40" s="97"/>
    </row>
    <row r="41" spans="1:14" s="15" customFormat="1" ht="18.75" customHeight="1" x14ac:dyDescent="0.25">
      <c r="A41" s="91" t="s">
        <v>118</v>
      </c>
      <c r="B41" s="92"/>
      <c r="C41" s="58" t="s">
        <v>85</v>
      </c>
      <c r="D41" s="94"/>
      <c r="E41" s="94"/>
      <c r="F41" s="94">
        <v>1</v>
      </c>
      <c r="G41" s="67">
        <f t="shared" si="1"/>
        <v>2</v>
      </c>
      <c r="H41" s="68" t="s">
        <v>119</v>
      </c>
      <c r="I41" s="92"/>
      <c r="J41" s="93" t="s">
        <v>120</v>
      </c>
      <c r="K41" s="95" t="s">
        <v>121</v>
      </c>
      <c r="L41" s="102"/>
      <c r="M41" s="100" t="s">
        <v>122</v>
      </c>
      <c r="N41" s="97"/>
    </row>
    <row r="42" spans="1:14" s="15" customFormat="1" ht="18.75" customHeight="1" x14ac:dyDescent="0.25">
      <c r="A42" s="91" t="s">
        <v>123</v>
      </c>
      <c r="B42" s="92"/>
      <c r="C42" s="58" t="s">
        <v>85</v>
      </c>
      <c r="D42" s="94">
        <v>1</v>
      </c>
      <c r="E42" s="94"/>
      <c r="F42" s="94"/>
      <c r="G42" s="67">
        <f>D42+(E42*2)+(F42*2)</f>
        <v>1</v>
      </c>
      <c r="H42" s="68" t="s">
        <v>124</v>
      </c>
      <c r="I42" s="92"/>
      <c r="J42" s="93" t="s">
        <v>125</v>
      </c>
      <c r="K42" s="95" t="s">
        <v>126</v>
      </c>
      <c r="L42" s="97"/>
      <c r="M42" s="103" t="s">
        <v>127</v>
      </c>
      <c r="N42" s="97"/>
    </row>
    <row r="43" spans="1:14" s="15" customFormat="1" ht="18.75" customHeight="1" x14ac:dyDescent="0.25">
      <c r="A43" s="91" t="s">
        <v>128</v>
      </c>
      <c r="B43" s="92"/>
      <c r="C43" s="58" t="s">
        <v>85</v>
      </c>
      <c r="D43" s="94"/>
      <c r="E43" s="94"/>
      <c r="F43" s="94">
        <v>1</v>
      </c>
      <c r="G43" s="101">
        <f t="shared" si="1"/>
        <v>2</v>
      </c>
      <c r="H43" s="68" t="s">
        <v>129</v>
      </c>
      <c r="I43" s="92"/>
      <c r="J43" s="93" t="s">
        <v>130</v>
      </c>
      <c r="K43" s="95" t="s">
        <v>131</v>
      </c>
      <c r="L43" s="55"/>
      <c r="M43" s="104" t="s">
        <v>132</v>
      </c>
      <c r="N43" s="105"/>
    </row>
    <row r="44" spans="1:14" s="15" customFormat="1" ht="18.75" customHeight="1" x14ac:dyDescent="0.25">
      <c r="A44" s="91" t="s">
        <v>133</v>
      </c>
      <c r="B44" s="92"/>
      <c r="C44" s="58" t="s">
        <v>85</v>
      </c>
      <c r="D44" s="94">
        <v>2</v>
      </c>
      <c r="E44" s="94"/>
      <c r="F44" s="94">
        <v>1</v>
      </c>
      <c r="G44" s="67">
        <f>D44+(E44*2)+(F44*2)</f>
        <v>4</v>
      </c>
      <c r="H44" s="60" t="s">
        <v>134</v>
      </c>
      <c r="I44" s="92"/>
      <c r="J44" s="93" t="s">
        <v>135</v>
      </c>
      <c r="K44" s="95" t="s">
        <v>136</v>
      </c>
      <c r="L44" s="97"/>
      <c r="M44" s="106" t="s">
        <v>137</v>
      </c>
      <c r="N44" s="97"/>
    </row>
    <row r="45" spans="1:14" s="15" customFormat="1" ht="18.75" customHeight="1" x14ac:dyDescent="0.25">
      <c r="A45" s="91" t="s">
        <v>138</v>
      </c>
      <c r="B45" s="92"/>
      <c r="C45" s="58" t="s">
        <v>85</v>
      </c>
      <c r="D45" s="94"/>
      <c r="E45" s="94"/>
      <c r="F45" s="94">
        <v>1</v>
      </c>
      <c r="G45" s="67">
        <f>D45+(E45*2)+(F45*2)</f>
        <v>2</v>
      </c>
      <c r="H45" s="68" t="s">
        <v>139</v>
      </c>
      <c r="I45" s="92"/>
      <c r="J45" s="93" t="s">
        <v>140</v>
      </c>
      <c r="K45" s="95" t="s">
        <v>141</v>
      </c>
      <c r="L45" s="107"/>
      <c r="M45" s="100" t="s">
        <v>142</v>
      </c>
      <c r="N45" s="97"/>
    </row>
    <row r="46" spans="1:14" s="15" customFormat="1" ht="18.75" customHeight="1" x14ac:dyDescent="0.25">
      <c r="A46" s="91" t="s">
        <v>138</v>
      </c>
      <c r="B46" s="92"/>
      <c r="C46" s="58" t="s">
        <v>85</v>
      </c>
      <c r="D46" s="94"/>
      <c r="E46" s="94"/>
      <c r="F46" s="94">
        <v>1</v>
      </c>
      <c r="G46" s="67">
        <f>D46+(E46*2)+(F46*2)</f>
        <v>2</v>
      </c>
      <c r="H46" s="68" t="s">
        <v>143</v>
      </c>
      <c r="I46" s="92"/>
      <c r="J46" s="93" t="s">
        <v>144</v>
      </c>
      <c r="K46" s="95" t="s">
        <v>141</v>
      </c>
      <c r="L46" s="96"/>
      <c r="M46" s="100" t="s">
        <v>142</v>
      </c>
      <c r="N46" s="97"/>
    </row>
    <row r="47" spans="1:14" s="15" customFormat="1" ht="18.75" customHeight="1" x14ac:dyDescent="0.25">
      <c r="A47" s="91" t="s">
        <v>145</v>
      </c>
      <c r="B47" s="92"/>
      <c r="C47" s="58" t="s">
        <v>85</v>
      </c>
      <c r="D47" s="94">
        <v>1</v>
      </c>
      <c r="E47" s="94"/>
      <c r="F47" s="94"/>
      <c r="G47" s="101">
        <f t="shared" si="1"/>
        <v>1</v>
      </c>
      <c r="H47" s="68" t="s">
        <v>146</v>
      </c>
      <c r="I47" s="92"/>
      <c r="J47" s="93" t="s">
        <v>147</v>
      </c>
      <c r="K47" s="95" t="s">
        <v>148</v>
      </c>
      <c r="L47" s="97"/>
      <c r="M47" s="103" t="s">
        <v>149</v>
      </c>
      <c r="N47" s="108"/>
    </row>
    <row r="48" spans="1:14" s="15" customFormat="1" ht="18.75" customHeight="1" x14ac:dyDescent="0.25">
      <c r="A48" s="91" t="s">
        <v>145</v>
      </c>
      <c r="B48" s="92"/>
      <c r="C48" s="58" t="s">
        <v>85</v>
      </c>
      <c r="D48" s="94">
        <v>1</v>
      </c>
      <c r="E48" s="94"/>
      <c r="F48" s="94"/>
      <c r="G48" s="101">
        <f t="shared" si="1"/>
        <v>1</v>
      </c>
      <c r="H48" s="68" t="s">
        <v>150</v>
      </c>
      <c r="I48" s="92"/>
      <c r="J48" s="93" t="s">
        <v>151</v>
      </c>
      <c r="K48" s="95" t="s">
        <v>152</v>
      </c>
      <c r="L48" s="97"/>
      <c r="M48" s="106" t="s">
        <v>153</v>
      </c>
      <c r="N48" s="108"/>
    </row>
    <row r="49" spans="1:14" s="15" customFormat="1" ht="18.75" customHeight="1" x14ac:dyDescent="0.25">
      <c r="A49" s="91" t="s">
        <v>145</v>
      </c>
      <c r="B49" s="92"/>
      <c r="C49" s="58" t="s">
        <v>85</v>
      </c>
      <c r="D49" s="94"/>
      <c r="E49" s="94"/>
      <c r="F49" s="94">
        <v>2</v>
      </c>
      <c r="G49" s="101">
        <f t="shared" si="1"/>
        <v>4</v>
      </c>
      <c r="H49" s="60" t="s">
        <v>154</v>
      </c>
      <c r="I49" s="109" t="s">
        <v>155</v>
      </c>
      <c r="J49" s="93" t="s">
        <v>156</v>
      </c>
      <c r="K49" s="95" t="s">
        <v>148</v>
      </c>
      <c r="L49" s="97"/>
      <c r="M49" s="103" t="s">
        <v>153</v>
      </c>
      <c r="N49" s="108"/>
    </row>
    <row r="50" spans="1:14" s="15" customFormat="1" ht="18.75" customHeight="1" x14ac:dyDescent="0.25">
      <c r="A50" s="91" t="s">
        <v>145</v>
      </c>
      <c r="B50" s="92"/>
      <c r="C50" s="58" t="s">
        <v>85</v>
      </c>
      <c r="D50" s="94"/>
      <c r="E50" s="94">
        <v>10</v>
      </c>
      <c r="F50" s="94">
        <v>4</v>
      </c>
      <c r="G50" s="101">
        <f t="shared" si="1"/>
        <v>28</v>
      </c>
      <c r="H50" s="68" t="s">
        <v>157</v>
      </c>
      <c r="I50" s="110" t="s">
        <v>158</v>
      </c>
      <c r="J50" s="93" t="s">
        <v>159</v>
      </c>
      <c r="K50" s="95" t="s">
        <v>160</v>
      </c>
      <c r="L50" s="111" t="s">
        <v>161</v>
      </c>
      <c r="M50" s="106" t="s">
        <v>162</v>
      </c>
      <c r="N50" s="108"/>
    </row>
    <row r="51" spans="1:14" s="15" customFormat="1" ht="18.75" customHeight="1" x14ac:dyDescent="0.25">
      <c r="A51" s="91" t="s">
        <v>162</v>
      </c>
      <c r="B51" s="92"/>
      <c r="C51" s="58" t="s">
        <v>162</v>
      </c>
      <c r="D51" s="94"/>
      <c r="E51" s="94"/>
      <c r="F51" s="94"/>
      <c r="G51" s="101"/>
      <c r="H51" s="68" t="s">
        <v>163</v>
      </c>
      <c r="I51" s="110" t="s">
        <v>164</v>
      </c>
      <c r="J51" s="93" t="s">
        <v>162</v>
      </c>
      <c r="K51" s="95" t="s">
        <v>162</v>
      </c>
      <c r="L51" s="112"/>
      <c r="M51" s="106" t="s">
        <v>162</v>
      </c>
      <c r="N51" s="108"/>
    </row>
    <row r="52" spans="1:14" s="15" customFormat="1" ht="18.75" customHeight="1" x14ac:dyDescent="0.25">
      <c r="A52" s="91" t="s">
        <v>162</v>
      </c>
      <c r="B52" s="92"/>
      <c r="C52" s="58" t="s">
        <v>162</v>
      </c>
      <c r="D52" s="94"/>
      <c r="E52" s="94"/>
      <c r="F52" s="94"/>
      <c r="G52" s="101"/>
      <c r="H52" s="68" t="s">
        <v>165</v>
      </c>
      <c r="I52" s="113" t="s">
        <v>166</v>
      </c>
      <c r="J52" s="93" t="s">
        <v>162</v>
      </c>
      <c r="K52" s="95" t="s">
        <v>162</v>
      </c>
      <c r="L52" s="112"/>
      <c r="M52" s="106" t="s">
        <v>162</v>
      </c>
      <c r="N52" s="108"/>
    </row>
    <row r="53" spans="1:14" s="15" customFormat="1" ht="18.75" customHeight="1" x14ac:dyDescent="0.25">
      <c r="A53" s="91" t="s">
        <v>162</v>
      </c>
      <c r="B53" s="92"/>
      <c r="C53" s="58" t="s">
        <v>162</v>
      </c>
      <c r="D53" s="94"/>
      <c r="E53" s="94"/>
      <c r="F53" s="94"/>
      <c r="G53" s="101"/>
      <c r="H53" s="68" t="s">
        <v>167</v>
      </c>
      <c r="I53" s="110" t="s">
        <v>164</v>
      </c>
      <c r="J53" s="93" t="s">
        <v>162</v>
      </c>
      <c r="K53" s="95" t="s">
        <v>162</v>
      </c>
      <c r="L53" s="112"/>
      <c r="M53" s="106" t="s">
        <v>162</v>
      </c>
      <c r="N53" s="108"/>
    </row>
    <row r="54" spans="1:14" s="15" customFormat="1" ht="18.75" customHeight="1" x14ac:dyDescent="0.25">
      <c r="A54" s="91" t="s">
        <v>162</v>
      </c>
      <c r="B54" s="92"/>
      <c r="C54" s="58" t="s">
        <v>162</v>
      </c>
      <c r="D54" s="94"/>
      <c r="E54" s="94"/>
      <c r="F54" s="94"/>
      <c r="G54" s="101"/>
      <c r="H54" s="68" t="s">
        <v>168</v>
      </c>
      <c r="I54" s="110" t="s">
        <v>169</v>
      </c>
      <c r="J54" s="93" t="s">
        <v>162</v>
      </c>
      <c r="K54" s="95" t="s">
        <v>162</v>
      </c>
      <c r="L54" s="112"/>
      <c r="M54" s="106" t="s">
        <v>162</v>
      </c>
      <c r="N54" s="108"/>
    </row>
    <row r="55" spans="1:14" s="15" customFormat="1" ht="18.75" customHeight="1" x14ac:dyDescent="0.25">
      <c r="A55" s="91" t="s">
        <v>162</v>
      </c>
      <c r="B55" s="92"/>
      <c r="C55" s="58" t="s">
        <v>162</v>
      </c>
      <c r="D55" s="94"/>
      <c r="E55" s="94"/>
      <c r="F55" s="94"/>
      <c r="G55" s="101"/>
      <c r="H55" s="68" t="s">
        <v>170</v>
      </c>
      <c r="I55" s="110" t="s">
        <v>171</v>
      </c>
      <c r="J55" s="93" t="s">
        <v>162</v>
      </c>
      <c r="K55" s="95" t="s">
        <v>162</v>
      </c>
      <c r="L55" s="112"/>
      <c r="M55" s="106" t="s">
        <v>162</v>
      </c>
      <c r="N55" s="108"/>
    </row>
    <row r="56" spans="1:14" s="15" customFormat="1" ht="18.75" customHeight="1" x14ac:dyDescent="0.25">
      <c r="A56" s="91" t="s">
        <v>162</v>
      </c>
      <c r="B56" s="92"/>
      <c r="C56" s="58" t="s">
        <v>162</v>
      </c>
      <c r="D56" s="94"/>
      <c r="E56" s="94"/>
      <c r="F56" s="94"/>
      <c r="G56" s="101"/>
      <c r="H56" s="68" t="s">
        <v>172</v>
      </c>
      <c r="I56" s="110" t="s">
        <v>171</v>
      </c>
      <c r="J56" s="93" t="s">
        <v>162</v>
      </c>
      <c r="K56" s="95" t="s">
        <v>162</v>
      </c>
      <c r="L56" s="112"/>
      <c r="M56" s="106" t="s">
        <v>162</v>
      </c>
      <c r="N56" s="108"/>
    </row>
    <row r="57" spans="1:14" s="15" customFormat="1" ht="18.75" customHeight="1" x14ac:dyDescent="0.25">
      <c r="A57" s="91" t="s">
        <v>162</v>
      </c>
      <c r="B57" s="92"/>
      <c r="C57" s="58" t="s">
        <v>162</v>
      </c>
      <c r="D57" s="94"/>
      <c r="E57" s="94"/>
      <c r="F57" s="94"/>
      <c r="G57" s="101"/>
      <c r="H57" s="68" t="s">
        <v>173</v>
      </c>
      <c r="I57" s="113" t="s">
        <v>174</v>
      </c>
      <c r="J57" s="93" t="s">
        <v>162</v>
      </c>
      <c r="K57" s="95" t="s">
        <v>162</v>
      </c>
      <c r="L57" s="112"/>
      <c r="M57" s="106" t="s">
        <v>175</v>
      </c>
      <c r="N57" s="108"/>
    </row>
    <row r="58" spans="1:14" s="15" customFormat="1" ht="18.75" customHeight="1" x14ac:dyDescent="0.25">
      <c r="A58" s="91" t="s">
        <v>162</v>
      </c>
      <c r="B58" s="92"/>
      <c r="C58" s="58" t="s">
        <v>162</v>
      </c>
      <c r="D58" s="94"/>
      <c r="E58" s="94"/>
      <c r="F58" s="94"/>
      <c r="G58" s="101"/>
      <c r="H58" s="68" t="s">
        <v>176</v>
      </c>
      <c r="I58" s="110" t="s">
        <v>158</v>
      </c>
      <c r="J58" s="93" t="s">
        <v>162</v>
      </c>
      <c r="K58" s="95" t="s">
        <v>162</v>
      </c>
      <c r="L58" s="112"/>
      <c r="M58" s="106" t="s">
        <v>162</v>
      </c>
      <c r="N58" s="108"/>
    </row>
    <row r="59" spans="1:14" s="15" customFormat="1" ht="18.75" customHeight="1" x14ac:dyDescent="0.25">
      <c r="A59" s="91" t="s">
        <v>162</v>
      </c>
      <c r="B59" s="92"/>
      <c r="C59" s="58" t="s">
        <v>162</v>
      </c>
      <c r="D59" s="94"/>
      <c r="E59" s="94"/>
      <c r="F59" s="94"/>
      <c r="G59" s="101"/>
      <c r="H59" s="68" t="s">
        <v>177</v>
      </c>
      <c r="I59" s="113" t="s">
        <v>178</v>
      </c>
      <c r="J59" s="93" t="s">
        <v>162</v>
      </c>
      <c r="K59" s="95" t="s">
        <v>162</v>
      </c>
      <c r="L59" s="112"/>
      <c r="M59" s="106" t="s">
        <v>162</v>
      </c>
      <c r="N59" s="108"/>
    </row>
    <row r="60" spans="1:14" s="15" customFormat="1" ht="18.75" customHeight="1" x14ac:dyDescent="0.25">
      <c r="A60" s="91" t="s">
        <v>162</v>
      </c>
      <c r="B60" s="92"/>
      <c r="C60" s="58" t="s">
        <v>162</v>
      </c>
      <c r="D60" s="94"/>
      <c r="E60" s="94"/>
      <c r="F60" s="94"/>
      <c r="G60" s="101"/>
      <c r="H60" s="68" t="s">
        <v>179</v>
      </c>
      <c r="I60" s="110" t="s">
        <v>164</v>
      </c>
      <c r="J60" s="93" t="s">
        <v>162</v>
      </c>
      <c r="K60" s="95" t="s">
        <v>162</v>
      </c>
      <c r="L60" s="112"/>
      <c r="M60" s="106" t="s">
        <v>162</v>
      </c>
      <c r="N60" s="108"/>
    </row>
    <row r="61" spans="1:14" s="15" customFormat="1" ht="18.75" customHeight="1" x14ac:dyDescent="0.25">
      <c r="A61" s="91" t="s">
        <v>162</v>
      </c>
      <c r="B61" s="92"/>
      <c r="C61" s="58" t="s">
        <v>162</v>
      </c>
      <c r="D61" s="94"/>
      <c r="E61" s="94"/>
      <c r="F61" s="94"/>
      <c r="G61" s="101"/>
      <c r="H61" s="68" t="s">
        <v>180</v>
      </c>
      <c r="I61" s="110" t="s">
        <v>164</v>
      </c>
      <c r="J61" s="93" t="s">
        <v>162</v>
      </c>
      <c r="K61" s="95" t="s">
        <v>162</v>
      </c>
      <c r="L61" s="112"/>
      <c r="M61" s="106" t="s">
        <v>162</v>
      </c>
      <c r="N61" s="108"/>
    </row>
    <row r="62" spans="1:14" s="15" customFormat="1" ht="18.75" customHeight="1" x14ac:dyDescent="0.25">
      <c r="A62" s="91" t="s">
        <v>162</v>
      </c>
      <c r="B62" s="92"/>
      <c r="C62" s="58" t="s">
        <v>162</v>
      </c>
      <c r="D62" s="94"/>
      <c r="E62" s="94"/>
      <c r="F62" s="94"/>
      <c r="G62" s="101"/>
      <c r="H62" s="68" t="s">
        <v>181</v>
      </c>
      <c r="I62" s="113" t="s">
        <v>182</v>
      </c>
      <c r="J62" s="93" t="s">
        <v>162</v>
      </c>
      <c r="K62" s="95" t="s">
        <v>162</v>
      </c>
      <c r="L62" s="112"/>
      <c r="M62" s="106" t="s">
        <v>162</v>
      </c>
      <c r="N62" s="108"/>
    </row>
    <row r="63" spans="1:14" s="15" customFormat="1" ht="18.75" customHeight="1" x14ac:dyDescent="0.25">
      <c r="A63" s="91" t="s">
        <v>162</v>
      </c>
      <c r="B63" s="92"/>
      <c r="C63" s="58" t="s">
        <v>162</v>
      </c>
      <c r="D63" s="94"/>
      <c r="E63" s="94"/>
      <c r="F63" s="94"/>
      <c r="G63" s="101"/>
      <c r="H63" s="68" t="s">
        <v>183</v>
      </c>
      <c r="I63" s="110" t="s">
        <v>164</v>
      </c>
      <c r="J63" s="93" t="s">
        <v>162</v>
      </c>
      <c r="K63" s="95" t="s">
        <v>162</v>
      </c>
      <c r="L63" s="114"/>
      <c r="M63" s="106" t="s">
        <v>162</v>
      </c>
      <c r="N63" s="108"/>
    </row>
    <row r="64" spans="1:14" ht="20.25" customHeight="1" x14ac:dyDescent="0.25">
      <c r="A64" s="115"/>
      <c r="B64" s="49"/>
      <c r="C64" s="49"/>
      <c r="D64" s="116"/>
      <c r="E64" s="116"/>
      <c r="F64" s="116"/>
      <c r="G64" s="51"/>
      <c r="H64" s="52"/>
      <c r="I64" s="117"/>
      <c r="J64" s="49"/>
      <c r="K64" s="53"/>
      <c r="L64" s="70"/>
      <c r="M64" s="118"/>
      <c r="N64" s="119"/>
    </row>
    <row r="65" spans="1:15" ht="18.75" customHeight="1" x14ac:dyDescent="0.25">
      <c r="A65" s="120" t="s">
        <v>184</v>
      </c>
      <c r="B65" s="121"/>
      <c r="C65" s="121"/>
      <c r="D65" s="122">
        <f>SUM(D12:D64)</f>
        <v>7</v>
      </c>
      <c r="E65" s="122">
        <f>SUM(E12:E64)</f>
        <v>10</v>
      </c>
      <c r="F65" s="122">
        <f>SUM(F12:F64)</f>
        <v>103</v>
      </c>
      <c r="G65" s="122">
        <f>D65+(E65*2)+(F65*2)</f>
        <v>233</v>
      </c>
      <c r="H65" s="123"/>
      <c r="I65" s="124" t="s">
        <v>161</v>
      </c>
      <c r="J65" s="125"/>
      <c r="K65" s="126"/>
      <c r="L65" s="126"/>
      <c r="M65" s="126"/>
      <c r="N65" s="126"/>
    </row>
    <row r="66" spans="1:15" ht="18.75" customHeight="1" x14ac:dyDescent="0.25">
      <c r="A66" s="127"/>
      <c r="B66" s="128"/>
      <c r="C66" s="129" t="s">
        <v>185</v>
      </c>
      <c r="D66" s="40"/>
      <c r="E66" s="130">
        <v>26</v>
      </c>
      <c r="F66" s="130"/>
      <c r="G66" s="130">
        <v>52</v>
      </c>
      <c r="H66" s="41"/>
      <c r="I66" s="42"/>
      <c r="J66" s="43"/>
      <c r="K66" s="44"/>
      <c r="L66" s="44"/>
      <c r="M66" s="44"/>
      <c r="N66" s="44"/>
    </row>
    <row r="67" spans="1:15" ht="18.75" customHeight="1" x14ac:dyDescent="0.25">
      <c r="A67" s="127"/>
      <c r="B67" s="128"/>
      <c r="C67" s="128" t="s">
        <v>186</v>
      </c>
      <c r="D67" s="40"/>
      <c r="E67" s="130"/>
      <c r="F67" s="131">
        <v>20</v>
      </c>
      <c r="G67" s="130"/>
      <c r="H67" s="41"/>
      <c r="I67" s="42"/>
      <c r="J67" s="43"/>
      <c r="K67" s="44"/>
      <c r="L67" s="44"/>
      <c r="M67" s="44"/>
      <c r="N67" s="44"/>
    </row>
    <row r="68" spans="1:15" s="140" customFormat="1" ht="18.75" customHeight="1" x14ac:dyDescent="0.25">
      <c r="A68" s="132"/>
      <c r="B68" s="133"/>
      <c r="C68" s="134"/>
      <c r="D68" s="135"/>
      <c r="E68" s="135"/>
      <c r="F68" s="135"/>
      <c r="G68" s="136">
        <f>D68+(E68*2)+(F68*2)</f>
        <v>0</v>
      </c>
      <c r="H68" s="137"/>
      <c r="I68" s="138"/>
      <c r="J68" s="133"/>
      <c r="K68" s="139"/>
      <c r="L68" s="139"/>
      <c r="M68" s="139"/>
      <c r="N68" s="139"/>
    </row>
    <row r="69" spans="1:15" ht="18.75" customHeight="1" x14ac:dyDescent="0.25">
      <c r="A69" s="120" t="s">
        <v>184</v>
      </c>
      <c r="B69" s="121"/>
      <c r="C69" s="121"/>
      <c r="D69" s="122">
        <f>SUM(D68:D68)</f>
        <v>0</v>
      </c>
      <c r="E69" s="122">
        <f>SUM(E68:E68)</f>
        <v>0</v>
      </c>
      <c r="F69" s="122">
        <f>SUM(F68:F68)</f>
        <v>0</v>
      </c>
      <c r="G69" s="122">
        <f>D69+(E69*2)+(F69*2)</f>
        <v>0</v>
      </c>
      <c r="H69" s="123"/>
      <c r="I69" s="141"/>
      <c r="J69" s="142"/>
      <c r="K69" s="126"/>
      <c r="L69" s="126"/>
      <c r="M69" s="126"/>
      <c r="N69" s="126"/>
    </row>
    <row r="70" spans="1:15" ht="26.25" customHeight="1" x14ac:dyDescent="0.3">
      <c r="A70" s="37" t="s">
        <v>21</v>
      </c>
      <c r="B70" s="38" t="s">
        <v>22</v>
      </c>
      <c r="C70" s="39" t="s">
        <v>23</v>
      </c>
      <c r="D70" s="143"/>
      <c r="E70" s="143"/>
      <c r="F70" s="143"/>
      <c r="G70" s="143"/>
      <c r="H70" s="143"/>
      <c r="I70" s="143" t="s">
        <v>187</v>
      </c>
      <c r="J70" s="144"/>
      <c r="K70" s="44"/>
      <c r="L70" s="46"/>
      <c r="M70" s="46"/>
      <c r="N70" s="46"/>
    </row>
    <row r="71" spans="1:15" ht="18.75" customHeight="1" x14ac:dyDescent="0.25">
      <c r="A71" s="145"/>
      <c r="B71" s="49"/>
      <c r="C71" s="146"/>
      <c r="D71" s="147"/>
      <c r="E71" s="147"/>
      <c r="F71" s="147"/>
      <c r="G71" s="67"/>
      <c r="H71" s="148"/>
      <c r="I71" s="147"/>
      <c r="J71" s="49"/>
      <c r="K71" s="53"/>
      <c r="L71" s="55"/>
      <c r="M71" s="55"/>
      <c r="N71" s="53"/>
    </row>
    <row r="72" spans="1:15" ht="18.75" customHeight="1" x14ac:dyDescent="0.25">
      <c r="A72" s="149" t="s">
        <v>95</v>
      </c>
      <c r="B72" s="93" t="s">
        <v>96</v>
      </c>
      <c r="C72" s="133" t="s">
        <v>188</v>
      </c>
      <c r="D72" s="147"/>
      <c r="E72" s="147"/>
      <c r="F72" s="147">
        <v>1</v>
      </c>
      <c r="G72" s="51">
        <f t="shared" ref="G72:G127" si="2">D72+(E72*2)+(F72*2)</f>
        <v>2</v>
      </c>
      <c r="H72" s="68" t="s">
        <v>189</v>
      </c>
      <c r="I72" s="147"/>
      <c r="J72" s="49" t="s">
        <v>190</v>
      </c>
      <c r="K72" s="95" t="s">
        <v>100</v>
      </c>
      <c r="L72" s="55"/>
      <c r="M72" s="64" t="s">
        <v>191</v>
      </c>
      <c r="N72" s="53"/>
    </row>
    <row r="73" spans="1:15" ht="18.75" customHeight="1" x14ac:dyDescent="0.25">
      <c r="A73" s="149" t="s">
        <v>95</v>
      </c>
      <c r="B73" s="93" t="s">
        <v>96</v>
      </c>
      <c r="C73" s="93" t="s">
        <v>192</v>
      </c>
      <c r="D73" s="147"/>
      <c r="E73" s="147"/>
      <c r="F73" s="147">
        <v>4</v>
      </c>
      <c r="G73" s="51">
        <f t="shared" si="2"/>
        <v>8</v>
      </c>
      <c r="H73" s="78" t="s">
        <v>193</v>
      </c>
      <c r="I73" s="147"/>
      <c r="J73" s="49" t="s">
        <v>194</v>
      </c>
      <c r="K73" s="95" t="s">
        <v>100</v>
      </c>
      <c r="L73" s="55"/>
      <c r="M73" s="64" t="s">
        <v>191</v>
      </c>
      <c r="N73" s="53"/>
    </row>
    <row r="74" spans="1:15" ht="18.75" customHeight="1" x14ac:dyDescent="0.25">
      <c r="A74" s="149" t="s">
        <v>95</v>
      </c>
      <c r="B74" s="93" t="s">
        <v>96</v>
      </c>
      <c r="C74" s="150" t="s">
        <v>195</v>
      </c>
      <c r="D74" s="94"/>
      <c r="E74" s="94"/>
      <c r="F74" s="94">
        <v>20</v>
      </c>
      <c r="G74" s="51">
        <f t="shared" si="2"/>
        <v>40</v>
      </c>
      <c r="H74" s="78" t="s">
        <v>196</v>
      </c>
      <c r="I74" s="92"/>
      <c r="J74" s="49" t="s">
        <v>197</v>
      </c>
      <c r="K74" s="95" t="s">
        <v>100</v>
      </c>
      <c r="L74" s="55"/>
      <c r="M74" s="104" t="s">
        <v>198</v>
      </c>
      <c r="N74" s="105"/>
      <c r="O74" s="15"/>
    </row>
    <row r="75" spans="1:15" ht="18.75" customHeight="1" x14ac:dyDescent="0.25">
      <c r="A75" s="149" t="s">
        <v>95</v>
      </c>
      <c r="B75" s="93" t="s">
        <v>96</v>
      </c>
      <c r="C75" s="150" t="s">
        <v>199</v>
      </c>
      <c r="D75" s="94"/>
      <c r="E75" s="94"/>
      <c r="F75" s="94">
        <v>3</v>
      </c>
      <c r="G75" s="51">
        <f t="shared" si="2"/>
        <v>6</v>
      </c>
      <c r="H75" s="60" t="s">
        <v>200</v>
      </c>
      <c r="I75" s="92"/>
      <c r="J75" s="49" t="s">
        <v>201</v>
      </c>
      <c r="K75" s="95" t="s">
        <v>100</v>
      </c>
      <c r="L75" s="55"/>
      <c r="M75" s="104" t="s">
        <v>202</v>
      </c>
      <c r="N75" s="105"/>
      <c r="O75" s="15"/>
    </row>
    <row r="76" spans="1:15" ht="18.75" customHeight="1" x14ac:dyDescent="0.25">
      <c r="A76" s="149" t="s">
        <v>95</v>
      </c>
      <c r="B76" s="93" t="s">
        <v>96</v>
      </c>
      <c r="C76" s="93" t="s">
        <v>203</v>
      </c>
      <c r="D76" s="94"/>
      <c r="E76" s="94"/>
      <c r="F76" s="94">
        <v>1</v>
      </c>
      <c r="G76" s="51">
        <f t="shared" si="2"/>
        <v>2</v>
      </c>
      <c r="H76" s="148" t="s">
        <v>204</v>
      </c>
      <c r="I76" s="92"/>
      <c r="J76" s="49" t="s">
        <v>205</v>
      </c>
      <c r="K76" s="95" t="s">
        <v>100</v>
      </c>
      <c r="L76" s="55"/>
      <c r="M76" s="104" t="s">
        <v>105</v>
      </c>
      <c r="N76" s="105"/>
      <c r="O76" s="15"/>
    </row>
    <row r="77" spans="1:15" ht="18.75" customHeight="1" x14ac:dyDescent="0.25">
      <c r="A77" s="149" t="s">
        <v>95</v>
      </c>
      <c r="B77" s="93" t="s">
        <v>96</v>
      </c>
      <c r="C77" s="93" t="s">
        <v>206</v>
      </c>
      <c r="D77" s="94"/>
      <c r="E77" s="94"/>
      <c r="F77" s="94">
        <v>4</v>
      </c>
      <c r="G77" s="51">
        <f t="shared" si="2"/>
        <v>8</v>
      </c>
      <c r="H77" s="78" t="s">
        <v>207</v>
      </c>
      <c r="I77" s="92"/>
      <c r="J77" s="49" t="s">
        <v>208</v>
      </c>
      <c r="K77" s="95" t="s">
        <v>100</v>
      </c>
      <c r="L77" s="55"/>
      <c r="M77" s="104" t="s">
        <v>209</v>
      </c>
      <c r="N77" s="105"/>
      <c r="O77" s="15"/>
    </row>
    <row r="78" spans="1:15" ht="18.75" customHeight="1" x14ac:dyDescent="0.25">
      <c r="A78" s="149" t="s">
        <v>95</v>
      </c>
      <c r="B78" s="93" t="s">
        <v>96</v>
      </c>
      <c r="C78" s="93" t="s">
        <v>210</v>
      </c>
      <c r="D78" s="94"/>
      <c r="E78" s="94"/>
      <c r="F78" s="94">
        <v>2</v>
      </c>
      <c r="G78" s="51">
        <f t="shared" si="2"/>
        <v>4</v>
      </c>
      <c r="H78" s="60" t="s">
        <v>211</v>
      </c>
      <c r="I78" s="92"/>
      <c r="J78" s="49" t="s">
        <v>212</v>
      </c>
      <c r="K78" s="95" t="s">
        <v>100</v>
      </c>
      <c r="L78" s="55"/>
      <c r="M78" s="104" t="s">
        <v>202</v>
      </c>
      <c r="N78" s="105"/>
      <c r="O78" s="15"/>
    </row>
    <row r="79" spans="1:15" ht="18.75" customHeight="1" x14ac:dyDescent="0.25">
      <c r="A79" s="149" t="s">
        <v>95</v>
      </c>
      <c r="B79" s="93" t="s">
        <v>96</v>
      </c>
      <c r="C79" s="93" t="s">
        <v>213</v>
      </c>
      <c r="D79" s="94"/>
      <c r="E79" s="94"/>
      <c r="F79" s="94">
        <v>1</v>
      </c>
      <c r="G79" s="51">
        <f t="shared" si="2"/>
        <v>2</v>
      </c>
      <c r="H79" s="148" t="s">
        <v>214</v>
      </c>
      <c r="I79" s="92"/>
      <c r="J79" s="49" t="s">
        <v>215</v>
      </c>
      <c r="K79" s="95" t="s">
        <v>100</v>
      </c>
      <c r="L79" s="55"/>
      <c r="M79" s="104" t="s">
        <v>216</v>
      </c>
      <c r="N79" s="105"/>
      <c r="O79" s="15"/>
    </row>
    <row r="80" spans="1:15" ht="18.75" customHeight="1" x14ac:dyDescent="0.25">
      <c r="A80" s="149" t="s">
        <v>95</v>
      </c>
      <c r="B80" s="93" t="s">
        <v>96</v>
      </c>
      <c r="C80" s="93" t="s">
        <v>195</v>
      </c>
      <c r="D80" s="94"/>
      <c r="E80" s="94"/>
      <c r="F80" s="94">
        <v>1</v>
      </c>
      <c r="G80" s="51">
        <f t="shared" si="2"/>
        <v>2</v>
      </c>
      <c r="H80" s="148" t="s">
        <v>217</v>
      </c>
      <c r="I80" s="92"/>
      <c r="J80" s="49" t="s">
        <v>218</v>
      </c>
      <c r="K80" s="53" t="s">
        <v>100</v>
      </c>
      <c r="L80" s="55"/>
      <c r="M80" s="104" t="s">
        <v>219</v>
      </c>
      <c r="N80" s="105"/>
      <c r="O80" s="15"/>
    </row>
    <row r="81" spans="1:15" ht="18.75" customHeight="1" x14ac:dyDescent="0.25">
      <c r="A81" s="149" t="s">
        <v>95</v>
      </c>
      <c r="B81" s="93" t="s">
        <v>96</v>
      </c>
      <c r="C81" s="93" t="s">
        <v>220</v>
      </c>
      <c r="D81" s="94">
        <v>1</v>
      </c>
      <c r="E81" s="94"/>
      <c r="F81" s="94">
        <v>2</v>
      </c>
      <c r="G81" s="51">
        <f t="shared" si="2"/>
        <v>5</v>
      </c>
      <c r="H81" s="78" t="s">
        <v>221</v>
      </c>
      <c r="I81" s="92"/>
      <c r="J81" s="49" t="s">
        <v>222</v>
      </c>
      <c r="K81" s="53" t="s">
        <v>100</v>
      </c>
      <c r="L81" s="55"/>
      <c r="M81" s="104" t="s">
        <v>216</v>
      </c>
      <c r="N81" s="105"/>
      <c r="O81" s="15"/>
    </row>
    <row r="82" spans="1:15" ht="18.75" customHeight="1" x14ac:dyDescent="0.25">
      <c r="A82" s="149" t="s">
        <v>95</v>
      </c>
      <c r="B82" s="93" t="s">
        <v>96</v>
      </c>
      <c r="C82" s="49" t="s">
        <v>223</v>
      </c>
      <c r="D82" s="94"/>
      <c r="E82" s="94"/>
      <c r="F82" s="94">
        <v>10</v>
      </c>
      <c r="G82" s="51">
        <f t="shared" si="2"/>
        <v>20</v>
      </c>
      <c r="H82" s="78" t="s">
        <v>224</v>
      </c>
      <c r="I82" s="92"/>
      <c r="J82" s="49" t="s">
        <v>225</v>
      </c>
      <c r="K82" s="53" t="s">
        <v>100</v>
      </c>
      <c r="L82" s="55"/>
      <c r="M82" s="104" t="s">
        <v>101</v>
      </c>
      <c r="N82" s="105"/>
      <c r="O82" s="15"/>
    </row>
    <row r="83" spans="1:15" ht="18.75" customHeight="1" x14ac:dyDescent="0.25">
      <c r="A83" s="149" t="s">
        <v>95</v>
      </c>
      <c r="B83" s="93" t="s">
        <v>96</v>
      </c>
      <c r="C83" s="93" t="s">
        <v>192</v>
      </c>
      <c r="D83" s="94"/>
      <c r="E83" s="94"/>
      <c r="F83" s="94">
        <v>2</v>
      </c>
      <c r="G83" s="51">
        <f t="shared" si="2"/>
        <v>4</v>
      </c>
      <c r="H83" s="78" t="s">
        <v>226</v>
      </c>
      <c r="I83" s="92"/>
      <c r="J83" s="49" t="s">
        <v>227</v>
      </c>
      <c r="K83" s="53" t="s">
        <v>100</v>
      </c>
      <c r="L83" s="55"/>
      <c r="M83" s="104" t="s">
        <v>115</v>
      </c>
      <c r="N83" s="105"/>
      <c r="O83" s="15"/>
    </row>
    <row r="84" spans="1:15" ht="18.75" customHeight="1" x14ac:dyDescent="0.25">
      <c r="A84" s="149" t="s">
        <v>95</v>
      </c>
      <c r="B84" s="93" t="s">
        <v>96</v>
      </c>
      <c r="C84" s="93" t="s">
        <v>228</v>
      </c>
      <c r="D84" s="94"/>
      <c r="E84" s="94"/>
      <c r="F84" s="94">
        <v>1</v>
      </c>
      <c r="G84" s="51">
        <f t="shared" si="2"/>
        <v>2</v>
      </c>
      <c r="H84" s="148" t="s">
        <v>229</v>
      </c>
      <c r="I84" s="92"/>
      <c r="J84" s="49" t="s">
        <v>230</v>
      </c>
      <c r="K84" s="53" t="s">
        <v>100</v>
      </c>
      <c r="L84" s="55"/>
      <c r="M84" s="104" t="s">
        <v>115</v>
      </c>
      <c r="N84" s="105"/>
      <c r="O84" s="15"/>
    </row>
    <row r="85" spans="1:15" ht="18.75" customHeight="1" x14ac:dyDescent="0.25">
      <c r="A85" s="149" t="s">
        <v>95</v>
      </c>
      <c r="B85" s="93" t="s">
        <v>96</v>
      </c>
      <c r="C85" s="93" t="s">
        <v>231</v>
      </c>
      <c r="D85" s="94"/>
      <c r="E85" s="94"/>
      <c r="F85" s="94">
        <v>7</v>
      </c>
      <c r="G85" s="51">
        <f t="shared" si="2"/>
        <v>14</v>
      </c>
      <c r="H85" s="78" t="s">
        <v>232</v>
      </c>
      <c r="I85" s="92"/>
      <c r="J85" s="49" t="s">
        <v>233</v>
      </c>
      <c r="K85" s="53" t="s">
        <v>100</v>
      </c>
      <c r="L85" s="55"/>
      <c r="M85" s="104" t="s">
        <v>115</v>
      </c>
      <c r="N85" s="105"/>
      <c r="O85" s="15"/>
    </row>
    <row r="86" spans="1:15" ht="18.75" customHeight="1" x14ac:dyDescent="0.25">
      <c r="A86" s="149" t="s">
        <v>95</v>
      </c>
      <c r="B86" s="93" t="s">
        <v>96</v>
      </c>
      <c r="C86" s="93" t="s">
        <v>234</v>
      </c>
      <c r="D86" s="94">
        <v>1</v>
      </c>
      <c r="E86" s="94"/>
      <c r="F86" s="94">
        <v>3</v>
      </c>
      <c r="G86" s="51">
        <f t="shared" si="2"/>
        <v>7</v>
      </c>
      <c r="H86" s="78" t="s">
        <v>235</v>
      </c>
      <c r="I86" s="92"/>
      <c r="J86" s="49" t="s">
        <v>236</v>
      </c>
      <c r="K86" s="53" t="s">
        <v>100</v>
      </c>
      <c r="L86" s="55"/>
      <c r="M86" s="104" t="s">
        <v>115</v>
      </c>
      <c r="N86" s="105"/>
      <c r="O86" s="15"/>
    </row>
    <row r="87" spans="1:15" ht="18.75" customHeight="1" x14ac:dyDescent="0.25">
      <c r="A87" s="149" t="s">
        <v>95</v>
      </c>
      <c r="B87" s="93" t="s">
        <v>96</v>
      </c>
      <c r="C87" s="93" t="s">
        <v>237</v>
      </c>
      <c r="D87" s="94">
        <v>1</v>
      </c>
      <c r="E87" s="94"/>
      <c r="F87" s="94"/>
      <c r="G87" s="51">
        <f t="shared" si="2"/>
        <v>1</v>
      </c>
      <c r="H87" s="148" t="s">
        <v>238</v>
      </c>
      <c r="I87" s="92"/>
      <c r="J87" s="49" t="s">
        <v>239</v>
      </c>
      <c r="K87" s="53" t="s">
        <v>100</v>
      </c>
      <c r="L87" s="55"/>
      <c r="M87" s="104" t="s">
        <v>209</v>
      </c>
      <c r="N87" s="105"/>
      <c r="O87" s="15"/>
    </row>
    <row r="88" spans="1:15" ht="18.75" customHeight="1" x14ac:dyDescent="0.25">
      <c r="A88" s="149" t="s">
        <v>95</v>
      </c>
      <c r="B88" s="93" t="s">
        <v>96</v>
      </c>
      <c r="C88" s="150" t="s">
        <v>195</v>
      </c>
      <c r="D88" s="94"/>
      <c r="E88" s="94"/>
      <c r="F88" s="94">
        <v>1</v>
      </c>
      <c r="G88" s="51">
        <f>D88+(E88*2)+(F88*2)</f>
        <v>2</v>
      </c>
      <c r="H88" s="68" t="s">
        <v>240</v>
      </c>
      <c r="I88" s="92"/>
      <c r="J88" s="151" t="s">
        <v>241</v>
      </c>
      <c r="K88" s="53" t="s">
        <v>100</v>
      </c>
      <c r="L88" s="55"/>
      <c r="M88" s="104" t="s">
        <v>242</v>
      </c>
      <c r="N88" s="152"/>
      <c r="O88" s="15"/>
    </row>
    <row r="89" spans="1:15" ht="18.75" customHeight="1" x14ac:dyDescent="0.25">
      <c r="A89" s="149" t="s">
        <v>95</v>
      </c>
      <c r="B89" s="93" t="s">
        <v>96</v>
      </c>
      <c r="C89" s="150" t="s">
        <v>243</v>
      </c>
      <c r="D89" s="94"/>
      <c r="E89" s="94"/>
      <c r="F89" s="94">
        <v>2</v>
      </c>
      <c r="G89" s="51">
        <f>D89+(E89*2)+(F89*2)</f>
        <v>4</v>
      </c>
      <c r="H89" s="78" t="s">
        <v>244</v>
      </c>
      <c r="I89" s="92"/>
      <c r="J89" s="49" t="s">
        <v>245</v>
      </c>
      <c r="K89" s="53" t="s">
        <v>100</v>
      </c>
      <c r="L89" s="55"/>
      <c r="M89" s="104" t="s">
        <v>242</v>
      </c>
      <c r="N89" s="105"/>
      <c r="O89" s="15"/>
    </row>
    <row r="90" spans="1:15" ht="18.75" customHeight="1" x14ac:dyDescent="0.25">
      <c r="A90" s="149" t="s">
        <v>95</v>
      </c>
      <c r="B90" s="93" t="s">
        <v>96</v>
      </c>
      <c r="C90" s="150" t="s">
        <v>243</v>
      </c>
      <c r="D90" s="94"/>
      <c r="E90" s="94"/>
      <c r="F90" s="94">
        <v>1</v>
      </c>
      <c r="G90" s="51">
        <f>D90+(E90*2)+(F90*2)</f>
        <v>2</v>
      </c>
      <c r="H90" s="68" t="s">
        <v>246</v>
      </c>
      <c r="I90" s="92"/>
      <c r="J90" s="49" t="s">
        <v>247</v>
      </c>
      <c r="K90" s="53" t="s">
        <v>100</v>
      </c>
      <c r="L90" s="55"/>
      <c r="M90" s="104" t="s">
        <v>242</v>
      </c>
      <c r="N90" s="105"/>
      <c r="O90" s="15"/>
    </row>
    <row r="91" spans="1:15" ht="18.75" customHeight="1" x14ac:dyDescent="0.25">
      <c r="A91" s="149" t="s">
        <v>95</v>
      </c>
      <c r="B91" s="93" t="s">
        <v>96</v>
      </c>
      <c r="C91" s="93" t="s">
        <v>243</v>
      </c>
      <c r="D91" s="94"/>
      <c r="E91" s="94"/>
      <c r="F91" s="94">
        <v>1</v>
      </c>
      <c r="G91" s="51">
        <f t="shared" ref="G91" si="3">D91+(E91*2)+(F91*2)</f>
        <v>2</v>
      </c>
      <c r="H91" s="148" t="s">
        <v>248</v>
      </c>
      <c r="I91" s="147"/>
      <c r="J91" s="49" t="s">
        <v>249</v>
      </c>
      <c r="K91" s="53" t="s">
        <v>100</v>
      </c>
      <c r="L91" s="55"/>
      <c r="M91" s="104" t="s">
        <v>209</v>
      </c>
      <c r="N91" s="105"/>
      <c r="O91" s="15"/>
    </row>
    <row r="92" spans="1:15" ht="18.75" customHeight="1" x14ac:dyDescent="0.25">
      <c r="A92" s="149" t="s">
        <v>95</v>
      </c>
      <c r="B92" s="93" t="s">
        <v>96</v>
      </c>
      <c r="C92" s="150" t="s">
        <v>250</v>
      </c>
      <c r="D92" s="94">
        <v>2</v>
      </c>
      <c r="E92" s="94"/>
      <c r="F92" s="94"/>
      <c r="G92" s="51">
        <f>D92+(E92*2)+(F92*2)</f>
        <v>2</v>
      </c>
      <c r="H92" s="60" t="s">
        <v>251</v>
      </c>
      <c r="I92" s="92"/>
      <c r="J92" s="49" t="s">
        <v>252</v>
      </c>
      <c r="K92" s="95" t="s">
        <v>100</v>
      </c>
      <c r="L92" s="55"/>
      <c r="M92" s="104" t="s">
        <v>101</v>
      </c>
      <c r="N92" s="105"/>
      <c r="O92" s="15"/>
    </row>
    <row r="93" spans="1:15" ht="18.75" customHeight="1" x14ac:dyDescent="0.25">
      <c r="A93" s="91" t="s">
        <v>253</v>
      </c>
      <c r="B93" s="92"/>
      <c r="C93" s="93" t="s">
        <v>254</v>
      </c>
      <c r="D93" s="94"/>
      <c r="E93" s="94"/>
      <c r="F93" s="94">
        <v>1</v>
      </c>
      <c r="G93" s="51">
        <f t="shared" si="2"/>
        <v>2</v>
      </c>
      <c r="H93" s="148" t="s">
        <v>255</v>
      </c>
      <c r="I93" s="92"/>
      <c r="J93" s="49" t="s">
        <v>256</v>
      </c>
      <c r="K93" s="53" t="s">
        <v>257</v>
      </c>
      <c r="L93" s="55"/>
      <c r="M93" s="104" t="s">
        <v>258</v>
      </c>
      <c r="N93" s="105"/>
      <c r="O93" s="15"/>
    </row>
    <row r="94" spans="1:15" ht="18.75" customHeight="1" x14ac:dyDescent="0.25">
      <c r="A94" s="91" t="s">
        <v>253</v>
      </c>
      <c r="B94" s="92"/>
      <c r="C94" s="93" t="s">
        <v>237</v>
      </c>
      <c r="D94" s="94"/>
      <c r="E94" s="94"/>
      <c r="F94" s="94">
        <v>1</v>
      </c>
      <c r="G94" s="51">
        <f t="shared" si="2"/>
        <v>2</v>
      </c>
      <c r="H94" s="148" t="s">
        <v>259</v>
      </c>
      <c r="I94" s="153"/>
      <c r="J94" s="49" t="s">
        <v>260</v>
      </c>
      <c r="K94" s="53" t="s">
        <v>257</v>
      </c>
      <c r="L94" s="55"/>
      <c r="M94" s="104" t="s">
        <v>258</v>
      </c>
      <c r="N94" s="105"/>
      <c r="O94" s="15"/>
    </row>
    <row r="95" spans="1:15" ht="18.75" customHeight="1" x14ac:dyDescent="0.25">
      <c r="A95" s="91" t="s">
        <v>253</v>
      </c>
      <c r="B95" s="92"/>
      <c r="C95" s="93" t="s">
        <v>254</v>
      </c>
      <c r="D95" s="94">
        <v>1</v>
      </c>
      <c r="E95" s="94"/>
      <c r="F95" s="94"/>
      <c r="G95" s="51">
        <f t="shared" si="2"/>
        <v>1</v>
      </c>
      <c r="H95" s="148" t="s">
        <v>261</v>
      </c>
      <c r="I95" s="92"/>
      <c r="J95" s="49" t="s">
        <v>262</v>
      </c>
      <c r="K95" s="53" t="s">
        <v>257</v>
      </c>
      <c r="L95" s="55"/>
      <c r="M95" s="104" t="s">
        <v>258</v>
      </c>
      <c r="N95" s="105"/>
      <c r="O95" s="15"/>
    </row>
    <row r="96" spans="1:15" ht="18.75" customHeight="1" x14ac:dyDescent="0.25">
      <c r="A96" s="149" t="s">
        <v>263</v>
      </c>
      <c r="B96" s="92"/>
      <c r="C96" s="49" t="s">
        <v>264</v>
      </c>
      <c r="D96" s="94">
        <v>1</v>
      </c>
      <c r="E96" s="94"/>
      <c r="F96" s="94"/>
      <c r="G96" s="51">
        <f t="shared" si="2"/>
        <v>1</v>
      </c>
      <c r="H96" s="148" t="s">
        <v>265</v>
      </c>
      <c r="I96" s="92"/>
      <c r="J96" s="49" t="s">
        <v>266</v>
      </c>
      <c r="K96" s="53" t="s">
        <v>267</v>
      </c>
      <c r="L96" s="55"/>
      <c r="M96" s="154" t="s">
        <v>268</v>
      </c>
      <c r="N96" s="105"/>
      <c r="O96" s="15"/>
    </row>
    <row r="97" spans="1:15" ht="18.75" customHeight="1" x14ac:dyDescent="0.25">
      <c r="A97" s="149" t="s">
        <v>263</v>
      </c>
      <c r="B97" s="92"/>
      <c r="C97" s="49" t="s">
        <v>223</v>
      </c>
      <c r="D97" s="94"/>
      <c r="E97" s="94"/>
      <c r="F97" s="94">
        <v>5</v>
      </c>
      <c r="G97" s="51">
        <f t="shared" si="2"/>
        <v>10</v>
      </c>
      <c r="H97" s="78" t="s">
        <v>269</v>
      </c>
      <c r="I97" s="92"/>
      <c r="J97" s="49" t="s">
        <v>270</v>
      </c>
      <c r="K97" s="53" t="s">
        <v>267</v>
      </c>
      <c r="L97" s="55"/>
      <c r="M97" s="154" t="s">
        <v>268</v>
      </c>
      <c r="N97" s="105"/>
      <c r="O97" s="15"/>
    </row>
    <row r="98" spans="1:15" ht="18.75" customHeight="1" x14ac:dyDescent="0.25">
      <c r="A98" s="149" t="s">
        <v>263</v>
      </c>
      <c r="B98" s="92"/>
      <c r="C98" s="93" t="s">
        <v>237</v>
      </c>
      <c r="D98" s="94">
        <v>1</v>
      </c>
      <c r="E98" s="94"/>
      <c r="F98" s="94"/>
      <c r="G98" s="51">
        <f t="shared" si="2"/>
        <v>1</v>
      </c>
      <c r="H98" s="148" t="s">
        <v>271</v>
      </c>
      <c r="I98" s="92"/>
      <c r="J98" s="49" t="s">
        <v>272</v>
      </c>
      <c r="K98" s="53" t="s">
        <v>267</v>
      </c>
      <c r="L98" s="55"/>
      <c r="M98" s="154" t="s">
        <v>273</v>
      </c>
      <c r="N98" s="105"/>
      <c r="O98" s="15"/>
    </row>
    <row r="99" spans="1:15" s="15" customFormat="1" ht="18.75" customHeight="1" x14ac:dyDescent="0.25">
      <c r="A99" s="149" t="s">
        <v>263</v>
      </c>
      <c r="B99" s="92"/>
      <c r="C99" s="49" t="s">
        <v>274</v>
      </c>
      <c r="D99" s="94">
        <v>1</v>
      </c>
      <c r="E99" s="94"/>
      <c r="F99" s="94"/>
      <c r="G99" s="101">
        <f t="shared" si="2"/>
        <v>1</v>
      </c>
      <c r="H99" s="148" t="s">
        <v>275</v>
      </c>
      <c r="I99" s="155"/>
      <c r="J99" s="49" t="s">
        <v>276</v>
      </c>
      <c r="K99" s="95" t="s">
        <v>267</v>
      </c>
      <c r="L99" s="55"/>
      <c r="M99" s="154" t="s">
        <v>268</v>
      </c>
      <c r="N99" s="105"/>
    </row>
    <row r="100" spans="1:15" s="15" customFormat="1" ht="18.75" customHeight="1" x14ac:dyDescent="0.25">
      <c r="A100" s="149" t="s">
        <v>263</v>
      </c>
      <c r="B100" s="92"/>
      <c r="C100" s="49" t="s">
        <v>264</v>
      </c>
      <c r="D100" s="94">
        <v>2</v>
      </c>
      <c r="E100" s="94"/>
      <c r="F100" s="94"/>
      <c r="G100" s="101">
        <f t="shared" si="2"/>
        <v>2</v>
      </c>
      <c r="H100" s="78" t="s">
        <v>277</v>
      </c>
      <c r="I100" s="156"/>
      <c r="J100" s="49" t="s">
        <v>278</v>
      </c>
      <c r="K100" s="95" t="s">
        <v>267</v>
      </c>
      <c r="L100" s="55"/>
      <c r="M100" s="154" t="s">
        <v>268</v>
      </c>
      <c r="N100" s="105"/>
    </row>
    <row r="101" spans="1:15" s="15" customFormat="1" ht="18.75" customHeight="1" x14ac:dyDescent="0.25">
      <c r="A101" s="149" t="s">
        <v>263</v>
      </c>
      <c r="B101" s="92"/>
      <c r="C101" s="49" t="s">
        <v>264</v>
      </c>
      <c r="D101" s="94"/>
      <c r="E101" s="94"/>
      <c r="F101" s="94">
        <v>4</v>
      </c>
      <c r="G101" s="101">
        <f t="shared" si="2"/>
        <v>8</v>
      </c>
      <c r="H101" s="78" t="s">
        <v>279</v>
      </c>
      <c r="I101" s="157"/>
      <c r="J101" s="49" t="s">
        <v>280</v>
      </c>
      <c r="K101" s="95" t="s">
        <v>267</v>
      </c>
      <c r="L101" s="55"/>
      <c r="M101" s="154" t="s">
        <v>268</v>
      </c>
      <c r="N101" s="105"/>
    </row>
    <row r="102" spans="1:15" ht="18.75" customHeight="1" x14ac:dyDescent="0.25">
      <c r="A102" s="149" t="s">
        <v>281</v>
      </c>
      <c r="B102" s="92"/>
      <c r="C102" s="150" t="s">
        <v>282</v>
      </c>
      <c r="D102" s="94"/>
      <c r="E102" s="94"/>
      <c r="F102" s="94">
        <v>3</v>
      </c>
      <c r="G102" s="51">
        <f t="shared" si="2"/>
        <v>6</v>
      </c>
      <c r="H102" s="78" t="s">
        <v>283</v>
      </c>
      <c r="I102" s="92"/>
      <c r="J102" s="49" t="s">
        <v>284</v>
      </c>
      <c r="K102" s="95" t="s">
        <v>285</v>
      </c>
      <c r="L102" s="55"/>
      <c r="M102" s="154" t="s">
        <v>286</v>
      </c>
      <c r="N102" s="105"/>
      <c r="O102" s="15"/>
    </row>
    <row r="103" spans="1:15" ht="18.75" customHeight="1" x14ac:dyDescent="0.25">
      <c r="A103" s="149" t="s">
        <v>281</v>
      </c>
      <c r="B103" s="92"/>
      <c r="C103" s="150" t="s">
        <v>254</v>
      </c>
      <c r="D103" s="94"/>
      <c r="E103" s="94"/>
      <c r="F103" s="94">
        <v>3</v>
      </c>
      <c r="G103" s="51">
        <f t="shared" si="2"/>
        <v>6</v>
      </c>
      <c r="H103" s="78" t="s">
        <v>287</v>
      </c>
      <c r="I103" s="92"/>
      <c r="J103" s="49" t="s">
        <v>288</v>
      </c>
      <c r="K103" s="95" t="s">
        <v>285</v>
      </c>
      <c r="L103" s="55"/>
      <c r="M103" s="100" t="s">
        <v>289</v>
      </c>
      <c r="N103" s="105"/>
      <c r="O103" s="15"/>
    </row>
    <row r="104" spans="1:15" ht="18.75" customHeight="1" x14ac:dyDescent="0.25">
      <c r="A104" s="149" t="s">
        <v>281</v>
      </c>
      <c r="B104" s="92"/>
      <c r="C104" s="150" t="s">
        <v>282</v>
      </c>
      <c r="D104" s="94">
        <v>1</v>
      </c>
      <c r="E104" s="94"/>
      <c r="F104" s="94"/>
      <c r="G104" s="51">
        <f t="shared" si="2"/>
        <v>1</v>
      </c>
      <c r="H104" s="148" t="s">
        <v>290</v>
      </c>
      <c r="I104" s="92"/>
      <c r="J104" s="49" t="s">
        <v>291</v>
      </c>
      <c r="K104" s="95" t="s">
        <v>285</v>
      </c>
      <c r="L104" s="55"/>
      <c r="M104" s="100" t="s">
        <v>292</v>
      </c>
      <c r="N104" s="105"/>
      <c r="O104" s="15"/>
    </row>
    <row r="105" spans="1:15" ht="18.75" customHeight="1" x14ac:dyDescent="0.25">
      <c r="A105" s="149" t="s">
        <v>281</v>
      </c>
      <c r="B105" s="92"/>
      <c r="C105" s="150" t="s">
        <v>282</v>
      </c>
      <c r="D105" s="94"/>
      <c r="E105" s="94"/>
      <c r="F105" s="94">
        <v>1</v>
      </c>
      <c r="G105" s="51">
        <f t="shared" si="2"/>
        <v>2</v>
      </c>
      <c r="H105" s="148" t="s">
        <v>293</v>
      </c>
      <c r="I105" s="92"/>
      <c r="J105" s="49" t="s">
        <v>294</v>
      </c>
      <c r="K105" s="95" t="s">
        <v>285</v>
      </c>
      <c r="L105" s="55"/>
      <c r="M105" s="100" t="s">
        <v>292</v>
      </c>
      <c r="N105" s="105"/>
      <c r="O105" s="15"/>
    </row>
    <row r="106" spans="1:15" ht="18.75" customHeight="1" x14ac:dyDescent="0.25">
      <c r="A106" s="149" t="s">
        <v>281</v>
      </c>
      <c r="B106" s="92"/>
      <c r="C106" s="150" t="s">
        <v>254</v>
      </c>
      <c r="D106" s="94"/>
      <c r="E106" s="94"/>
      <c r="F106" s="94">
        <v>6</v>
      </c>
      <c r="G106" s="51">
        <f t="shared" si="2"/>
        <v>12</v>
      </c>
      <c r="H106" s="78" t="s">
        <v>295</v>
      </c>
      <c r="I106" s="92"/>
      <c r="J106" s="49" t="s">
        <v>296</v>
      </c>
      <c r="K106" s="95" t="s">
        <v>285</v>
      </c>
      <c r="L106" s="55"/>
      <c r="M106" s="100" t="s">
        <v>297</v>
      </c>
      <c r="N106" s="105"/>
      <c r="O106" s="15"/>
    </row>
    <row r="107" spans="1:15" ht="18.75" customHeight="1" x14ac:dyDescent="0.25">
      <c r="A107" s="149" t="s">
        <v>281</v>
      </c>
      <c r="B107" s="92"/>
      <c r="C107" s="150" t="s">
        <v>254</v>
      </c>
      <c r="D107" s="94"/>
      <c r="E107" s="94"/>
      <c r="F107" s="94">
        <v>1</v>
      </c>
      <c r="G107" s="51">
        <f t="shared" si="2"/>
        <v>2</v>
      </c>
      <c r="H107" s="68" t="s">
        <v>298</v>
      </c>
      <c r="I107" s="92"/>
      <c r="J107" s="49" t="s">
        <v>299</v>
      </c>
      <c r="K107" s="95" t="s">
        <v>285</v>
      </c>
      <c r="L107" s="55"/>
      <c r="M107" s="154" t="s">
        <v>286</v>
      </c>
      <c r="N107" s="105"/>
      <c r="O107" s="15"/>
    </row>
    <row r="108" spans="1:15" ht="48" x14ac:dyDescent="0.25">
      <c r="A108" s="149" t="s">
        <v>281</v>
      </c>
      <c r="B108" s="92"/>
      <c r="C108" s="49" t="s">
        <v>264</v>
      </c>
      <c r="D108" s="94"/>
      <c r="E108" s="94"/>
      <c r="F108" s="94">
        <v>1</v>
      </c>
      <c r="G108" s="51">
        <f t="shared" si="2"/>
        <v>2</v>
      </c>
      <c r="H108" s="68" t="s">
        <v>300</v>
      </c>
      <c r="I108" s="109" t="s">
        <v>301</v>
      </c>
      <c r="J108" s="49" t="s">
        <v>302</v>
      </c>
      <c r="K108" s="95" t="s">
        <v>285</v>
      </c>
      <c r="L108" s="55"/>
      <c r="M108" s="100" t="s">
        <v>297</v>
      </c>
      <c r="N108" s="105"/>
      <c r="O108" s="15"/>
    </row>
    <row r="109" spans="1:15" ht="18.75" customHeight="1" x14ac:dyDescent="0.25">
      <c r="A109" s="149" t="s">
        <v>118</v>
      </c>
      <c r="B109" s="92"/>
      <c r="C109" s="49" t="s">
        <v>237</v>
      </c>
      <c r="D109" s="94"/>
      <c r="E109" s="94">
        <v>1</v>
      </c>
      <c r="F109" s="94"/>
      <c r="G109" s="51">
        <f t="shared" si="2"/>
        <v>2</v>
      </c>
      <c r="H109" s="68" t="s">
        <v>303</v>
      </c>
      <c r="I109" s="147"/>
      <c r="J109" s="49" t="s">
        <v>304</v>
      </c>
      <c r="K109" s="95" t="s">
        <v>305</v>
      </c>
      <c r="L109" s="55"/>
      <c r="M109" s="154" t="s">
        <v>306</v>
      </c>
      <c r="N109" s="105"/>
      <c r="O109" s="15"/>
    </row>
    <row r="110" spans="1:15" ht="18.75" customHeight="1" x14ac:dyDescent="0.25">
      <c r="A110" s="149" t="s">
        <v>118</v>
      </c>
      <c r="B110" s="92"/>
      <c r="C110" s="49" t="s">
        <v>237</v>
      </c>
      <c r="D110" s="94">
        <v>1</v>
      </c>
      <c r="E110" s="94"/>
      <c r="F110" s="94"/>
      <c r="G110" s="51">
        <f t="shared" si="2"/>
        <v>1</v>
      </c>
      <c r="H110" s="148" t="s">
        <v>307</v>
      </c>
      <c r="I110" s="147"/>
      <c r="J110" s="49" t="s">
        <v>308</v>
      </c>
      <c r="K110" s="95" t="s">
        <v>305</v>
      </c>
      <c r="L110" s="55"/>
      <c r="M110" s="154" t="s">
        <v>306</v>
      </c>
      <c r="N110" s="105"/>
      <c r="O110" s="15"/>
    </row>
    <row r="111" spans="1:15" ht="18.75" customHeight="1" x14ac:dyDescent="0.25">
      <c r="A111" s="149" t="s">
        <v>118</v>
      </c>
      <c r="B111" s="92"/>
      <c r="C111" s="49" t="s">
        <v>237</v>
      </c>
      <c r="D111" s="94">
        <v>2</v>
      </c>
      <c r="E111" s="94"/>
      <c r="F111" s="94"/>
      <c r="G111" s="51">
        <f t="shared" si="2"/>
        <v>2</v>
      </c>
      <c r="H111" s="60" t="s">
        <v>309</v>
      </c>
      <c r="I111" s="69" t="s">
        <v>49</v>
      </c>
      <c r="J111" s="49" t="s">
        <v>310</v>
      </c>
      <c r="K111" s="95" t="s">
        <v>311</v>
      </c>
      <c r="L111" s="55"/>
      <c r="M111" s="154" t="s">
        <v>306</v>
      </c>
      <c r="N111" s="105"/>
      <c r="O111" s="15"/>
    </row>
    <row r="112" spans="1:15" ht="18.75" customHeight="1" x14ac:dyDescent="0.25">
      <c r="A112" s="149" t="s">
        <v>118</v>
      </c>
      <c r="B112" s="92"/>
      <c r="C112" s="49" t="s">
        <v>237</v>
      </c>
      <c r="D112" s="94">
        <v>1</v>
      </c>
      <c r="E112" s="94"/>
      <c r="F112" s="94"/>
      <c r="G112" s="51">
        <f t="shared" si="2"/>
        <v>1</v>
      </c>
      <c r="H112" s="68" t="s">
        <v>312</v>
      </c>
      <c r="I112" s="69"/>
      <c r="J112" s="49" t="s">
        <v>313</v>
      </c>
      <c r="K112" s="95" t="s">
        <v>305</v>
      </c>
      <c r="L112" s="55"/>
      <c r="M112" s="154" t="s">
        <v>306</v>
      </c>
      <c r="N112" s="105"/>
      <c r="O112" s="15"/>
    </row>
    <row r="113" spans="1:15" ht="18.75" customHeight="1" x14ac:dyDescent="0.25">
      <c r="A113" s="149" t="s">
        <v>145</v>
      </c>
      <c r="B113" s="92"/>
      <c r="C113" s="49" t="s">
        <v>237</v>
      </c>
      <c r="D113" s="94">
        <v>2</v>
      </c>
      <c r="E113" s="94"/>
      <c r="F113" s="94"/>
      <c r="G113" s="51">
        <f t="shared" si="2"/>
        <v>2</v>
      </c>
      <c r="H113" s="60" t="s">
        <v>314</v>
      </c>
      <c r="I113" s="92"/>
      <c r="J113" s="49" t="s">
        <v>315</v>
      </c>
      <c r="K113" s="53" t="s">
        <v>316</v>
      </c>
      <c r="L113" s="55"/>
      <c r="M113" s="104" t="s">
        <v>317</v>
      </c>
      <c r="N113" s="105"/>
      <c r="O113" s="15"/>
    </row>
    <row r="114" spans="1:15" s="15" customFormat="1" ht="18.75" customHeight="1" x14ac:dyDescent="0.25">
      <c r="A114" s="91" t="s">
        <v>145</v>
      </c>
      <c r="B114" s="92"/>
      <c r="C114" s="49" t="s">
        <v>318</v>
      </c>
      <c r="D114" s="94"/>
      <c r="E114" s="94"/>
      <c r="F114" s="94">
        <v>1</v>
      </c>
      <c r="G114" s="101">
        <f>D114+(E114*2)+(F114*2)</f>
        <v>2</v>
      </c>
      <c r="H114" s="68" t="s">
        <v>319</v>
      </c>
      <c r="I114" s="109" t="s">
        <v>320</v>
      </c>
      <c r="J114" s="49" t="s">
        <v>321</v>
      </c>
      <c r="K114" s="53" t="s">
        <v>160</v>
      </c>
      <c r="L114" s="54"/>
      <c r="M114" s="64" t="s">
        <v>175</v>
      </c>
      <c r="N114" s="105"/>
    </row>
    <row r="115" spans="1:15" ht="18.75" customHeight="1" x14ac:dyDescent="0.25">
      <c r="A115" s="149" t="s">
        <v>322</v>
      </c>
      <c r="B115" s="92"/>
      <c r="C115" s="49" t="s">
        <v>323</v>
      </c>
      <c r="D115" s="94"/>
      <c r="E115" s="94"/>
      <c r="F115" s="94">
        <v>3</v>
      </c>
      <c r="G115" s="51">
        <f>D115+(E115*2)+(F115*2)</f>
        <v>6</v>
      </c>
      <c r="H115" s="60" t="s">
        <v>324</v>
      </c>
      <c r="I115" s="92"/>
      <c r="J115" s="49" t="s">
        <v>325</v>
      </c>
      <c r="K115" s="95" t="s">
        <v>326</v>
      </c>
      <c r="L115" s="55"/>
      <c r="M115" s="104" t="s">
        <v>327</v>
      </c>
      <c r="N115" s="105"/>
      <c r="O115" s="15"/>
    </row>
    <row r="116" spans="1:15" ht="18.75" customHeight="1" x14ac:dyDescent="0.25">
      <c r="A116" s="149" t="s">
        <v>322</v>
      </c>
      <c r="B116" s="92"/>
      <c r="C116" s="49" t="s">
        <v>323</v>
      </c>
      <c r="D116" s="94"/>
      <c r="E116" s="94"/>
      <c r="F116" s="94">
        <v>2</v>
      </c>
      <c r="G116" s="51">
        <f>D116+(E116*2)+(F116*2)</f>
        <v>4</v>
      </c>
      <c r="H116" s="60" t="s">
        <v>328</v>
      </c>
      <c r="I116" s="92"/>
      <c r="J116" s="49" t="s">
        <v>329</v>
      </c>
      <c r="K116" s="95" t="s">
        <v>326</v>
      </c>
      <c r="L116" s="55"/>
      <c r="M116" s="104" t="s">
        <v>327</v>
      </c>
      <c r="N116" s="105"/>
      <c r="O116" s="15"/>
    </row>
    <row r="117" spans="1:15" ht="18.75" customHeight="1" x14ac:dyDescent="0.25">
      <c r="A117" s="149" t="s">
        <v>322</v>
      </c>
      <c r="B117" s="92"/>
      <c r="C117" s="49" t="s">
        <v>323</v>
      </c>
      <c r="D117" s="94">
        <v>2</v>
      </c>
      <c r="E117" s="94"/>
      <c r="F117" s="94"/>
      <c r="G117" s="51">
        <f t="shared" si="2"/>
        <v>2</v>
      </c>
      <c r="H117" s="60" t="s">
        <v>330</v>
      </c>
      <c r="I117" s="92"/>
      <c r="J117" s="49" t="s">
        <v>331</v>
      </c>
      <c r="K117" s="95" t="s">
        <v>326</v>
      </c>
      <c r="L117" s="55"/>
      <c r="M117" s="104" t="s">
        <v>327</v>
      </c>
      <c r="N117" s="105"/>
      <c r="O117" s="15"/>
    </row>
    <row r="118" spans="1:15" ht="18.75" customHeight="1" x14ac:dyDescent="0.25">
      <c r="A118" s="149" t="s">
        <v>322</v>
      </c>
      <c r="B118" s="92"/>
      <c r="C118" s="49" t="s">
        <v>323</v>
      </c>
      <c r="D118" s="94"/>
      <c r="E118" s="94"/>
      <c r="F118" s="94">
        <v>2</v>
      </c>
      <c r="G118" s="51">
        <f t="shared" si="2"/>
        <v>4</v>
      </c>
      <c r="H118" s="60" t="s">
        <v>332</v>
      </c>
      <c r="I118" s="92"/>
      <c r="J118" s="49" t="s">
        <v>333</v>
      </c>
      <c r="K118" s="95" t="s">
        <v>326</v>
      </c>
      <c r="L118" s="55"/>
      <c r="M118" s="104" t="s">
        <v>327</v>
      </c>
      <c r="N118" s="105"/>
      <c r="O118" s="15"/>
    </row>
    <row r="119" spans="1:15" ht="18.75" customHeight="1" x14ac:dyDescent="0.25">
      <c r="A119" s="149" t="s">
        <v>322</v>
      </c>
      <c r="B119" s="92"/>
      <c r="C119" s="49" t="s">
        <v>334</v>
      </c>
      <c r="D119" s="94"/>
      <c r="E119" s="94"/>
      <c r="F119" s="94">
        <v>1</v>
      </c>
      <c r="G119" s="51">
        <f t="shared" si="2"/>
        <v>2</v>
      </c>
      <c r="H119" s="68" t="s">
        <v>335</v>
      </c>
      <c r="I119" s="92"/>
      <c r="J119" s="49" t="s">
        <v>336</v>
      </c>
      <c r="K119" s="95" t="s">
        <v>326</v>
      </c>
      <c r="L119" s="55"/>
      <c r="M119" s="104" t="s">
        <v>327</v>
      </c>
      <c r="N119" s="105"/>
      <c r="O119" s="15"/>
    </row>
    <row r="120" spans="1:15" ht="18.75" customHeight="1" x14ac:dyDescent="0.25">
      <c r="A120" s="149" t="s">
        <v>322</v>
      </c>
      <c r="B120" s="92"/>
      <c r="C120" s="49" t="s">
        <v>323</v>
      </c>
      <c r="D120" s="94">
        <v>2</v>
      </c>
      <c r="E120" s="94"/>
      <c r="F120" s="94"/>
      <c r="G120" s="51">
        <f t="shared" si="2"/>
        <v>2</v>
      </c>
      <c r="H120" s="60" t="s">
        <v>337</v>
      </c>
      <c r="I120" s="92"/>
      <c r="J120" s="49" t="s">
        <v>338</v>
      </c>
      <c r="K120" s="95" t="s">
        <v>326</v>
      </c>
      <c r="L120" s="55"/>
      <c r="M120" s="104" t="s">
        <v>327</v>
      </c>
      <c r="N120" s="105"/>
      <c r="O120" s="15"/>
    </row>
    <row r="121" spans="1:15" ht="18.75" customHeight="1" x14ac:dyDescent="0.25">
      <c r="A121" s="149" t="s">
        <v>322</v>
      </c>
      <c r="B121" s="92"/>
      <c r="C121" s="49" t="s">
        <v>323</v>
      </c>
      <c r="D121" s="94"/>
      <c r="E121" s="94"/>
      <c r="F121" s="94">
        <v>1</v>
      </c>
      <c r="G121" s="51">
        <f t="shared" si="2"/>
        <v>2</v>
      </c>
      <c r="H121" s="68" t="s">
        <v>339</v>
      </c>
      <c r="I121" s="92"/>
      <c r="J121" s="49" t="s">
        <v>340</v>
      </c>
      <c r="K121" s="95" t="s">
        <v>326</v>
      </c>
      <c r="L121" s="55"/>
      <c r="M121" s="104" t="s">
        <v>327</v>
      </c>
      <c r="N121" s="105"/>
      <c r="O121" s="15"/>
    </row>
    <row r="122" spans="1:15" ht="18.75" customHeight="1" x14ac:dyDescent="0.25">
      <c r="A122" s="149" t="s">
        <v>322</v>
      </c>
      <c r="B122" s="92"/>
      <c r="C122" s="49" t="s">
        <v>323</v>
      </c>
      <c r="D122" s="94">
        <v>5</v>
      </c>
      <c r="E122" s="94"/>
      <c r="F122" s="94"/>
      <c r="G122" s="51">
        <f t="shared" si="2"/>
        <v>5</v>
      </c>
      <c r="H122" s="60" t="s">
        <v>341</v>
      </c>
      <c r="I122" s="158"/>
      <c r="J122" s="159" t="s">
        <v>342</v>
      </c>
      <c r="K122" s="95" t="s">
        <v>326</v>
      </c>
      <c r="L122" s="55"/>
      <c r="M122" s="104" t="s">
        <v>327</v>
      </c>
      <c r="N122" s="105"/>
      <c r="O122" s="15"/>
    </row>
    <row r="123" spans="1:15" ht="18.75" customHeight="1" x14ac:dyDescent="0.25">
      <c r="A123" s="149" t="s">
        <v>128</v>
      </c>
      <c r="B123" s="92"/>
      <c r="C123" s="49" t="s">
        <v>237</v>
      </c>
      <c r="D123" s="94"/>
      <c r="E123" s="94"/>
      <c r="F123" s="94">
        <v>1</v>
      </c>
      <c r="G123" s="51">
        <f t="shared" si="2"/>
        <v>2</v>
      </c>
      <c r="H123" s="68" t="s">
        <v>343</v>
      </c>
      <c r="I123" s="92"/>
      <c r="J123" s="49" t="s">
        <v>344</v>
      </c>
      <c r="K123" s="53" t="s">
        <v>131</v>
      </c>
      <c r="L123" s="55"/>
      <c r="M123" s="154" t="s">
        <v>132</v>
      </c>
      <c r="N123" s="105"/>
      <c r="O123" s="15"/>
    </row>
    <row r="124" spans="1:15" ht="18.75" customHeight="1" x14ac:dyDescent="0.25">
      <c r="A124" s="149" t="s">
        <v>345</v>
      </c>
      <c r="B124" s="92"/>
      <c r="C124" s="49" t="s">
        <v>237</v>
      </c>
      <c r="D124" s="94">
        <v>1</v>
      </c>
      <c r="E124" s="94"/>
      <c r="F124" s="94"/>
      <c r="G124" s="51">
        <f t="shared" si="2"/>
        <v>1</v>
      </c>
      <c r="H124" s="68" t="s">
        <v>346</v>
      </c>
      <c r="I124" s="92"/>
      <c r="J124" s="49" t="s">
        <v>347</v>
      </c>
      <c r="K124" s="53" t="s">
        <v>348</v>
      </c>
      <c r="L124" s="55"/>
      <c r="M124" s="104" t="s">
        <v>349</v>
      </c>
      <c r="N124" s="105"/>
      <c r="O124" s="15"/>
    </row>
    <row r="125" spans="1:15" ht="18.75" customHeight="1" x14ac:dyDescent="0.25">
      <c r="A125" s="149" t="s">
        <v>350</v>
      </c>
      <c r="B125" s="92"/>
      <c r="C125" s="49" t="s">
        <v>351</v>
      </c>
      <c r="D125" s="94">
        <v>1</v>
      </c>
      <c r="E125" s="94"/>
      <c r="F125" s="94"/>
      <c r="G125" s="51">
        <f t="shared" si="2"/>
        <v>1</v>
      </c>
      <c r="H125" s="68" t="s">
        <v>352</v>
      </c>
      <c r="I125" s="92"/>
      <c r="J125" s="49" t="s">
        <v>353</v>
      </c>
      <c r="K125" s="53" t="s">
        <v>354</v>
      </c>
      <c r="L125" s="55"/>
      <c r="M125" s="104" t="s">
        <v>355</v>
      </c>
      <c r="N125" s="105"/>
      <c r="O125" s="15"/>
    </row>
    <row r="126" spans="1:15" ht="18.75" customHeight="1" x14ac:dyDescent="0.25">
      <c r="A126" s="149" t="s">
        <v>356</v>
      </c>
      <c r="B126" s="92"/>
      <c r="C126" s="49" t="s">
        <v>351</v>
      </c>
      <c r="D126" s="94"/>
      <c r="E126" s="94"/>
      <c r="F126" s="94">
        <v>2</v>
      </c>
      <c r="G126" s="51">
        <f t="shared" si="2"/>
        <v>4</v>
      </c>
      <c r="H126" s="60" t="s">
        <v>357</v>
      </c>
      <c r="I126" s="92"/>
      <c r="J126" s="49" t="s">
        <v>358</v>
      </c>
      <c r="K126" s="53" t="s">
        <v>359</v>
      </c>
      <c r="L126" s="55"/>
      <c r="M126" s="154" t="s">
        <v>360</v>
      </c>
      <c r="N126" s="105"/>
      <c r="O126" s="15"/>
    </row>
    <row r="127" spans="1:15" ht="18.75" customHeight="1" x14ac:dyDescent="0.25">
      <c r="A127" s="149" t="s">
        <v>361</v>
      </c>
      <c r="B127" s="92"/>
      <c r="C127" s="49" t="s">
        <v>237</v>
      </c>
      <c r="D127" s="94">
        <v>1</v>
      </c>
      <c r="E127" s="94"/>
      <c r="F127" s="94"/>
      <c r="G127" s="51">
        <f t="shared" si="2"/>
        <v>1</v>
      </c>
      <c r="H127" s="68" t="s">
        <v>362</v>
      </c>
      <c r="I127" s="92"/>
      <c r="J127" s="49" t="s">
        <v>363</v>
      </c>
      <c r="K127" s="53" t="s">
        <v>364</v>
      </c>
      <c r="L127" s="55"/>
      <c r="M127" s="154" t="s">
        <v>365</v>
      </c>
      <c r="N127" s="105"/>
      <c r="O127" s="15"/>
    </row>
    <row r="128" spans="1:15" ht="18.75" customHeight="1" x14ac:dyDescent="0.25">
      <c r="A128" s="145"/>
      <c r="B128" s="49"/>
      <c r="C128" s="133"/>
      <c r="D128" s="147"/>
      <c r="E128" s="147"/>
      <c r="F128" s="147"/>
      <c r="G128" s="67"/>
      <c r="H128" s="148"/>
      <c r="I128" s="117"/>
      <c r="J128" s="49"/>
      <c r="K128" s="53"/>
      <c r="L128" s="55"/>
      <c r="M128" s="118"/>
      <c r="N128" s="55"/>
    </row>
    <row r="129" spans="1:15" ht="18.75" customHeight="1" x14ac:dyDescent="0.25">
      <c r="A129" s="120" t="s">
        <v>184</v>
      </c>
      <c r="B129" s="121"/>
      <c r="C129" s="121"/>
      <c r="D129" s="122">
        <f>SUM(D71:D128)</f>
        <v>30</v>
      </c>
      <c r="E129" s="122">
        <f>SUM(E71:E128)</f>
        <v>1</v>
      </c>
      <c r="F129" s="122">
        <f>SUM(F71:F128)</f>
        <v>106</v>
      </c>
      <c r="G129" s="122">
        <f>D129+(E129*2)+(F129*2)</f>
        <v>244</v>
      </c>
      <c r="H129" s="123"/>
      <c r="I129" s="141"/>
      <c r="J129" s="142"/>
      <c r="K129" s="126"/>
      <c r="L129" s="126"/>
      <c r="M129" s="126"/>
      <c r="N129" s="126"/>
    </row>
    <row r="130" spans="1:15" ht="18.75" customHeight="1" x14ac:dyDescent="0.25">
      <c r="A130" s="160"/>
      <c r="B130" s="128"/>
      <c r="C130" s="129"/>
      <c r="D130" s="143"/>
      <c r="E130" s="143"/>
      <c r="F130" s="143"/>
      <c r="G130" s="143"/>
      <c r="H130" s="161"/>
      <c r="I130" s="143"/>
      <c r="J130" s="144"/>
      <c r="K130" s="44"/>
      <c r="L130" s="44"/>
      <c r="M130" s="44"/>
      <c r="N130" s="44"/>
    </row>
    <row r="131" spans="1:15" s="140" customFormat="1" ht="18.75" customHeight="1" x14ac:dyDescent="0.25">
      <c r="A131" s="162"/>
      <c r="B131" s="163"/>
      <c r="C131" s="163"/>
      <c r="D131" s="164"/>
      <c r="E131" s="164"/>
      <c r="F131" s="164"/>
      <c r="G131" s="67"/>
      <c r="H131" s="148"/>
      <c r="I131" s="165"/>
      <c r="J131" s="166"/>
      <c r="K131" s="139"/>
      <c r="L131" s="139"/>
      <c r="M131" s="139"/>
      <c r="N131" s="139"/>
    </row>
    <row r="132" spans="1:15" ht="18.75" customHeight="1" thickBot="1" x14ac:dyDescent="0.3">
      <c r="A132" s="167" t="s">
        <v>366</v>
      </c>
      <c r="B132" s="168"/>
      <c r="C132" s="168"/>
      <c r="D132" s="168">
        <f>SUM(D129,D65)</f>
        <v>37</v>
      </c>
      <c r="E132" s="168">
        <f>SUM(E129,E65)</f>
        <v>11</v>
      </c>
      <c r="F132" s="168">
        <f>SUM(F129,F65)</f>
        <v>209</v>
      </c>
      <c r="G132" s="168">
        <f>D132+(E132*2)+(F132*2)</f>
        <v>477</v>
      </c>
      <c r="H132" s="169"/>
      <c r="I132" s="170" t="s">
        <v>161</v>
      </c>
      <c r="J132" s="171"/>
      <c r="K132" s="172"/>
      <c r="L132" s="172"/>
      <c r="M132" s="172"/>
      <c r="N132" s="172"/>
    </row>
    <row r="133" spans="1:15" x14ac:dyDescent="0.25">
      <c r="E133" s="174">
        <v>26</v>
      </c>
      <c r="F133" s="174"/>
      <c r="G133" s="174">
        <v>52</v>
      </c>
    </row>
    <row r="137" spans="1:15" s="16" customFormat="1" x14ac:dyDescent="0.25">
      <c r="A137" s="17"/>
      <c r="B137" s="17"/>
      <c r="C137" s="173" t="s">
        <v>367</v>
      </c>
      <c r="D137" s="176">
        <v>0</v>
      </c>
      <c r="E137" s="176">
        <v>0</v>
      </c>
      <c r="F137" s="176">
        <v>0</v>
      </c>
      <c r="G137" s="176">
        <f>D135+(E135+F135)*2</f>
        <v>0</v>
      </c>
      <c r="I137" s="3"/>
      <c r="J137" s="175"/>
      <c r="K137" s="17"/>
      <c r="L137" s="17"/>
      <c r="M137" s="3"/>
      <c r="N137" s="3"/>
      <c r="O137" s="3"/>
    </row>
    <row r="138" spans="1:15" s="16" customFormat="1" ht="15.75" thickBot="1" x14ac:dyDescent="0.3">
      <c r="A138" s="17"/>
      <c r="B138" s="17"/>
      <c r="C138" s="177" t="s">
        <v>368</v>
      </c>
      <c r="D138" s="178">
        <v>0</v>
      </c>
      <c r="E138" s="178">
        <v>0</v>
      </c>
      <c r="F138" s="178">
        <v>0</v>
      </c>
      <c r="G138" s="178">
        <f>D136+(E136+F136)*2</f>
        <v>0</v>
      </c>
      <c r="I138" s="3"/>
      <c r="J138" s="175"/>
      <c r="K138" s="17"/>
      <c r="L138" s="17"/>
      <c r="M138" s="3"/>
      <c r="N138" s="3"/>
      <c r="O138" s="3"/>
    </row>
    <row r="139" spans="1:15" s="16" customFormat="1" x14ac:dyDescent="0.25">
      <c r="A139" s="17"/>
      <c r="B139" s="17"/>
      <c r="C139" s="173" t="s">
        <v>369</v>
      </c>
      <c r="D139" s="179">
        <f>SUM(D135+D136)</f>
        <v>0</v>
      </c>
      <c r="E139" s="179">
        <f>SUM(E135+E136)</f>
        <v>0</v>
      </c>
      <c r="F139" s="179">
        <f>SUM(F135+F136)</f>
        <v>0</v>
      </c>
      <c r="G139" s="179">
        <f>SUM(G135+G136)</f>
        <v>0</v>
      </c>
      <c r="I139" s="3"/>
      <c r="J139" s="175"/>
      <c r="K139" s="17"/>
      <c r="L139" s="17"/>
      <c r="M139" s="3"/>
      <c r="N139" s="3"/>
      <c r="O139" s="3"/>
    </row>
    <row r="145" spans="1:15" ht="18.75" customHeight="1" x14ac:dyDescent="0.25">
      <c r="A145" s="56" t="s">
        <v>83</v>
      </c>
      <c r="B145" s="57"/>
      <c r="C145" s="49" t="s">
        <v>237</v>
      </c>
      <c r="D145" s="147">
        <v>1</v>
      </c>
      <c r="E145" s="147"/>
      <c r="F145" s="147"/>
      <c r="G145" s="51">
        <f t="shared" ref="G145:G168" si="4">D145+(E145*2)+(F145*2)</f>
        <v>1</v>
      </c>
      <c r="H145" s="148" t="s">
        <v>370</v>
      </c>
      <c r="I145" s="92" t="s">
        <v>371</v>
      </c>
      <c r="J145" s="49" t="s">
        <v>372</v>
      </c>
      <c r="K145" s="95" t="s">
        <v>373</v>
      </c>
      <c r="L145" s="180" t="s">
        <v>374</v>
      </c>
      <c r="M145" s="100" t="s">
        <v>375</v>
      </c>
      <c r="N145" s="53"/>
    </row>
    <row r="146" spans="1:15" ht="18.75" customHeight="1" x14ac:dyDescent="0.25">
      <c r="A146" s="149" t="s">
        <v>95</v>
      </c>
      <c r="B146" s="92"/>
      <c r="C146" s="150" t="s">
        <v>254</v>
      </c>
      <c r="D146" s="94">
        <v>1</v>
      </c>
      <c r="E146" s="94">
        <v>1</v>
      </c>
      <c r="F146" s="94"/>
      <c r="G146" s="51">
        <f t="shared" si="4"/>
        <v>3</v>
      </c>
      <c r="H146" s="148" t="s">
        <v>376</v>
      </c>
      <c r="I146" s="92"/>
      <c r="J146" s="49" t="s">
        <v>377</v>
      </c>
      <c r="K146" s="95" t="s">
        <v>378</v>
      </c>
      <c r="L146" s="55"/>
      <c r="M146" s="154" t="s">
        <v>379</v>
      </c>
      <c r="N146" s="105"/>
      <c r="O146" s="15"/>
    </row>
    <row r="147" spans="1:15" ht="18.75" customHeight="1" x14ac:dyDescent="0.25">
      <c r="A147" s="149" t="s">
        <v>95</v>
      </c>
      <c r="B147" s="92"/>
      <c r="C147" s="93" t="s">
        <v>231</v>
      </c>
      <c r="D147" s="94">
        <v>1</v>
      </c>
      <c r="E147" s="94"/>
      <c r="F147" s="94"/>
      <c r="G147" s="51">
        <f t="shared" si="4"/>
        <v>1</v>
      </c>
      <c r="H147" s="148" t="s">
        <v>376</v>
      </c>
      <c r="I147" s="92"/>
      <c r="J147" s="49" t="s">
        <v>380</v>
      </c>
      <c r="K147" s="53" t="s">
        <v>100</v>
      </c>
      <c r="L147" s="55"/>
      <c r="M147" s="104" t="s">
        <v>115</v>
      </c>
      <c r="N147" s="105"/>
      <c r="O147" s="15"/>
    </row>
    <row r="148" spans="1:15" ht="18.75" customHeight="1" x14ac:dyDescent="0.25">
      <c r="A148" s="149" t="s">
        <v>263</v>
      </c>
      <c r="B148" s="92"/>
      <c r="C148" s="49" t="s">
        <v>264</v>
      </c>
      <c r="D148" s="94"/>
      <c r="E148" s="94"/>
      <c r="F148" s="94">
        <v>12</v>
      </c>
      <c r="G148" s="51">
        <f t="shared" si="4"/>
        <v>24</v>
      </c>
      <c r="H148" s="148" t="s">
        <v>381</v>
      </c>
      <c r="I148" s="92"/>
      <c r="J148" s="49" t="s">
        <v>382</v>
      </c>
      <c r="K148" s="53" t="s">
        <v>267</v>
      </c>
      <c r="L148" s="55"/>
      <c r="M148" s="154" t="s">
        <v>268</v>
      </c>
      <c r="N148" s="105"/>
      <c r="O148" s="15"/>
    </row>
    <row r="149" spans="1:15" ht="18.75" customHeight="1" x14ac:dyDescent="0.25">
      <c r="A149" s="149" t="s">
        <v>95</v>
      </c>
      <c r="B149" s="92"/>
      <c r="C149" s="93" t="s">
        <v>237</v>
      </c>
      <c r="D149" s="94"/>
      <c r="E149" s="94"/>
      <c r="F149" s="94">
        <v>1</v>
      </c>
      <c r="G149" s="51">
        <f t="shared" si="4"/>
        <v>2</v>
      </c>
      <c r="H149" s="148" t="s">
        <v>381</v>
      </c>
      <c r="I149" s="92"/>
      <c r="J149" s="49" t="s">
        <v>383</v>
      </c>
      <c r="K149" s="53" t="s">
        <v>100</v>
      </c>
      <c r="L149" s="55"/>
      <c r="M149" s="104" t="s">
        <v>216</v>
      </c>
      <c r="N149" s="105"/>
      <c r="O149" s="15"/>
    </row>
    <row r="150" spans="1:15" s="15" customFormat="1" ht="18.75" customHeight="1" x14ac:dyDescent="0.25">
      <c r="A150" s="91" t="s">
        <v>83</v>
      </c>
      <c r="B150" s="92"/>
      <c r="C150" s="58" t="s">
        <v>85</v>
      </c>
      <c r="D150" s="94">
        <v>1</v>
      </c>
      <c r="E150" s="94"/>
      <c r="F150" s="94"/>
      <c r="G150" s="67">
        <f t="shared" si="4"/>
        <v>1</v>
      </c>
      <c r="H150" s="148" t="s">
        <v>381</v>
      </c>
      <c r="I150" s="92"/>
      <c r="J150" s="93" t="s">
        <v>384</v>
      </c>
      <c r="K150" s="95" t="s">
        <v>88</v>
      </c>
      <c r="L150" s="98" t="s">
        <v>385</v>
      </c>
      <c r="M150" s="99" t="s">
        <v>90</v>
      </c>
      <c r="N150" s="97"/>
    </row>
    <row r="151" spans="1:15" ht="18.75" customHeight="1" x14ac:dyDescent="0.25">
      <c r="A151" s="149" t="s">
        <v>95</v>
      </c>
      <c r="B151" s="92"/>
      <c r="C151" s="150" t="s">
        <v>386</v>
      </c>
      <c r="D151" s="94">
        <v>2</v>
      </c>
      <c r="E151" s="94"/>
      <c r="F151" s="94"/>
      <c r="G151" s="51">
        <f t="shared" si="4"/>
        <v>2</v>
      </c>
      <c r="H151" s="148" t="s">
        <v>387</v>
      </c>
      <c r="I151" s="92"/>
      <c r="J151" s="49" t="s">
        <v>252</v>
      </c>
      <c r="K151" s="95" t="s">
        <v>100</v>
      </c>
      <c r="L151" s="55"/>
      <c r="M151" s="104" t="s">
        <v>101</v>
      </c>
      <c r="N151" s="105"/>
      <c r="O151" s="15"/>
    </row>
    <row r="152" spans="1:15" ht="18.75" customHeight="1" x14ac:dyDescent="0.25">
      <c r="A152" s="149" t="s">
        <v>263</v>
      </c>
      <c r="B152" s="92"/>
      <c r="C152" s="49" t="s">
        <v>264</v>
      </c>
      <c r="D152" s="94">
        <v>2</v>
      </c>
      <c r="E152" s="94"/>
      <c r="F152" s="94"/>
      <c r="G152" s="51">
        <f t="shared" si="4"/>
        <v>2</v>
      </c>
      <c r="H152" s="148" t="s">
        <v>381</v>
      </c>
      <c r="I152" s="92"/>
      <c r="J152" s="49" t="s">
        <v>388</v>
      </c>
      <c r="K152" s="53" t="s">
        <v>267</v>
      </c>
      <c r="L152" s="55"/>
      <c r="M152" s="154" t="s">
        <v>268</v>
      </c>
      <c r="N152" s="105"/>
      <c r="O152" s="15"/>
    </row>
    <row r="153" spans="1:15" ht="18.75" customHeight="1" x14ac:dyDescent="0.25">
      <c r="A153" s="149" t="s">
        <v>281</v>
      </c>
      <c r="B153" s="92"/>
      <c r="C153" s="150" t="s">
        <v>282</v>
      </c>
      <c r="D153" s="94"/>
      <c r="E153" s="94"/>
      <c r="F153" s="94">
        <v>17</v>
      </c>
      <c r="G153" s="51">
        <f t="shared" si="4"/>
        <v>34</v>
      </c>
      <c r="H153" s="148" t="s">
        <v>381</v>
      </c>
      <c r="I153" s="92"/>
      <c r="J153" s="49" t="s">
        <v>389</v>
      </c>
      <c r="K153" s="95" t="s">
        <v>285</v>
      </c>
      <c r="L153" s="55"/>
      <c r="M153" s="100" t="s">
        <v>289</v>
      </c>
      <c r="N153" s="105"/>
      <c r="O153" s="15"/>
    </row>
    <row r="154" spans="1:15" s="15" customFormat="1" ht="18.75" customHeight="1" x14ac:dyDescent="0.25">
      <c r="A154" s="91" t="s">
        <v>118</v>
      </c>
      <c r="B154" s="92"/>
      <c r="C154" s="58" t="s">
        <v>85</v>
      </c>
      <c r="D154" s="94"/>
      <c r="E154" s="94"/>
      <c r="F154" s="94">
        <v>1</v>
      </c>
      <c r="G154" s="67">
        <f t="shared" si="4"/>
        <v>2</v>
      </c>
      <c r="H154" s="148" t="s">
        <v>390</v>
      </c>
      <c r="I154" s="92"/>
      <c r="J154" s="93" t="s">
        <v>391</v>
      </c>
      <c r="K154" s="95" t="s">
        <v>121</v>
      </c>
      <c r="L154" s="102"/>
      <c r="M154" s="100" t="s">
        <v>122</v>
      </c>
      <c r="N154" s="97"/>
    </row>
    <row r="155" spans="1:15" s="66" customFormat="1" ht="18.75" customHeight="1" x14ac:dyDescent="0.25">
      <c r="A155" s="56" t="s">
        <v>25</v>
      </c>
      <c r="B155" s="57"/>
      <c r="C155" s="58" t="s">
        <v>27</v>
      </c>
      <c r="D155" s="59"/>
      <c r="E155" s="59"/>
      <c r="F155" s="59">
        <v>3</v>
      </c>
      <c r="G155" s="59">
        <f t="shared" si="4"/>
        <v>6</v>
      </c>
      <c r="H155" s="148" t="s">
        <v>381</v>
      </c>
      <c r="I155" s="69"/>
      <c r="J155" s="62" t="s">
        <v>392</v>
      </c>
      <c r="K155" s="53" t="s">
        <v>31</v>
      </c>
      <c r="L155" s="63"/>
      <c r="M155" s="154" t="s">
        <v>393</v>
      </c>
      <c r="N155" s="75"/>
    </row>
    <row r="156" spans="1:15" s="66" customFormat="1" ht="18.75" customHeight="1" x14ac:dyDescent="0.25">
      <c r="A156" s="56" t="s">
        <v>25</v>
      </c>
      <c r="B156" s="57"/>
      <c r="C156" s="58" t="s">
        <v>27</v>
      </c>
      <c r="D156" s="59"/>
      <c r="E156" s="59"/>
      <c r="F156" s="59">
        <v>3</v>
      </c>
      <c r="G156" s="59">
        <f t="shared" si="4"/>
        <v>6</v>
      </c>
      <c r="H156" s="148" t="s">
        <v>381</v>
      </c>
      <c r="I156" s="48"/>
      <c r="J156" s="62" t="s">
        <v>394</v>
      </c>
      <c r="K156" s="53" t="s">
        <v>31</v>
      </c>
      <c r="L156" s="63"/>
      <c r="M156" s="154" t="s">
        <v>393</v>
      </c>
      <c r="N156" s="65"/>
    </row>
    <row r="157" spans="1:15" s="15" customFormat="1" ht="18.75" customHeight="1" x14ac:dyDescent="0.25">
      <c r="A157" s="91" t="s">
        <v>83</v>
      </c>
      <c r="B157" s="92"/>
      <c r="C157" s="58" t="s">
        <v>85</v>
      </c>
      <c r="D157" s="94"/>
      <c r="E157" s="94"/>
      <c r="F157" s="94">
        <v>8</v>
      </c>
      <c r="G157" s="67">
        <f t="shared" si="4"/>
        <v>16</v>
      </c>
      <c r="H157" s="148" t="s">
        <v>395</v>
      </c>
      <c r="I157" s="92"/>
      <c r="J157" s="93" t="s">
        <v>396</v>
      </c>
      <c r="K157" s="95" t="s">
        <v>397</v>
      </c>
      <c r="L157" s="98" t="s">
        <v>398</v>
      </c>
      <c r="M157" s="100" t="s">
        <v>399</v>
      </c>
      <c r="N157" s="97"/>
    </row>
    <row r="158" spans="1:15" s="15" customFormat="1" ht="18.75" customHeight="1" x14ac:dyDescent="0.25">
      <c r="A158" s="91" t="s">
        <v>400</v>
      </c>
      <c r="B158" s="92"/>
      <c r="C158" s="58" t="s">
        <v>85</v>
      </c>
      <c r="D158" s="94">
        <v>1</v>
      </c>
      <c r="E158" s="94"/>
      <c r="F158" s="94"/>
      <c r="G158" s="101">
        <f t="shared" si="4"/>
        <v>1</v>
      </c>
      <c r="H158" s="148" t="s">
        <v>395</v>
      </c>
      <c r="I158" s="92"/>
      <c r="J158" s="93" t="s">
        <v>401</v>
      </c>
      <c r="K158" s="95" t="s">
        <v>402</v>
      </c>
      <c r="L158" s="97"/>
      <c r="M158" s="106" t="s">
        <v>403</v>
      </c>
      <c r="N158" s="108"/>
    </row>
    <row r="159" spans="1:15" s="15" customFormat="1" ht="18.75" customHeight="1" x14ac:dyDescent="0.25">
      <c r="A159" s="91" t="s">
        <v>83</v>
      </c>
      <c r="B159" s="92"/>
      <c r="C159" s="58" t="s">
        <v>85</v>
      </c>
      <c r="D159" s="94">
        <v>1</v>
      </c>
      <c r="E159" s="94"/>
      <c r="F159" s="94"/>
      <c r="G159" s="67">
        <f t="shared" si="4"/>
        <v>1</v>
      </c>
      <c r="H159" s="148" t="s">
        <v>404</v>
      </c>
      <c r="I159" s="92"/>
      <c r="J159" s="93" t="s">
        <v>405</v>
      </c>
      <c r="K159" s="95" t="s">
        <v>88</v>
      </c>
      <c r="L159" s="102" t="s">
        <v>406</v>
      </c>
      <c r="M159" s="99" t="s">
        <v>90</v>
      </c>
      <c r="N159" s="97"/>
    </row>
    <row r="160" spans="1:15" ht="18.75" customHeight="1" x14ac:dyDescent="0.25">
      <c r="A160" s="149" t="s">
        <v>95</v>
      </c>
      <c r="B160" s="92"/>
      <c r="C160" s="49" t="s">
        <v>264</v>
      </c>
      <c r="D160" s="94">
        <v>50</v>
      </c>
      <c r="E160" s="94"/>
      <c r="F160" s="94">
        <v>10</v>
      </c>
      <c r="G160" s="51">
        <f t="shared" si="4"/>
        <v>70</v>
      </c>
      <c r="H160" s="148" t="s">
        <v>395</v>
      </c>
      <c r="I160" s="92" t="s">
        <v>407</v>
      </c>
      <c r="J160" s="49" t="s">
        <v>408</v>
      </c>
      <c r="K160" s="53" t="s">
        <v>378</v>
      </c>
      <c r="L160" s="55"/>
      <c r="M160" s="154" t="s">
        <v>379</v>
      </c>
      <c r="N160" s="105"/>
      <c r="O160" s="15"/>
    </row>
    <row r="161" spans="1:15" ht="18.75" customHeight="1" x14ac:dyDescent="0.25">
      <c r="A161" s="149" t="s">
        <v>95</v>
      </c>
      <c r="B161" s="92"/>
      <c r="C161" s="49" t="s">
        <v>223</v>
      </c>
      <c r="D161" s="94"/>
      <c r="E161" s="94"/>
      <c r="F161" s="94">
        <v>4</v>
      </c>
      <c r="G161" s="51">
        <f t="shared" si="4"/>
        <v>8</v>
      </c>
      <c r="H161" s="148" t="s">
        <v>395</v>
      </c>
      <c r="I161" s="92"/>
      <c r="J161" s="49" t="s">
        <v>409</v>
      </c>
      <c r="K161" s="53" t="s">
        <v>100</v>
      </c>
      <c r="L161" s="55"/>
      <c r="M161" s="104" t="s">
        <v>101</v>
      </c>
      <c r="N161" s="105"/>
      <c r="O161" s="15"/>
    </row>
    <row r="162" spans="1:15" s="66" customFormat="1" ht="18.75" customHeight="1" x14ac:dyDescent="0.25">
      <c r="A162" s="56" t="s">
        <v>25</v>
      </c>
      <c r="B162" s="57"/>
      <c r="C162" s="58" t="s">
        <v>27</v>
      </c>
      <c r="D162" s="59"/>
      <c r="E162" s="59"/>
      <c r="F162" s="59">
        <v>5</v>
      </c>
      <c r="G162" s="67">
        <f t="shared" si="4"/>
        <v>10</v>
      </c>
      <c r="H162" s="148" t="s">
        <v>410</v>
      </c>
      <c r="I162" s="48"/>
      <c r="J162" s="62" t="s">
        <v>411</v>
      </c>
      <c r="K162" s="53" t="s">
        <v>73</v>
      </c>
      <c r="L162" s="63"/>
      <c r="M162" s="73" t="s">
        <v>74</v>
      </c>
      <c r="N162" s="65"/>
    </row>
    <row r="163" spans="1:15" s="66" customFormat="1" ht="18.75" customHeight="1" x14ac:dyDescent="0.25">
      <c r="A163" s="56" t="s">
        <v>25</v>
      </c>
      <c r="B163" s="57"/>
      <c r="C163" s="58" t="s">
        <v>27</v>
      </c>
      <c r="D163" s="59"/>
      <c r="E163" s="59"/>
      <c r="F163" s="59">
        <v>5</v>
      </c>
      <c r="G163" s="67">
        <f t="shared" si="4"/>
        <v>10</v>
      </c>
      <c r="H163" s="148" t="s">
        <v>410</v>
      </c>
      <c r="I163" s="48"/>
      <c r="J163" s="62" t="s">
        <v>412</v>
      </c>
      <c r="K163" s="53" t="s">
        <v>73</v>
      </c>
      <c r="L163" s="63"/>
      <c r="M163" s="73" t="s">
        <v>74</v>
      </c>
      <c r="N163" s="65"/>
    </row>
    <row r="164" spans="1:15" s="66" customFormat="1" ht="18.75" customHeight="1" x14ac:dyDescent="0.25">
      <c r="A164" s="56" t="s">
        <v>25</v>
      </c>
      <c r="B164" s="57"/>
      <c r="C164" s="58" t="s">
        <v>27</v>
      </c>
      <c r="D164" s="59"/>
      <c r="E164" s="59"/>
      <c r="F164" s="59">
        <v>5</v>
      </c>
      <c r="G164" s="67">
        <f t="shared" si="4"/>
        <v>10</v>
      </c>
      <c r="H164" s="148" t="s">
        <v>410</v>
      </c>
      <c r="I164" s="48"/>
      <c r="J164" s="62" t="s">
        <v>413</v>
      </c>
      <c r="K164" s="53" t="s">
        <v>73</v>
      </c>
      <c r="L164" s="63"/>
      <c r="M164" s="73" t="s">
        <v>74</v>
      </c>
      <c r="N164" s="65"/>
    </row>
    <row r="165" spans="1:15" s="66" customFormat="1" ht="18.75" customHeight="1" x14ac:dyDescent="0.25">
      <c r="A165" s="56" t="s">
        <v>25</v>
      </c>
      <c r="B165" s="57"/>
      <c r="C165" s="58" t="s">
        <v>27</v>
      </c>
      <c r="D165" s="59"/>
      <c r="E165" s="59"/>
      <c r="F165" s="59">
        <v>5</v>
      </c>
      <c r="G165" s="71">
        <f t="shared" si="4"/>
        <v>10</v>
      </c>
      <c r="H165" s="148" t="s">
        <v>410</v>
      </c>
      <c r="I165" s="74"/>
      <c r="J165" s="62" t="s">
        <v>414</v>
      </c>
      <c r="K165" s="53" t="s">
        <v>73</v>
      </c>
      <c r="L165" s="75"/>
      <c r="M165" s="73" t="s">
        <v>74</v>
      </c>
      <c r="N165" s="65"/>
    </row>
    <row r="166" spans="1:15" s="66" customFormat="1" ht="18.75" customHeight="1" x14ac:dyDescent="0.25">
      <c r="A166" s="56" t="s">
        <v>25</v>
      </c>
      <c r="B166" s="57"/>
      <c r="C166" s="58" t="s">
        <v>27</v>
      </c>
      <c r="D166" s="59">
        <v>1</v>
      </c>
      <c r="E166" s="59"/>
      <c r="F166" s="59">
        <v>1</v>
      </c>
      <c r="G166" s="59">
        <f t="shared" si="4"/>
        <v>3</v>
      </c>
      <c r="H166" s="148" t="s">
        <v>404</v>
      </c>
      <c r="I166" s="48"/>
      <c r="J166" s="62" t="s">
        <v>415</v>
      </c>
      <c r="K166" s="53" t="s">
        <v>31</v>
      </c>
      <c r="L166" s="63"/>
      <c r="M166" s="154" t="s">
        <v>393</v>
      </c>
      <c r="N166" s="65"/>
    </row>
    <row r="167" spans="1:15" ht="18.75" customHeight="1" x14ac:dyDescent="0.25">
      <c r="A167" s="149" t="s">
        <v>95</v>
      </c>
      <c r="B167" s="93" t="s">
        <v>96</v>
      </c>
      <c r="C167" s="49" t="s">
        <v>416</v>
      </c>
      <c r="D167" s="94">
        <v>6</v>
      </c>
      <c r="E167" s="94"/>
      <c r="F167" s="94"/>
      <c r="G167" s="51">
        <f t="shared" si="4"/>
        <v>6</v>
      </c>
      <c r="H167" s="148" t="s">
        <v>417</v>
      </c>
      <c r="I167" s="158" t="s">
        <v>418</v>
      </c>
      <c r="J167" s="49" t="s">
        <v>419</v>
      </c>
      <c r="K167" s="53" t="s">
        <v>378</v>
      </c>
      <c r="L167" s="55"/>
      <c r="M167" s="154" t="s">
        <v>379</v>
      </c>
      <c r="N167" s="105"/>
      <c r="O167" s="15"/>
    </row>
    <row r="168" spans="1:15" s="15" customFormat="1" ht="18.75" customHeight="1" x14ac:dyDescent="0.25">
      <c r="A168" s="91" t="s">
        <v>253</v>
      </c>
      <c r="B168" s="92"/>
      <c r="C168" s="58" t="s">
        <v>85</v>
      </c>
      <c r="D168" s="94">
        <v>1</v>
      </c>
      <c r="E168" s="94"/>
      <c r="F168" s="94"/>
      <c r="G168" s="67">
        <f t="shared" si="4"/>
        <v>1</v>
      </c>
      <c r="H168" s="148" t="s">
        <v>417</v>
      </c>
      <c r="I168" s="92"/>
      <c r="J168" s="93" t="s">
        <v>420</v>
      </c>
      <c r="K168" s="95" t="s">
        <v>257</v>
      </c>
      <c r="L168" s="98"/>
      <c r="M168" s="100" t="s">
        <v>258</v>
      </c>
      <c r="N168" s="97"/>
    </row>
  </sheetData>
  <autoFilter ref="A10:K132" xr:uid="{E9B1F2AD-C405-4CF2-8511-A8FD934C89A7}"/>
  <mergeCells count="13">
    <mergeCell ref="K8:K9"/>
    <mergeCell ref="L8:L9"/>
    <mergeCell ref="M8:M9"/>
    <mergeCell ref="N8:N9"/>
    <mergeCell ref="L50:L63"/>
    <mergeCell ref="A1:J1"/>
    <mergeCell ref="A8:A9"/>
    <mergeCell ref="B8:B9"/>
    <mergeCell ref="C8:C9"/>
    <mergeCell ref="D8:G8"/>
    <mergeCell ref="H8:H9"/>
    <mergeCell ref="I8:I9"/>
    <mergeCell ref="J8:J9"/>
  </mergeCells>
  <conditionalFormatting sqref="H11:H132">
    <cfRule type="duplicateValues" dxfId="22" priority="1"/>
  </conditionalFormatting>
  <conditionalFormatting sqref="I70">
    <cfRule type="duplicateValues" dxfId="21" priority="18"/>
  </conditionalFormatting>
  <conditionalFormatting sqref="I99:I100">
    <cfRule type="duplicateValues" dxfId="20" priority="7"/>
  </conditionalFormatting>
  <conditionalFormatting sqref="J42">
    <cfRule type="duplicateValues" dxfId="19" priority="9"/>
  </conditionalFormatting>
  <conditionalFormatting sqref="J45">
    <cfRule type="duplicateValues" dxfId="18" priority="14"/>
    <cfRule type="duplicateValues" dxfId="17" priority="15"/>
  </conditionalFormatting>
  <conditionalFormatting sqref="J88:J90">
    <cfRule type="duplicateValues" dxfId="16" priority="4"/>
  </conditionalFormatting>
  <conditionalFormatting sqref="J91">
    <cfRule type="duplicateValues" dxfId="15" priority="3"/>
  </conditionalFormatting>
  <conditionalFormatting sqref="J92">
    <cfRule type="duplicateValues" dxfId="14" priority="2"/>
  </conditionalFormatting>
  <conditionalFormatting sqref="J99:J100">
    <cfRule type="duplicateValues" dxfId="13" priority="8"/>
  </conditionalFormatting>
  <conditionalFormatting sqref="J101">
    <cfRule type="duplicateValues" dxfId="12" priority="5"/>
  </conditionalFormatting>
  <conditionalFormatting sqref="J114">
    <cfRule type="duplicateValues" dxfId="11" priority="6"/>
  </conditionalFormatting>
  <conditionalFormatting sqref="J115">
    <cfRule type="duplicateValues" dxfId="10" priority="17"/>
  </conditionalFormatting>
  <conditionalFormatting sqref="J116">
    <cfRule type="duplicateValues" dxfId="9" priority="16"/>
  </conditionalFormatting>
  <conditionalFormatting sqref="J117:J121 J109:J113 J123:J127">
    <cfRule type="duplicateValues" dxfId="8" priority="20"/>
  </conditionalFormatting>
  <conditionalFormatting sqref="J128:J131 J11:J16 J23 J166 J64:J73 J31:J36 J150 J154:J159 J43:J44 J41 J46:J49">
    <cfRule type="duplicateValues" dxfId="7" priority="21"/>
  </conditionalFormatting>
  <conditionalFormatting sqref="J145">
    <cfRule type="duplicateValues" dxfId="6" priority="12"/>
  </conditionalFormatting>
  <conditionalFormatting sqref="J146 J74:J79 J160 J151">
    <cfRule type="duplicateValues" dxfId="5" priority="10"/>
  </conditionalFormatting>
  <conditionalFormatting sqref="J147 J80:J87 J167 J161 J149 J93:J95">
    <cfRule type="duplicateValues" dxfId="4" priority="19"/>
  </conditionalFormatting>
  <conditionalFormatting sqref="J148 J96:J98 J152">
    <cfRule type="duplicateValues" dxfId="3" priority="11"/>
  </conditionalFormatting>
  <conditionalFormatting sqref="J153 J102:J108">
    <cfRule type="duplicateValues" dxfId="2" priority="13"/>
  </conditionalFormatting>
  <conditionalFormatting sqref="J162:J165 J24:J30 J17:J22">
    <cfRule type="duplicateValues" dxfId="1" priority="22"/>
  </conditionalFormatting>
  <conditionalFormatting sqref="J168 J37:J40">
    <cfRule type="duplicateValues" dxfId="0" priority="23"/>
  </conditionalFormatting>
  <hyperlinks>
    <hyperlink ref="M154" r:id="rId1" xr:uid="{F0343441-3F7E-47F8-B7EF-6FA94BF8AFC2}"/>
    <hyperlink ref="M102" r:id="rId2" xr:uid="{B77C66D7-C4B2-47A3-95CC-2975C637743D}"/>
    <hyperlink ref="M43" r:id="rId3" xr:uid="{49DC5A94-7A3F-461B-BB6B-8B6A3A295DFF}"/>
    <hyperlink ref="M41" r:id="rId4" xr:uid="{71B0F85E-8C33-4A97-B62D-52DB2D779215}"/>
    <hyperlink ref="M145" r:id="rId5" xr:uid="{E82AB146-4628-465F-B12D-2FBC28292A74}"/>
    <hyperlink ref="M113" r:id="rId6" xr:uid="{9F5AF132-42AC-45BF-A032-E73EDC818B4C}"/>
    <hyperlink ref="M103" r:id="rId7" xr:uid="{4A74D802-3C74-48F3-8437-A650E780571E}"/>
    <hyperlink ref="M72" r:id="rId8" xr:uid="{D00E4666-3718-4EE6-BE2A-7B14374D6D14}"/>
    <hyperlink ref="M73" r:id="rId9" xr:uid="{ECA21267-16CC-4163-8991-D6A6629CD568}"/>
    <hyperlink ref="M158" r:id="rId10" xr:uid="{8CF3D3D0-2E26-4AA2-B6F4-9A67E79C93C1}"/>
    <hyperlink ref="M146" r:id="rId11" xr:uid="{F9362FEF-9588-4CE1-AD5D-9DA96D40C1BF}"/>
    <hyperlink ref="M35" r:id="rId12" xr:uid="{30B421D9-B24C-4590-A381-A39C1343312F}"/>
    <hyperlink ref="M151" r:id="rId13" xr:uid="{0068A0E2-98A0-4CBB-AB4F-A4B3475C5379}"/>
    <hyperlink ref="M74" r:id="rId14" xr:uid="{08CB2701-4B8E-4C0F-9B60-C7340A3384B8}"/>
    <hyperlink ref="M36" r:id="rId15" xr:uid="{A111650E-CDC6-49A2-B253-C54AFB8EFE65}"/>
    <hyperlink ref="M23" r:id="rId16" xr:uid="{1A4BAAC9-AEC2-4965-8135-E3DE2DC30E10}"/>
    <hyperlink ref="M42" r:id="rId17" xr:uid="{D5881565-DF58-4A9D-9AFE-95EBE33D1E22}"/>
    <hyperlink ref="M104" r:id="rId18" xr:uid="{DF0C317E-8596-493F-858C-425A3A256D99}"/>
    <hyperlink ref="M115" r:id="rId19" xr:uid="{6F4BCCF0-CE37-4FB7-AA5D-B16809D4A206}"/>
    <hyperlink ref="M116" r:id="rId20" xr:uid="{9CE2DDA2-AAEB-484A-9D93-2803D64498E8}"/>
    <hyperlink ref="M117" r:id="rId21" xr:uid="{87DD814C-3CAB-474A-9627-33FCBB8FA2A4}"/>
    <hyperlink ref="M13" r:id="rId22" xr:uid="{B46A8FCD-F408-41F4-9107-24AAA3747050}"/>
    <hyperlink ref="M75" r:id="rId23" xr:uid="{8BF612C3-D9C3-41C4-9ED0-C087FDFD3208}"/>
    <hyperlink ref="M118" r:id="rId24" xr:uid="{92E6667D-7417-4998-A7AF-1F4EF2F84420}"/>
    <hyperlink ref="M119" r:id="rId25" xr:uid="{1F85BFD7-336A-4CAC-BFEB-61EA17935872}"/>
    <hyperlink ref="M76" r:id="rId26" xr:uid="{962F582E-BA0C-4FAF-8EC5-9EE7DCF5769B}"/>
    <hyperlink ref="M77" r:id="rId27" xr:uid="{68914623-CFC6-4769-9262-083FED12295B}"/>
    <hyperlink ref="M37" r:id="rId28" xr:uid="{3CE50BCD-80D6-4FF3-98BF-F2453F22B5F5}"/>
    <hyperlink ref="M153" r:id="rId29" xr:uid="{387C7A8E-4C86-420D-9685-3EE357EC93F8}"/>
    <hyperlink ref="M27" r:id="rId30" xr:uid="{1447C371-039E-4B2F-8C48-4C7DCE270FAE}"/>
    <hyperlink ref="M28" r:id="rId31" xr:uid="{0A715BBA-B535-4FD5-A6B4-87BF4835F0B7}"/>
    <hyperlink ref="M29" r:id="rId32" xr:uid="{195D98B7-C183-4794-BAF1-A097904225E4}"/>
    <hyperlink ref="M162" r:id="rId33" xr:uid="{C3E5EC4B-2E1F-4DC0-923F-002A244D1B52}"/>
    <hyperlink ref="M163" r:id="rId34" xr:uid="{4C89C0C4-1CDF-4F71-AE29-9F8E480B5E06}"/>
    <hyperlink ref="M164" r:id="rId35" xr:uid="{AAA4D467-56CF-404D-ACC5-A8AB71BA3CC2}"/>
    <hyperlink ref="M165" r:id="rId36" xr:uid="{B1230290-445D-4E2F-9AA4-E3279259C7E1}"/>
    <hyperlink ref="M120" r:id="rId37" xr:uid="{63D2B2F0-0457-48EA-A0BC-878E72F231EB}"/>
    <hyperlink ref="M121" r:id="rId38" xr:uid="{8A618D75-93CA-4535-8E45-2177011D8789}"/>
    <hyperlink ref="M105" r:id="rId39" xr:uid="{E3DD5CB6-C385-47C7-8A86-FE2E46073C37}"/>
    <hyperlink ref="M124" r:id="rId40" xr:uid="{3A8D166C-970B-490A-9794-0BC36E6F8EBA}"/>
    <hyperlink ref="M19" r:id="rId41" xr:uid="{72B8624C-E5B1-46DF-BA01-09D123DBFB3B}"/>
    <hyperlink ref="M20" r:id="rId42" xr:uid="{CC594678-AA15-49B2-A376-574D90067559}"/>
    <hyperlink ref="M78" r:id="rId43" xr:uid="{FBB190E8-F926-4694-A831-535E3EDC94F0}"/>
    <hyperlink ref="M79" r:id="rId44" xr:uid="{4B6D3BC6-625E-4668-A63A-656486C2F6B4}"/>
    <hyperlink ref="M80" r:id="rId45" xr:uid="{81AF67FF-22A3-4AAC-A643-D5128E06AA5B}"/>
    <hyperlink ref="M44" r:id="rId46" xr:uid="{097241EC-3473-4678-AF51-7E465F781AC9}"/>
    <hyperlink ref="M38" r:id="rId47" xr:uid="{B18A3666-DE30-4352-9BC6-4599927678FA}"/>
    <hyperlink ref="M125" r:id="rId48" xr:uid="{113FB6D5-B78E-4E86-AFD7-D33BE5DA9EED}"/>
    <hyperlink ref="M24" r:id="rId49" xr:uid="{E569A1DF-422E-437D-813A-5FD9E0385625}"/>
    <hyperlink ref="M25" r:id="rId50" xr:uid="{71366C21-A67A-49C6-B763-406C2034DEE2}"/>
    <hyperlink ref="M82" r:id="rId51" xr:uid="{5AC80340-72E4-4B2A-AA87-B153BB8445F7}"/>
    <hyperlink ref="M106" r:id="rId52" xr:uid="{4AD4EC4A-2F1A-4491-914E-2B324292E633}"/>
    <hyperlink ref="M21" r:id="rId53" xr:uid="{02096FA3-23FC-4887-8B26-03551B3DCD40}"/>
    <hyperlink ref="M161" r:id="rId54" xr:uid="{8B6B0D4C-16B3-491B-8BCF-A583690AE2B5}"/>
    <hyperlink ref="M45" r:id="rId55" xr:uid="{30D0CB0C-3332-4AEC-82CC-80D433207295}"/>
    <hyperlink ref="M46" r:id="rId56" xr:uid="{C9C3AD7E-C0BF-49C4-B7E9-040BC9BB0E9F}"/>
    <hyperlink ref="M48" r:id="rId57" xr:uid="{09747D4E-9D21-46F2-800F-281CD173A08B}"/>
    <hyperlink ref="M107" r:id="rId58" xr:uid="{1E3C778C-C11F-4396-BAF9-CEB6C05CC810}"/>
    <hyperlink ref="M157" r:id="rId59" xr:uid="{F68CC7B3-56F4-471C-9C10-BF2607485ADF}"/>
    <hyperlink ref="M39" r:id="rId60" xr:uid="{C8522F33-C361-4B25-AED1-02155C885F7F}"/>
    <hyperlink ref="M108" r:id="rId61" xr:uid="{EB9734A6-B8CD-4F36-ABB6-5A70F83545D2}"/>
    <hyperlink ref="M22" r:id="rId62" xr:uid="{7E0BAE0D-4F03-4078-8F9E-059E01195A4F}"/>
    <hyperlink ref="M30" r:id="rId63" xr:uid="{F502859C-7851-4940-A1F5-630B22F4F65D}"/>
    <hyperlink ref="M99" r:id="rId64" xr:uid="{367864DB-F83A-4B36-B9B6-AEF1B4B41FBC}"/>
    <hyperlink ref="M114" r:id="rId65" xr:uid="{DDD754CD-B9B8-4F7E-97E7-C416BDCE9CB1}"/>
    <hyperlink ref="M93" r:id="rId66" xr:uid="{9F1150DB-4E2B-4513-BBA6-E48965294A1F}"/>
    <hyperlink ref="M100" r:id="rId67" xr:uid="{BE0F48CD-3631-4273-A85F-18DF049FD46F}"/>
    <hyperlink ref="M87" r:id="rId68" xr:uid="{DB574526-979B-4FB6-AB5B-3B8C691A0E92}"/>
    <hyperlink ref="M101" r:id="rId69" xr:uid="{DF7FFFAC-7982-4EFA-8B1E-A8EA51672BFD}"/>
    <hyperlink ref="M94" r:id="rId70" xr:uid="{E6262081-0AB5-4AAB-862F-EEE6DFC97316}"/>
    <hyperlink ref="M88" r:id="rId71" xr:uid="{79616464-BA59-4434-8E78-DFEB7C9AF7A8}"/>
    <hyperlink ref="M89:M90" r:id="rId72" display="hyunjin@pactra.co.kr" xr:uid="{934841E9-5363-452A-9B3C-D2A15901D66B}"/>
    <hyperlink ref="M95" r:id="rId73" xr:uid="{249DA773-5F99-4433-899D-ED5B1E707BAE}"/>
    <hyperlink ref="M122" r:id="rId74" xr:uid="{704CA9E4-F831-4155-966D-A83E189DE0C9}"/>
    <hyperlink ref="M40" r:id="rId75" xr:uid="{599F5286-6859-4C16-8ACF-A7D132528C17}"/>
    <hyperlink ref="M91" r:id="rId76" xr:uid="{C3798421-18D5-4DD3-B98A-90B3B9610D95}"/>
    <hyperlink ref="M26" r:id="rId77" xr:uid="{AC76F2A7-DC03-4BFD-BEDA-AE0E40D5317D}"/>
    <hyperlink ref="M14" r:id="rId78" xr:uid="{623ECE28-4693-4E49-8C11-30BB893DB31A}"/>
    <hyperlink ref="M15" r:id="rId79" xr:uid="{486F6682-404A-46E4-B4B9-E3C366C76B8D}"/>
    <hyperlink ref="M16" r:id="rId80" xr:uid="{370078B9-4067-4353-ABB0-199984E26F07}"/>
    <hyperlink ref="M92" r:id="rId81" xr:uid="{4205B1E0-EC95-4113-A7C3-027340F2F676}"/>
  </hyperlinks>
  <pageMargins left="0.7" right="0.7" top="0.75" bottom="0.75" header="0.3" footer="0.3"/>
  <pageSetup scale="57" orientation="portrait" r:id="rId82"/>
  <headerFooter>
    <oddFooter>&amp;L_x000D_&amp;1#&amp;"Calibri"&amp;10&amp;K000000 Sensitivity: Internal</oddFooter>
  </headerFooter>
  <rowBreaks count="2" manualBreakCount="2">
    <brk id="10" max="10" man="1"/>
    <brk id="65" max="10" man="1"/>
  </rowBreaks>
</worksheet>
</file>

<file path=docMetadata/LabelInfo.xml><?xml version="1.0" encoding="utf-8"?>
<clbl:labelList xmlns:clbl="http://schemas.microsoft.com/office/2020/mipLabelMetadata">
  <clbl:label id="{fc24caf1-31f7-40c1-bde0-ca915f0156e3}" enabled="1" method="Standard" siteId="{088e9b00-ffd0-458e-bfa1-acf4c596d3cb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T) MSC ZOE GT511W 3-16</vt:lpstr>
      <vt:lpstr>'T) MSC ZOE GT511W 3-16'!Print_Area</vt:lpstr>
    </vt:vector>
  </TitlesOfParts>
  <Company>MSC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 Ju Yun (MSC (Korea) Ltd.)</dc:creator>
  <cp:lastModifiedBy>Seon Ju Yun (MSC (Korea) Ltd.)</cp:lastModifiedBy>
  <dcterms:created xsi:type="dcterms:W3CDTF">2025-03-13T01:38:01Z</dcterms:created>
  <dcterms:modified xsi:type="dcterms:W3CDTF">2025-03-13T01:38:23Z</dcterms:modified>
</cp:coreProperties>
</file>