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AFD56CEE-847B-465A-A287-C8568B86169B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8" l="1"/>
  <c r="J11" i="8"/>
  <c r="K11" i="8"/>
  <c r="K16" i="8"/>
  <c r="M4" i="8"/>
  <c r="M5" i="8"/>
  <c r="D7" i="8"/>
  <c r="C11" i="8"/>
  <c r="C14" i="8" s="1"/>
  <c r="D6" i="8"/>
  <c r="D11" i="8"/>
  <c r="D14" i="8" s="1"/>
  <c r="E15" i="8"/>
  <c r="D12" i="8" l="1"/>
  <c r="D13" i="8" s="1"/>
  <c r="C12" i="8"/>
  <c r="C13" i="8" s="1"/>
  <c r="K15" i="8" l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<sst xmlns="http://schemas.openxmlformats.org/spreadsheetml/2006/main" count="106" uniqueCount="83">
  <si>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</si>
  <si>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</si>
  <si>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</si>
  <si>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</si>
  <si>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</si>
  <si>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</si>
  <si>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</si>
  <si>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</si>
  <si>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</si>
  <si>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</si>
  <si>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</si>
  <si>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</si>
  <si>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</si>
  <si>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</si>
  <si>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</si>
  <si>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</si>
  <si>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</si>
  <si>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</si>
  <si>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</si>
  <si>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</si>
  <si>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</si>
  <si>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</si>
  <si>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</si>
  <si>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</si>
  <si>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</si>
  <si>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</si>
  <si>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</si>
  <si>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</si>
  <si>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</si>
  <si>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</si>
  <si>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</si>
  <si>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</si>
  <si>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</si>
  <si>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</si>
  <si>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</si>
  <si>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</si>
  <si>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</si>
  <si>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</si>
  <si>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</si>
  <si>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</si>
  <si>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</si>
  <si>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</si>
  <si>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</si>
  <si>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</si>
  <si>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</si>
  <si>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</si>
  <si>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</si>
  <si>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</si>
  <si>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</si>
  <si>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</si>
  <si>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</si>
  <si>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</si>
  <si>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</si>
  <si>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</si>
  <si>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</si>
  <si>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</si>
  <si>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</si>
  <si>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</si>
  <si>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</si>
  <si>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</si>
  <si>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</si>
  <si>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</si>
  <si>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</si>
  <si>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</si>
  <si>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</si>
  <si>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</si>
  <si>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</si>
  <si>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</si>
  <si>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</si>
  <si>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</si>
  <si>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</si>
  <si>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</si>
  <si>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</si>
  <si>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기타</t>
    <phoneticPr fontId="1" type="noConversion"/>
  </si>
  <si>
    <t>크라운 08:10</t>
    <phoneticPr fontId="1" type="noConversion"/>
  </si>
  <si>
    <t>확정</t>
    <phoneticPr fontId="1" type="noConversion"/>
  </si>
  <si>
    <t>김수정</t>
    <phoneticPr fontId="1" type="noConversion"/>
  </si>
  <si>
    <t>크라운골프텔 2인실</t>
    <phoneticPr fontId="1" type="noConversion"/>
  </si>
  <si>
    <t>항공, 개인식사, 카트비, 캐디비, 렌트</t>
    <phoneticPr fontId="1" type="noConversion"/>
  </si>
  <si>
    <t>그린피 2색 36홀, 숙박 1박</t>
    <phoneticPr fontId="1" type="noConversion"/>
  </si>
  <si>
    <t>크라운 12:27</t>
    <phoneticPr fontId="1" type="noConversion"/>
  </si>
  <si>
    <t>사이프러스 대중 08:52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</si>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</sst>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11906</xdr:rowOff>
    </xdr:from>
    <xdr:to>
      <xdr:col>12</xdr:col>
      <xdr:colOff>1139031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26219"/>
          <a:ext cx="9072562" cy="2681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83" t="s">
        <v>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79"/>
    </row>
    <row r="2" spans="2:20" ht="20.25" customHeight="1" thickBot="1" x14ac:dyDescent="0.5">
      <c r="B2" s="108" t="s">
        <v>31</v>
      </c>
      <c r="C2" s="108"/>
      <c r="D2" s="108"/>
      <c r="E2" s="1"/>
      <c r="F2" s="1"/>
      <c r="G2" s="1"/>
      <c r="H2" s="1"/>
      <c r="I2" s="1"/>
      <c r="J2" s="1"/>
      <c r="K2" s="1"/>
      <c r="L2" s="1"/>
      <c r="M2" s="79"/>
    </row>
    <row r="3" spans="2:20" ht="24" customHeight="1" x14ac:dyDescent="0.45">
      <c r="B3" s="11" t="s">
        <v>0</v>
      </c>
      <c r="C3" s="109" t="s">
        <v>32</v>
      </c>
      <c r="D3" s="110"/>
      <c r="E3" s="15" t="s">
        <v>16</v>
      </c>
      <c r="F3" s="109"/>
      <c r="G3" s="110"/>
      <c r="H3" s="15" t="s">
        <v>28</v>
      </c>
      <c r="I3" s="118" t="s">
        <v>46</v>
      </c>
      <c r="J3" s="119"/>
      <c r="K3" s="15" t="s">
        <v>2</v>
      </c>
      <c r="L3" s="3">
        <f>J19</f>
        <v>3969200</v>
      </c>
      <c r="M3" s="79"/>
      <c r="O3" s="51"/>
      <c r="P3" s="52"/>
      <c r="Q3" s="52"/>
      <c r="R3" s="52"/>
      <c r="S3" s="52"/>
      <c r="T3" s="52"/>
    </row>
    <row r="4" spans="2:20" ht="24" customHeight="1" x14ac:dyDescent="0.45">
      <c r="B4" s="12" t="s">
        <v>1</v>
      </c>
      <c r="C4" s="56">
        <v>6</v>
      </c>
      <c r="D4" s="57"/>
      <c r="E4" s="14" t="s">
        <v>21</v>
      </c>
      <c r="F4" s="58"/>
      <c r="G4" s="59"/>
      <c r="H4" s="59"/>
      <c r="I4" s="59"/>
      <c r="J4" s="59"/>
      <c r="K4" s="59"/>
      <c r="L4" s="60"/>
      <c r="M4" s="79"/>
      <c r="O4" s="52"/>
      <c r="P4" s="52"/>
      <c r="Q4" s="52"/>
      <c r="R4" s="52"/>
      <c r="S4" s="52"/>
      <c r="T4" s="52"/>
    </row>
    <row r="5" spans="2:20" ht="33" customHeight="1" x14ac:dyDescent="0.45">
      <c r="B5" s="70" t="s">
        <v>4</v>
      </c>
      <c r="C5" s="2" t="s">
        <v>5</v>
      </c>
      <c r="D5" s="72">
        <v>42427</v>
      </c>
      <c r="E5" s="73"/>
      <c r="F5" s="74"/>
      <c r="G5" s="122" t="s">
        <v>33</v>
      </c>
      <c r="H5" s="14" t="s">
        <v>11</v>
      </c>
      <c r="I5" s="75" t="s">
        <v>57</v>
      </c>
      <c r="J5" s="76"/>
      <c r="K5" s="76"/>
      <c r="L5" s="77"/>
      <c r="M5" s="79"/>
      <c r="O5" s="52"/>
      <c r="P5" s="52"/>
      <c r="Q5" s="52"/>
      <c r="R5" s="52"/>
      <c r="S5" s="52"/>
      <c r="T5" s="52"/>
    </row>
    <row r="6" spans="2:20" ht="28.5" customHeight="1" x14ac:dyDescent="0.45">
      <c r="B6" s="71"/>
      <c r="C6" s="5" t="s">
        <v>6</v>
      </c>
      <c r="D6" s="72">
        <v>42429</v>
      </c>
      <c r="E6" s="73"/>
      <c r="F6" s="74"/>
      <c r="G6" s="123"/>
      <c r="H6" s="16" t="s">
        <v>7</v>
      </c>
      <c r="I6" s="75" t="s">
        <v>13</v>
      </c>
      <c r="J6" s="76"/>
      <c r="K6" s="76"/>
      <c r="L6" s="77"/>
      <c r="M6" s="79"/>
      <c r="O6" s="52"/>
      <c r="P6" s="52"/>
      <c r="Q6" s="52"/>
      <c r="R6" s="52"/>
      <c r="S6" s="52"/>
      <c r="T6" s="52"/>
    </row>
    <row r="7" spans="2:20" ht="36.75" customHeight="1" thickBot="1" x14ac:dyDescent="0.5">
      <c r="B7" s="13" t="s">
        <v>17</v>
      </c>
      <c r="C7" s="53"/>
      <c r="D7" s="54"/>
      <c r="E7" s="54"/>
      <c r="F7" s="54"/>
      <c r="G7" s="54"/>
      <c r="H7" s="54"/>
      <c r="I7" s="54"/>
      <c r="J7" s="54"/>
      <c r="K7" s="54"/>
      <c r="L7" s="55"/>
      <c r="M7" s="79"/>
      <c r="O7" s="52"/>
      <c r="P7" s="52"/>
      <c r="Q7" s="52"/>
      <c r="R7" s="52"/>
      <c r="S7" s="52"/>
      <c r="T7" s="52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9"/>
      <c r="O8" s="52"/>
      <c r="P8" s="52"/>
      <c r="Q8" s="52"/>
      <c r="R8" s="52"/>
      <c r="S8" s="52"/>
      <c r="T8" s="52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124" t="s">
        <v>26</v>
      </c>
      <c r="F9" s="121"/>
      <c r="G9" s="9" t="s">
        <v>25</v>
      </c>
      <c r="H9" s="9" t="s">
        <v>3</v>
      </c>
      <c r="I9" s="9" t="s">
        <v>15</v>
      </c>
      <c r="J9" s="120" t="s">
        <v>20</v>
      </c>
      <c r="K9" s="121"/>
      <c r="L9" s="10" t="s">
        <v>19</v>
      </c>
      <c r="M9" s="79"/>
      <c r="O9" s="52"/>
      <c r="P9" s="52"/>
      <c r="Q9" s="52"/>
      <c r="R9" s="52"/>
      <c r="S9" s="52"/>
      <c r="T9" s="52"/>
    </row>
    <row r="10" spans="2:20" ht="41.25" customHeight="1" thickTop="1" x14ac:dyDescent="0.45">
      <c r="B10" s="111" t="s">
        <v>12</v>
      </c>
      <c r="C10" s="18">
        <v>42427</v>
      </c>
      <c r="D10" s="24" t="s">
        <v>48</v>
      </c>
      <c r="E10" s="114" t="s">
        <v>49</v>
      </c>
      <c r="F10" s="114"/>
      <c r="G10" s="91">
        <v>196200</v>
      </c>
      <c r="H10" s="93" t="s">
        <v>52</v>
      </c>
      <c r="I10" s="95">
        <v>6</v>
      </c>
      <c r="J10" s="87">
        <f>I10*G10</f>
        <v>1177200</v>
      </c>
      <c r="K10" s="87"/>
      <c r="L10" s="84" t="s">
        <v>53</v>
      </c>
      <c r="M10" s="79"/>
      <c r="O10" s="52"/>
      <c r="P10" s="52"/>
      <c r="Q10" s="52"/>
      <c r="R10" s="52"/>
      <c r="S10" s="52"/>
      <c r="T10" s="52"/>
    </row>
    <row r="11" spans="2:20" ht="41.25" customHeight="1" x14ac:dyDescent="0.45">
      <c r="B11" s="78"/>
      <c r="C11" s="20">
        <v>42429</v>
      </c>
      <c r="D11" s="22" t="s">
        <v>50</v>
      </c>
      <c r="E11" s="86" t="s">
        <v>51</v>
      </c>
      <c r="F11" s="86"/>
      <c r="G11" s="92"/>
      <c r="H11" s="94"/>
      <c r="I11" s="96"/>
      <c r="J11" s="88"/>
      <c r="K11" s="88"/>
      <c r="L11" s="85"/>
      <c r="M11" s="79"/>
      <c r="O11" s="52"/>
      <c r="P11" s="52"/>
      <c r="Q11" s="52"/>
      <c r="R11" s="52"/>
      <c r="S11" s="52"/>
      <c r="T11" s="52"/>
    </row>
    <row r="12" spans="2:20" ht="42" customHeight="1" x14ac:dyDescent="0.45">
      <c r="B12" s="78" t="s">
        <v>10</v>
      </c>
      <c r="C12" s="20">
        <v>42427</v>
      </c>
      <c r="D12" s="22" t="s">
        <v>34</v>
      </c>
      <c r="E12" s="86" t="s">
        <v>44</v>
      </c>
      <c r="F12" s="86"/>
      <c r="G12" s="27">
        <v>121000</v>
      </c>
      <c r="H12" s="19" t="s">
        <v>29</v>
      </c>
      <c r="I12" s="26">
        <v>6</v>
      </c>
      <c r="J12" s="97">
        <f>I12*G12</f>
        <v>726000</v>
      </c>
      <c r="K12" s="98"/>
      <c r="L12" s="25" t="s">
        <v>54</v>
      </c>
      <c r="M12" s="79"/>
      <c r="O12" s="52"/>
      <c r="P12" s="52"/>
      <c r="Q12" s="52"/>
      <c r="R12" s="52"/>
      <c r="S12" s="52"/>
      <c r="T12" s="52"/>
    </row>
    <row r="13" spans="2:20" ht="42" customHeight="1" x14ac:dyDescent="0.45">
      <c r="B13" s="78"/>
      <c r="C13" s="20">
        <v>42428</v>
      </c>
      <c r="D13" s="22" t="s">
        <v>35</v>
      </c>
      <c r="E13" s="86" t="s">
        <v>47</v>
      </c>
      <c r="F13" s="86"/>
      <c r="G13" s="27">
        <v>105000</v>
      </c>
      <c r="H13" s="19">
        <v>18</v>
      </c>
      <c r="I13" s="26">
        <v>6</v>
      </c>
      <c r="J13" s="97">
        <f>I13*G13</f>
        <v>630000</v>
      </c>
      <c r="K13" s="98"/>
      <c r="L13" s="25" t="s">
        <v>55</v>
      </c>
      <c r="M13" s="79"/>
      <c r="O13" s="52"/>
      <c r="P13" s="52"/>
      <c r="Q13" s="52"/>
      <c r="R13" s="52"/>
      <c r="S13" s="52"/>
      <c r="T13" s="52"/>
    </row>
    <row r="14" spans="2:20" ht="42" customHeight="1" x14ac:dyDescent="0.45">
      <c r="B14" s="78"/>
      <c r="C14" s="20">
        <v>42429</v>
      </c>
      <c r="D14" s="22" t="s">
        <v>36</v>
      </c>
      <c r="E14" s="86" t="s">
        <v>45</v>
      </c>
      <c r="F14" s="86"/>
      <c r="G14" s="27">
        <v>85000</v>
      </c>
      <c r="H14" s="19">
        <v>18</v>
      </c>
      <c r="I14" s="26">
        <v>6</v>
      </c>
      <c r="J14" s="97">
        <f>I14*G14</f>
        <v>510000</v>
      </c>
      <c r="K14" s="98"/>
      <c r="L14" s="25" t="s">
        <v>56</v>
      </c>
      <c r="M14" s="79"/>
      <c r="O14" s="52"/>
      <c r="P14" s="52"/>
      <c r="Q14" s="52"/>
      <c r="R14" s="52"/>
      <c r="S14" s="52"/>
      <c r="T14" s="52"/>
    </row>
    <row r="15" spans="2:20" ht="42" customHeight="1" x14ac:dyDescent="0.45">
      <c r="B15" s="116" t="s">
        <v>9</v>
      </c>
      <c r="C15" s="20">
        <v>42427</v>
      </c>
      <c r="D15" s="22" t="s">
        <v>37</v>
      </c>
      <c r="E15" s="86" t="s">
        <v>43</v>
      </c>
      <c r="F15" s="86"/>
      <c r="G15" s="27">
        <v>210000</v>
      </c>
      <c r="H15" s="6">
        <v>1</v>
      </c>
      <c r="I15" s="7">
        <v>2</v>
      </c>
      <c r="J15" s="97">
        <f>I15*H15*G15</f>
        <v>420000</v>
      </c>
      <c r="K15" s="98"/>
      <c r="L15" s="25"/>
      <c r="M15" s="79"/>
      <c r="O15" s="52"/>
      <c r="P15" s="52"/>
      <c r="Q15" s="52"/>
      <c r="R15" s="52"/>
      <c r="S15" s="52"/>
      <c r="T15" s="52"/>
    </row>
    <row r="16" spans="2:20" ht="40.5" customHeight="1" x14ac:dyDescent="0.45">
      <c r="B16" s="117"/>
      <c r="C16" s="20">
        <v>42427</v>
      </c>
      <c r="D16" s="22" t="s">
        <v>38</v>
      </c>
      <c r="E16" s="86" t="s">
        <v>43</v>
      </c>
      <c r="F16" s="86"/>
      <c r="G16" s="27">
        <v>150000</v>
      </c>
      <c r="H16" s="6">
        <v>1</v>
      </c>
      <c r="I16" s="7">
        <v>2</v>
      </c>
      <c r="J16" s="97">
        <f>I16*H16*G16</f>
        <v>300000</v>
      </c>
      <c r="K16" s="98"/>
      <c r="L16" s="25"/>
      <c r="M16" s="79"/>
      <c r="O16" s="52"/>
      <c r="P16" s="52"/>
      <c r="Q16" s="52"/>
      <c r="R16" s="52"/>
      <c r="S16" s="52"/>
      <c r="T16" s="52"/>
    </row>
    <row r="17" spans="2:20" ht="37.5" customHeight="1" x14ac:dyDescent="0.45">
      <c r="B17" s="78" t="s">
        <v>14</v>
      </c>
      <c r="C17" s="20">
        <v>42427</v>
      </c>
      <c r="D17" s="22" t="s">
        <v>39</v>
      </c>
      <c r="E17" s="86" t="s">
        <v>40</v>
      </c>
      <c r="F17" s="86"/>
      <c r="G17" s="92">
        <v>206000</v>
      </c>
      <c r="H17" s="99"/>
      <c r="I17" s="89">
        <v>1</v>
      </c>
      <c r="J17" s="88">
        <f>G17*I17</f>
        <v>206000</v>
      </c>
      <c r="K17" s="88"/>
      <c r="L17" s="105"/>
      <c r="M17" s="79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112"/>
      <c r="C18" s="21">
        <v>42429</v>
      </c>
      <c r="D18" s="23" t="s">
        <v>41</v>
      </c>
      <c r="E18" s="113" t="s">
        <v>42</v>
      </c>
      <c r="F18" s="113"/>
      <c r="G18" s="115"/>
      <c r="H18" s="100"/>
      <c r="I18" s="90"/>
      <c r="J18" s="107"/>
      <c r="K18" s="107"/>
      <c r="L18" s="106"/>
      <c r="M18" s="79"/>
    </row>
    <row r="19" spans="2:20" ht="31.5" customHeight="1" thickTop="1" thickBot="1" x14ac:dyDescent="0.5">
      <c r="B19" s="80" t="s">
        <v>22</v>
      </c>
      <c r="C19" s="81"/>
      <c r="D19" s="81"/>
      <c r="E19" s="81"/>
      <c r="F19" s="81"/>
      <c r="G19" s="81"/>
      <c r="H19" s="81"/>
      <c r="I19" s="82"/>
      <c r="J19" s="101">
        <f>SUM(J10:K18)</f>
        <v>3969200</v>
      </c>
      <c r="K19" s="102"/>
      <c r="L19" s="103"/>
      <c r="M19" s="79"/>
    </row>
    <row r="20" spans="2:20" ht="42" customHeight="1" x14ac:dyDescent="0.45">
      <c r="B20" s="61" t="s">
        <v>30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79"/>
    </row>
    <row r="21" spans="2:20" x14ac:dyDescent="0.45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  <c r="M21" s="79"/>
    </row>
    <row r="22" spans="2:20" x14ac:dyDescent="0.45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  <c r="M22" s="79"/>
    </row>
    <row r="23" spans="2:20" ht="17.5" thickBot="1" x14ac:dyDescent="0.5"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9"/>
      <c r="M23" s="79"/>
    </row>
    <row r="24" spans="2:20" x14ac:dyDescent="0.45">
      <c r="J24" s="104"/>
      <c r="K24" s="104"/>
      <c r="M24" s="79"/>
    </row>
    <row r="25" spans="2:20" x14ac:dyDescent="0.45">
      <c r="J25" s="79"/>
      <c r="K25" s="79"/>
      <c r="M25" s="79"/>
    </row>
    <row r="26" spans="2:20" x14ac:dyDescent="0.45">
      <c r="J26" s="79"/>
      <c r="K26" s="79"/>
      <c r="M26" s="79"/>
    </row>
    <row r="27" spans="2:20" x14ac:dyDescent="0.45">
      <c r="J27" s="79"/>
      <c r="K27" s="79"/>
      <c r="M27" s="79"/>
    </row>
    <row r="28" spans="2:20" x14ac:dyDescent="0.45">
      <c r="M28" s="79"/>
    </row>
    <row r="29" spans="2:20" x14ac:dyDescent="0.45">
      <c r="M29" s="79"/>
    </row>
    <row r="30" spans="2:20" x14ac:dyDescent="0.45">
      <c r="M30" s="79"/>
    </row>
    <row r="31" spans="2:20" x14ac:dyDescent="0.45">
      <c r="M31" s="79"/>
    </row>
    <row r="32" spans="2:20" x14ac:dyDescent="0.45">
      <c r="M32" s="79"/>
    </row>
    <row r="33" spans="13:13" x14ac:dyDescent="0.45">
      <c r="M33" s="79"/>
    </row>
    <row r="34" spans="13:13" x14ac:dyDescent="0.45">
      <c r="M34" s="79"/>
    </row>
  </sheetData>
  <mergeCells count="53">
    <mergeCell ref="I3:J3"/>
    <mergeCell ref="J9:K9"/>
    <mergeCell ref="G5:G6"/>
    <mergeCell ref="D6:F6"/>
    <mergeCell ref="E9:F9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J27:K27"/>
    <mergeCell ref="J25:K25"/>
    <mergeCell ref="J19:L19"/>
    <mergeCell ref="J24:K24"/>
    <mergeCell ref="L17:L18"/>
    <mergeCell ref="J17:K18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showGridLines="0" tabSelected="1" zoomScale="55" zoomScaleNormal="55" zoomScaleSheetLayoutView="80" workbookViewId="0">
      <selection activeCell="S7" sqref="S7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9"/>
    </row>
    <row r="2" spans="2:14" ht="9.75" customHeight="1" x14ac:dyDescent="0.45"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79"/>
    </row>
    <row r="3" spans="2:14" ht="207" customHeight="1" thickBot="1" x14ac:dyDescent="0.5">
      <c r="B3" s="108"/>
      <c r="C3" s="108"/>
      <c r="D3" s="108"/>
      <c r="E3" s="1"/>
      <c r="F3" s="1"/>
      <c r="G3" s="1"/>
      <c r="H3" s="1"/>
      <c r="I3" s="1"/>
      <c r="J3" s="1"/>
      <c r="K3" s="1"/>
      <c r="L3" s="1"/>
      <c r="M3" s="1"/>
      <c r="N3" s="79"/>
    </row>
    <row r="4" spans="2:14" ht="34.5" customHeight="1" x14ac:dyDescent="0.45">
      <c r="B4" s="28" t="s">
        <v>0</v>
      </c>
      <c r="C4" s="151" t="s">
        <v>76</v>
      </c>
      <c r="D4" s="151"/>
      <c r="E4" s="176" t="s">
        <v>65</v>
      </c>
      <c r="F4" s="177"/>
      <c r="G4" s="156" t="s">
        <v>64</v>
      </c>
      <c r="H4" s="157"/>
      <c r="I4" s="157"/>
      <c r="J4" s="157"/>
      <c r="K4" s="158"/>
      <c r="L4" s="30" t="s">
        <v>2</v>
      </c>
      <c r="M4" s="3">
        <f>H11*C5</f>
        <v>790000</v>
      </c>
      <c r="N4" s="79"/>
    </row>
    <row r="5" spans="2:14" ht="24" customHeight="1" x14ac:dyDescent="0.45">
      <c r="B5" s="29" t="s">
        <v>1</v>
      </c>
      <c r="C5" s="152">
        <v>2</v>
      </c>
      <c r="D5" s="152"/>
      <c r="E5" s="178" t="s">
        <v>16</v>
      </c>
      <c r="F5" s="178"/>
      <c r="G5" s="159" t="s">
        <v>82</v>
      </c>
      <c r="H5" s="159"/>
      <c r="I5" s="31" t="s">
        <v>28</v>
      </c>
      <c r="J5" s="179" t="s">
        <v>75</v>
      </c>
      <c r="K5" s="179"/>
      <c r="L5" s="31" t="s">
        <v>60</v>
      </c>
      <c r="M5" s="43">
        <f>H11</f>
        <v>395000</v>
      </c>
      <c r="N5" s="79"/>
    </row>
    <row r="6" spans="2:14" ht="35.25" customHeight="1" x14ac:dyDescent="0.45">
      <c r="B6" s="153" t="s">
        <v>4</v>
      </c>
      <c r="C6" s="2" t="s">
        <v>5</v>
      </c>
      <c r="D6" s="72" t="str">
        <f>TEXT(L28,"yyyy년 mm월 dd일([$-ko]dddd)")</f>
        <v>2024년 10월 04일(금요일)</v>
      </c>
      <c r="E6" s="73"/>
      <c r="F6" s="73"/>
      <c r="G6" s="74"/>
      <c r="H6" s="159"/>
      <c r="I6" s="31" t="s">
        <v>11</v>
      </c>
      <c r="J6" s="154" t="s">
        <v>79</v>
      </c>
      <c r="K6" s="154"/>
      <c r="L6" s="154"/>
      <c r="M6" s="155"/>
      <c r="N6" s="79"/>
    </row>
    <row r="7" spans="2:14" ht="35.25" customHeight="1" x14ac:dyDescent="0.45">
      <c r="B7" s="153"/>
      <c r="C7" s="33" t="s">
        <v>59</v>
      </c>
      <c r="D7" s="148">
        <f>L28+J28</f>
        <v>45570</v>
      </c>
      <c r="E7" s="149"/>
      <c r="F7" s="149"/>
      <c r="G7" s="150"/>
      <c r="H7" s="159"/>
      <c r="I7" s="32" t="s">
        <v>7</v>
      </c>
      <c r="J7" s="154" t="s">
        <v>78</v>
      </c>
      <c r="K7" s="154"/>
      <c r="L7" s="154"/>
      <c r="M7" s="155"/>
      <c r="N7" s="79"/>
    </row>
    <row r="8" spans="2:14" ht="46.75" customHeight="1" thickBot="1" x14ac:dyDescent="0.5">
      <c r="B8" s="50" t="s">
        <v>73</v>
      </c>
      <c r="C8" s="173"/>
      <c r="D8" s="174"/>
      <c r="E8" s="174"/>
      <c r="F8" s="174"/>
      <c r="G8" s="174"/>
      <c r="H8" s="174"/>
      <c r="I8" s="174"/>
      <c r="J8" s="174"/>
      <c r="K8" s="174"/>
      <c r="L8" s="174"/>
      <c r="M8" s="175"/>
      <c r="N8" s="79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9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61" t="s">
        <v>26</v>
      </c>
      <c r="F10" s="161"/>
      <c r="G10" s="162"/>
      <c r="H10" s="35" t="s">
        <v>71</v>
      </c>
      <c r="I10" s="35" t="s">
        <v>3</v>
      </c>
      <c r="J10" s="35" t="s">
        <v>15</v>
      </c>
      <c r="K10" s="163" t="s">
        <v>20</v>
      </c>
      <c r="L10" s="162"/>
      <c r="M10" s="36" t="s">
        <v>19</v>
      </c>
      <c r="N10" s="79"/>
    </row>
    <row r="11" spans="2:14" ht="42" customHeight="1" x14ac:dyDescent="0.45">
      <c r="B11" s="78" t="s">
        <v>61</v>
      </c>
      <c r="C11" s="49">
        <f>L28</f>
        <v>45569</v>
      </c>
      <c r="D11" s="48">
        <f>L28</f>
        <v>45569</v>
      </c>
      <c r="E11" s="160" t="s">
        <v>80</v>
      </c>
      <c r="F11" s="160"/>
      <c r="G11" s="160"/>
      <c r="H11" s="164">
        <v>395000</v>
      </c>
      <c r="I11" s="38">
        <v>18</v>
      </c>
      <c r="J11" s="39">
        <f>C5</f>
        <v>2</v>
      </c>
      <c r="K11" s="167">
        <f>H11*C5</f>
        <v>790000</v>
      </c>
      <c r="L11" s="168"/>
      <c r="M11" s="40" t="s">
        <v>63</v>
      </c>
      <c r="N11" s="79"/>
    </row>
    <row r="12" spans="2:14" ht="42" customHeight="1" x14ac:dyDescent="0.45">
      <c r="B12" s="78"/>
      <c r="C12" s="49">
        <f>C11+1</f>
        <v>45570</v>
      </c>
      <c r="D12" s="48">
        <f>D11+1</f>
        <v>45570</v>
      </c>
      <c r="E12" s="160" t="s">
        <v>81</v>
      </c>
      <c r="F12" s="160"/>
      <c r="G12" s="160"/>
      <c r="H12" s="165"/>
      <c r="I12" s="38">
        <v>18</v>
      </c>
      <c r="J12" s="39">
        <f>C5</f>
        <v>2</v>
      </c>
      <c r="K12" s="169"/>
      <c r="L12" s="170"/>
      <c r="M12" s="40" t="s">
        <v>63</v>
      </c>
      <c r="N12" s="79"/>
    </row>
    <row r="13" spans="2:14" ht="42" hidden="1" customHeight="1" x14ac:dyDescent="0.45">
      <c r="B13" s="78"/>
      <c r="C13" s="49">
        <f>C12+1</f>
        <v>45571</v>
      </c>
      <c r="D13" s="48">
        <f>D12+1</f>
        <v>45571</v>
      </c>
      <c r="E13" s="160" t="s">
        <v>74</v>
      </c>
      <c r="F13" s="160"/>
      <c r="G13" s="160"/>
      <c r="H13" s="165"/>
      <c r="I13" s="38">
        <v>18</v>
      </c>
      <c r="J13" s="39">
        <v>4</v>
      </c>
      <c r="K13" s="169"/>
      <c r="L13" s="170"/>
      <c r="M13" s="40" t="s">
        <v>63</v>
      </c>
      <c r="N13" s="79"/>
    </row>
    <row r="14" spans="2:14" ht="42" customHeight="1" x14ac:dyDescent="0.45">
      <c r="B14" s="37" t="s">
        <v>62</v>
      </c>
      <c r="C14" s="49">
        <f>C11</f>
        <v>45569</v>
      </c>
      <c r="D14" s="48">
        <f>D11</f>
        <v>45569</v>
      </c>
      <c r="E14" s="160" t="s">
        <v>77</v>
      </c>
      <c r="F14" s="160"/>
      <c r="G14" s="160"/>
      <c r="H14" s="166"/>
      <c r="I14" s="41">
        <v>1</v>
      </c>
      <c r="J14" s="42">
        <v>1</v>
      </c>
      <c r="K14" s="171"/>
      <c r="L14" s="172"/>
      <c r="M14" s="40" t="s">
        <v>63</v>
      </c>
      <c r="N14" s="79"/>
    </row>
    <row r="15" spans="2:14" ht="42" hidden="1" customHeight="1" x14ac:dyDescent="0.45">
      <c r="B15" s="136" t="s">
        <v>66</v>
      </c>
      <c r="C15" s="137"/>
      <c r="D15" s="138"/>
      <c r="E15" s="145" t="str">
        <f>"1인당 "&amp;TEXT(M28/C5,"###,###,###")&amp;"원 X "&amp;C5&amp;"명 = "&amp;TEXT(M28,"###,###,###")&amp;"원"</f>
        <v>1인당 400,000원 X 2명 = 800,000원</v>
      </c>
      <c r="F15" s="146"/>
      <c r="G15" s="147"/>
      <c r="H15" s="139" t="s">
        <v>67</v>
      </c>
      <c r="I15" s="140"/>
      <c r="J15" s="141"/>
      <c r="K15" s="142">
        <f>K16-M28</f>
        <v>-10000</v>
      </c>
      <c r="L15" s="143"/>
      <c r="M15" s="144"/>
      <c r="N15" s="79"/>
    </row>
    <row r="16" spans="2:14" ht="33.75" customHeight="1" thickBot="1" x14ac:dyDescent="0.5">
      <c r="B16" s="133" t="s">
        <v>58</v>
      </c>
      <c r="C16" s="134"/>
      <c r="D16" s="134"/>
      <c r="E16" s="134"/>
      <c r="F16" s="134"/>
      <c r="G16" s="134"/>
      <c r="H16" s="134"/>
      <c r="I16" s="134"/>
      <c r="J16" s="134"/>
      <c r="K16" s="125">
        <f>H11*C5</f>
        <v>790000</v>
      </c>
      <c r="L16" s="125"/>
      <c r="M16" s="126"/>
      <c r="N16" s="79"/>
    </row>
    <row r="17" spans="2:14" ht="69" customHeight="1" x14ac:dyDescent="0.45">
      <c r="B17" s="127" t="s">
        <v>72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9"/>
      <c r="N17" s="79"/>
    </row>
    <row r="18" spans="2:14" x14ac:dyDescent="0.45"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  <c r="N18" s="79"/>
    </row>
    <row r="19" spans="2:14" x14ac:dyDescent="0.45"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2"/>
      <c r="N19" s="79"/>
    </row>
    <row r="20" spans="2:14" ht="182" customHeight="1" thickBot="1" x14ac:dyDescent="0.5"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2"/>
      <c r="N20" s="79"/>
    </row>
    <row r="21" spans="2:14" ht="32.5" customHeight="1" thickBot="1" x14ac:dyDescent="0.5">
      <c r="B21" s="135" t="s">
        <v>68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79"/>
    </row>
    <row r="22" spans="2:14" x14ac:dyDescent="0.45">
      <c r="K22" s="79"/>
      <c r="L22" s="79"/>
    </row>
    <row r="23" spans="2:14" x14ac:dyDescent="0.45">
      <c r="K23" s="79"/>
      <c r="L23" s="79"/>
    </row>
    <row r="24" spans="2:14" x14ac:dyDescent="0.45">
      <c r="K24" s="79"/>
      <c r="L24" s="79"/>
    </row>
    <row r="26" spans="2:14" ht="17.5" thickBot="1" x14ac:dyDescent="0.5"/>
    <row r="27" spans="2:14" ht="17.5" thickBot="1" x14ac:dyDescent="0.5">
      <c r="J27" s="45" t="s">
        <v>70</v>
      </c>
      <c r="L27" s="44" t="s">
        <v>69</v>
      </c>
      <c r="M27" s="45" t="s">
        <v>66</v>
      </c>
    </row>
    <row r="28" spans="2:14" ht="17.5" thickBot="1" x14ac:dyDescent="0.5">
      <c r="J28" s="45">
        <v>1</v>
      </c>
      <c r="L28" s="47">
        <v>45569</v>
      </c>
      <c r="M28" s="46">
        <v>800000</v>
      </c>
    </row>
  </sheetData>
  <mergeCells count="37"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K24:L24"/>
    <mergeCell ref="K23:L23"/>
    <mergeCell ref="K16:M16"/>
    <mergeCell ref="B17:M20"/>
    <mergeCell ref="B11:B13"/>
    <mergeCell ref="B16:J16"/>
    <mergeCell ref="B21:M21"/>
    <mergeCell ref="B15:D15"/>
    <mergeCell ref="H15:J15"/>
    <mergeCell ref="K15:M15"/>
    <mergeCell ref="E15:G15"/>
    <mergeCell ref="K22:L22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2025-12-04T12:49:33Z</dcterms:modified>
</cp:coreProperties>
</file>