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8.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C:\Users\Administrator\Desktop\Gihoek_7\중\8.5\"/>
    </mc:Choice>
  </mc:AlternateContent>
  <xr:revisionPtr revIDLastSave="0" documentId="13_ncr:1_{5140F06E-AA9D-4074-9E63-74FA4B0DA616}" xr6:coauthVersionLast="47" xr6:coauthVersionMax="47" xr10:uidLastSave="{00000000-0000-0000-0000-000000000000}"/>
  <bookViews>
    <workbookView xWindow="3420" yWindow="3420" windowWidth="21600" windowHeight="11385" tabRatio="720" xr2:uid="{00000000-000D-0000-FFFF-FFFF00000000}"/>
  </bookViews>
  <sheets>
    <sheet name="스킬 DATA" sheetId="12" r:id="rId1"/>
    <sheet name="밸런스 문서" sheetId="1" r:id="rId2"/>
    <sheet name="PC DATA(대차대조표)" sheetId="2" r:id="rId3"/>
    <sheet name="PC DATA" sheetId="3" r:id="rId4"/>
    <sheet name="아이템 (2)" sheetId="11" r:id="rId5"/>
    <sheet name="아이템" sheetId="4" r:id="rId6"/>
    <sheet name="몬스터" sheetId="5" r:id="rId7"/>
    <sheet name="0" sheetId="10" r:id="rId8"/>
    <sheet name="밸런스 팩터" sheetId="6" r:id="rId9"/>
    <sheet name="작성 기준" sheetId="7" r:id="rId10"/>
    <sheet name="밸런스 곡선" sheetId="8" r:id="rId11"/>
    <sheet name="보스 설계 요약"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38" i="12" l="1"/>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N263" i="5"/>
  <c r="J263" i="5"/>
  <c r="N199" i="5"/>
  <c r="J199" i="5"/>
  <c r="N135" i="5"/>
  <c r="J135" i="5"/>
  <c r="N71" i="5"/>
  <c r="J71" i="5"/>
  <c r="N7" i="5"/>
  <c r="J7" i="5"/>
  <c r="C5" i="5"/>
  <c r="C4" i="5"/>
  <c r="C3" i="5"/>
  <c r="Q218" i="1"/>
  <c r="Q219" i="1" s="1"/>
  <c r="Q220" i="1" s="1"/>
  <c r="Q221" i="1" s="1"/>
  <c r="Q222" i="1" s="1"/>
  <c r="Q223" i="1" s="1"/>
  <c r="Q224" i="1" s="1"/>
  <c r="Q225" i="1" s="1"/>
  <c r="Q226" i="1" s="1"/>
  <c r="Q227" i="1" s="1"/>
  <c r="Q228" i="1" s="1"/>
  <c r="Q229" i="1" s="1"/>
  <c r="Q230" i="1" s="1"/>
  <c r="Q231" i="1" s="1"/>
  <c r="Q232" i="1" s="1"/>
  <c r="Q233" i="1" s="1"/>
  <c r="Q234" i="1" s="1"/>
  <c r="Q235" i="1" s="1"/>
  <c r="Q236" i="1" s="1"/>
  <c r="Q237" i="1" s="1"/>
  <c r="Q238" i="1" s="1"/>
  <c r="Q239" i="1" s="1"/>
  <c r="Q240" i="1" s="1"/>
  <c r="Q241" i="1" s="1"/>
  <c r="Q242" i="1" s="1"/>
  <c r="Q243" i="1" s="1"/>
  <c r="Q244" i="1" s="1"/>
  <c r="Q245" i="1" s="1"/>
  <c r="Q246" i="1" s="1"/>
  <c r="Q247" i="1" s="1"/>
  <c r="Q248" i="1" s="1"/>
  <c r="Q249" i="1" s="1"/>
  <c r="Q250" i="1" s="1"/>
  <c r="Q251" i="1" s="1"/>
  <c r="Q252" i="1" s="1"/>
  <c r="Q253" i="1" s="1"/>
  <c r="Q254" i="1" s="1"/>
  <c r="Q255" i="1" s="1"/>
  <c r="Q256" i="1" s="1"/>
  <c r="Q257" i="1" s="1"/>
  <c r="Q258" i="1" s="1"/>
  <c r="Q259" i="1" s="1"/>
  <c r="Q260" i="1" s="1"/>
  <c r="Q261" i="1" s="1"/>
  <c r="Q262" i="1" s="1"/>
  <c r="Q263" i="1" s="1"/>
  <c r="Q264" i="1" s="1"/>
  <c r="Q265" i="1" s="1"/>
  <c r="Q266" i="1" s="1"/>
  <c r="Q267" i="1" s="1"/>
  <c r="Q268" i="1" s="1"/>
  <c r="Q269" i="1" s="1"/>
  <c r="Q270" i="1" s="1"/>
  <c r="Q271" i="1" s="1"/>
  <c r="Q272" i="1" s="1"/>
  <c r="Q273" i="1" s="1"/>
  <c r="Q274" i="1" s="1"/>
  <c r="Q275" i="1" s="1"/>
  <c r="Q276" i="1" s="1"/>
  <c r="Q277" i="1" s="1"/>
  <c r="Q278" i="1" s="1"/>
  <c r="Q279" i="1" s="1"/>
  <c r="Q280" i="1" s="1"/>
  <c r="Q281" i="1" s="1"/>
  <c r="Q282" i="1" s="1"/>
  <c r="Q283" i="1" s="1"/>
  <c r="Q284" i="1" s="1"/>
  <c r="Q285" i="1" s="1"/>
  <c r="Q286" i="1" s="1"/>
  <c r="Q287" i="1" s="1"/>
  <c r="Q288" i="1" s="1"/>
  <c r="Q289" i="1" s="1"/>
  <c r="Q290" i="1" s="1"/>
  <c r="Q291" i="1" s="1"/>
  <c r="Q292" i="1" s="1"/>
  <c r="Q293" i="1" s="1"/>
  <c r="Q294" i="1" s="1"/>
  <c r="Q295" i="1" s="1"/>
  <c r="Q296" i="1" s="1"/>
  <c r="Q297" i="1" s="1"/>
  <c r="Q298" i="1" s="1"/>
  <c r="Q299" i="1" s="1"/>
  <c r="Q300" i="1" s="1"/>
  <c r="Q301" i="1" s="1"/>
  <c r="Q302" i="1" s="1"/>
  <c r="Q303" i="1" s="1"/>
  <c r="Q304" i="1" s="1"/>
  <c r="Q305" i="1" s="1"/>
  <c r="Q306" i="1" s="1"/>
  <c r="Q307" i="1" s="1"/>
  <c r="Q308" i="1" s="1"/>
  <c r="Q214" i="1"/>
  <c r="Q215" i="1" s="1"/>
  <c r="Q216" i="1" s="1"/>
  <c r="Q217" i="1" s="1"/>
  <c r="Q213" i="1"/>
  <c r="Q177" i="1"/>
  <c r="Q170" i="1"/>
  <c r="Q106" i="1"/>
  <c r="N101" i="1"/>
  <c r="N102" i="1" s="1"/>
  <c r="N103" i="1" s="1"/>
  <c r="N104" i="1" s="1"/>
  <c r="N105" i="1" s="1"/>
  <c r="N106" i="1" s="1"/>
  <c r="N107" i="1" s="1"/>
  <c r="N108" i="1" s="1"/>
  <c r="N109" i="1" s="1"/>
  <c r="N110" i="1" s="1"/>
  <c r="N111" i="1" s="1"/>
  <c r="N112" i="1" s="1"/>
  <c r="N113" i="1" s="1"/>
  <c r="N114" i="1" s="1"/>
  <c r="N115" i="1" s="1"/>
  <c r="N116" i="1" s="1"/>
  <c r="N117" i="1" s="1"/>
  <c r="N118" i="1" s="1"/>
  <c r="N119" i="1" s="1"/>
  <c r="N120" i="1" s="1"/>
  <c r="N121" i="1" s="1"/>
  <c r="N122" i="1" s="1"/>
  <c r="N123" i="1" s="1"/>
  <c r="N124" i="1" s="1"/>
  <c r="N125" i="1" s="1"/>
  <c r="N126" i="1" s="1"/>
  <c r="N127" i="1" s="1"/>
  <c r="N128" i="1" s="1"/>
  <c r="N129" i="1" s="1"/>
  <c r="N130" i="1" s="1"/>
  <c r="N131" i="1" s="1"/>
  <c r="N132" i="1" s="1"/>
  <c r="N133" i="1" s="1"/>
  <c r="N134" i="1" s="1"/>
  <c r="N135" i="1" s="1"/>
  <c r="N136" i="1" s="1"/>
  <c r="N137" i="1" s="1"/>
  <c r="N138" i="1" s="1"/>
  <c r="N139" i="1" s="1"/>
  <c r="N140" i="1" s="1"/>
  <c r="N141" i="1" s="1"/>
  <c r="N142" i="1" s="1"/>
  <c r="N143" i="1" s="1"/>
  <c r="N144" i="1" s="1"/>
  <c r="N145" i="1" s="1"/>
  <c r="N146" i="1" s="1"/>
  <c r="N147" i="1" s="1"/>
  <c r="N148" i="1" s="1"/>
  <c r="N149" i="1" s="1"/>
  <c r="N150" i="1" s="1"/>
  <c r="N151" i="1" s="1"/>
  <c r="N152" i="1" s="1"/>
  <c r="N153" i="1" s="1"/>
  <c r="N154" i="1" s="1"/>
  <c r="N155" i="1" s="1"/>
  <c r="N156" i="1" s="1"/>
  <c r="N157" i="1" s="1"/>
  <c r="N158" i="1" s="1"/>
  <c r="N159" i="1" s="1"/>
  <c r="N160" i="1" s="1"/>
  <c r="N161" i="1" s="1"/>
  <c r="N162" i="1" s="1"/>
  <c r="N163" i="1" s="1"/>
  <c r="N164" i="1" s="1"/>
  <c r="N165" i="1" s="1"/>
  <c r="N166" i="1" s="1"/>
  <c r="N167" i="1" s="1"/>
  <c r="N168" i="1" s="1"/>
  <c r="N169" i="1" s="1"/>
  <c r="N170" i="1" s="1"/>
  <c r="N171" i="1" s="1"/>
  <c r="N172" i="1" s="1"/>
  <c r="N173" i="1" s="1"/>
  <c r="N174" i="1" s="1"/>
  <c r="N175" i="1" s="1"/>
  <c r="N176" i="1" s="1"/>
  <c r="N100" i="1"/>
  <c r="N99" i="1"/>
  <c r="Q42" i="1"/>
  <c r="N5" i="1"/>
  <c r="N6" i="1" s="1"/>
  <c r="N7" i="1" s="1"/>
  <c r="N8" i="1" s="1"/>
  <c r="N9" i="1" s="1"/>
  <c r="N10" i="1" s="1"/>
  <c r="N11" i="1" s="1"/>
  <c r="N12" i="1" s="1"/>
  <c r="N13" i="1" s="1"/>
  <c r="N14" i="1" s="1"/>
  <c r="N15" i="1" s="1"/>
  <c r="N16" i="1" s="1"/>
  <c r="N17" i="1" s="1"/>
  <c r="N18" i="1" s="1"/>
  <c r="N19" i="1" s="1"/>
  <c r="N20" i="1" s="1"/>
  <c r="N21" i="1" s="1"/>
  <c r="N22" i="1" s="1"/>
  <c r="N23" i="1" s="1"/>
  <c r="N24" i="1" s="1"/>
  <c r="N25" i="1" s="1"/>
  <c r="N26" i="1" s="1"/>
  <c r="N27" i="1" s="1"/>
  <c r="N28" i="1" s="1"/>
  <c r="N29" i="1" s="1"/>
  <c r="N30" i="1" s="1"/>
  <c r="N31" i="1" s="1"/>
  <c r="N32" i="1" s="1"/>
  <c r="N33" i="1" s="1"/>
  <c r="N34" i="1" s="1"/>
  <c r="N35" i="1" s="1"/>
  <c r="N36" i="1" s="1"/>
  <c r="N37" i="1" s="1"/>
  <c r="N38" i="1" s="1"/>
  <c r="N39" i="1" s="1"/>
  <c r="N40" i="1" s="1"/>
  <c r="N41" i="1" s="1"/>
  <c r="N42" i="1" s="1"/>
  <c r="N43" i="1" s="1"/>
  <c r="N44" i="1" s="1"/>
  <c r="N45" i="1" s="1"/>
  <c r="N46" i="1" s="1"/>
  <c r="N47" i="1" s="1"/>
  <c r="N48" i="1" s="1"/>
  <c r="N49" i="1" s="1"/>
  <c r="N50" i="1" s="1"/>
  <c r="N51" i="1" s="1"/>
  <c r="N52" i="1" s="1"/>
  <c r="N53" i="1" s="1"/>
  <c r="N54" i="1" s="1"/>
  <c r="N55" i="1" s="1"/>
  <c r="N56" i="1" s="1"/>
  <c r="N57" i="1" s="1"/>
  <c r="N58" i="1" s="1"/>
  <c r="N59" i="1" s="1"/>
  <c r="N60" i="1" s="1"/>
  <c r="N61" i="1" s="1"/>
  <c r="N62" i="1" s="1"/>
  <c r="N63" i="1" s="1"/>
  <c r="N64" i="1" s="1"/>
  <c r="N65" i="1" s="1"/>
  <c r="N66" i="1" s="1"/>
  <c r="N67" i="1" s="1"/>
  <c r="N68" i="1" s="1"/>
  <c r="N69" i="1" s="1"/>
  <c r="N70" i="1" s="1"/>
  <c r="N71" i="1" s="1"/>
  <c r="N72" i="1" s="1"/>
  <c r="N73" i="1" s="1"/>
  <c r="N74" i="1" s="1"/>
  <c r="N75" i="1" s="1"/>
  <c r="N76" i="1" s="1"/>
  <c r="N77" i="1" s="1"/>
  <c r="N78" i="1" s="1"/>
  <c r="N79" i="1" s="1"/>
  <c r="N80" i="1" s="1"/>
  <c r="N81" i="1" s="1"/>
  <c r="N82" i="1" s="1"/>
  <c r="N83" i="1" s="1"/>
  <c r="N84" i="1" s="1"/>
  <c r="N85" i="1" s="1"/>
  <c r="N86" i="1" s="1"/>
  <c r="N87" i="1" s="1"/>
  <c r="N88" i="1" s="1"/>
  <c r="N89" i="1" s="1"/>
  <c r="N90" i="1" s="1"/>
  <c r="N91" i="1" s="1"/>
  <c r="N92" i="1" s="1"/>
  <c r="N93" i="1" s="1"/>
  <c r="N94" i="1" s="1"/>
  <c r="N95" i="1" s="1"/>
  <c r="N96" i="1" s="1"/>
  <c r="Q4" i="1"/>
  <c r="Q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tc={2A59C34D-86EF-3F7F-265D-6CDAAC21ED54}</author>
    <author>tc={A8C8E3BA-AB15-6344-E4AA-83D29BB1E9DA}</author>
    <author>tc={F38C0BC8-9993-1295-52E9-1BF68CBBF151}</author>
  </authors>
  <commentList>
    <comment ref="J1" authorId="0" shapeId="0" xr:uid="{9F2992D8-7D6A-4D70-9166-54F61BA6A490}">
      <text>
        <r>
          <rPr>
            <sz val="11"/>
            <rFont val="Carlito"/>
          </rPr>
          <t>[Threaded comment]
Your version of Excel allows you to read this threaded comment; however, any edits to it will get removed if the file is opened in a newer version of Excel. Learn more: https://go.microsoft.com/fwlink/?linkid=870924
Comment:
    피해 계수는 1.00=100%, 1.50=150%로 입력함. 실제 피해는 사용자의 기본 공격력과 장비 합산값을 기준으로 계산함.</t>
        </r>
      </text>
    </comment>
    <comment ref="M1" authorId="1" shapeId="0" xr:uid="{E0C28A42-41E9-449E-B140-5368D8067739}">
      <text>
        <r>
          <rPr>
            <sz val="11"/>
            <rFont val="Carlito"/>
          </rPr>
          <t>[Threaded comment]
Your version of Excel allows you to read this threaded comment; however, any edits to it will get removed if the file is opened in a newer version of Excel. Learn more: https://go.microsoft.com/fwlink/?linkid=870924
Comment:
    AI 제어를 사용하지 않는 PC·시스템 스킬은 0으로 기록함. 빈칸과 실제 0초를 혼동하지 않기 위한 작성 규칙임.</t>
        </r>
      </text>
    </comment>
    <comment ref="S1" authorId="2" shapeId="0" xr:uid="{12EA90B3-9F7D-41A5-828D-13967537CDF5}">
      <text>
        <r>
          <rPr>
            <sz val="11"/>
            <rFont val="Carlito"/>
          </rPr>
          <t>[Threaded comment]
Your version of Excel allows you to read this threaded comment; however, any edits to it will get removed if the file is opened in a newer version of Excel. Learn more: https://go.microsoft.com/fwlink/?linkid=870924
Comment:
    양수는 버프, 음수는 디버프. 단위 열과 함께 해석함.</t>
        </r>
      </text>
    </comment>
    <comment ref="J2" authorId="0" shapeId="0" xr:uid="{3D7C8158-6D0B-4411-B4AF-18EA61A90FBD}">
      <text>
        <r>
          <rPr>
            <sz val="11"/>
            <rFont val="Carlito"/>
          </rPr>
          <t>[Threaded comment]
Your version of Excel allows you to read this threaded comment; however, any edits to it will get removed if the file is opened in a newer version of Excel. Learn more: https://go.microsoft.com/fwlink/?linkid=870924
Comment:
    피해 계수는 1.00=100%, 1.50=150%로 입력함. 실제 피해는 사용자의 기본 공격력과 장비 합산값을 기준으로 계산함.</t>
        </r>
      </text>
    </comment>
    <comment ref="M2" authorId="1" shapeId="0" xr:uid="{329FC680-6385-49E6-BDAE-9C605060670F}">
      <text>
        <r>
          <rPr>
            <sz val="11"/>
            <rFont val="Carlito"/>
          </rPr>
          <t>[Threaded comment]
Your version of Excel allows you to read this threaded comment; however, any edits to it will get removed if the file is opened in a newer version of Excel. Learn more: https://go.microsoft.com/fwlink/?linkid=870924
Comment:
    AI 제어를 사용하지 않는 PC·시스템 스킬은 0으로 기록함. 빈칸과 실제 0초를 혼동하지 않기 위한 작성 규칙임.</t>
        </r>
      </text>
    </comment>
    <comment ref="S2" authorId="2" shapeId="0" xr:uid="{6B33BAA3-0F28-40FB-A5DC-F76DBE5899C8}">
      <text>
        <r>
          <rPr>
            <sz val="11"/>
            <rFont val="Carlito"/>
          </rPr>
          <t>[Threaded comment]
Your version of Excel allows you to read this threaded comment; however, any edits to it will get removed if the file is opened in a newer version of Excel. Learn more: https://go.microsoft.com/fwlink/?linkid=870924
Comment:
    양수는 버프, 음수는 디버프. 단위 열과 함께 해석함.</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FullName</author>
    <author>ThreadComment</author>
  </authors>
  <commentList>
    <comment ref="R30" authorId="0" shapeId="0" xr:uid="{00000000-0006-0000-0000-000001000000}">
      <text>
        <r>
          <rPr>
            <sz val="11"/>
            <color rgb="FF000000"/>
            <rFont val="Carlito"/>
          </rPr>
          <t>친구 보스전의 핵심 구간. 공격 효율보다 공격을 멈추는 판단이 중요해지는 규칙 전환 지점임.</t>
        </r>
      </text>
    </comment>
    <comment ref="C112" authorId="1" shapeId="0" xr:uid="{00000000-0006-0000-0000-000002000000}">
      <text>
        <r>
          <rPr>
            <sz val="11"/>
            <color rgb="FF000000"/>
            <rFont val="Carlito"/>
          </rPr>
          <t>최종 챕터 진입. 앞서 학습한 탐색·전투·자아마모도 이해를 동시에 요구하므로 난이도가 다시 상승함.</t>
        </r>
      </text>
    </comment>
    <comment ref="C173" authorId="1" shapeId="0" xr:uid="{00000000-0006-0000-0000-000003000000}">
      <text>
        <r>
          <rPr>
            <sz val="11"/>
            <color rgb="FF000000"/>
            <rFont val="Carlito"/>
          </rPr>
          <t>최종 전투 이후 의도적으로 조작 난이도를 낮춘 완급 조절 지점. 선택과 감정 정리에 집중하도록 설계함.</t>
        </r>
      </text>
    </comment>
  </commentList>
</comments>
</file>

<file path=xl/sharedStrings.xml><?xml version="1.0" encoding="utf-8"?>
<sst xmlns="http://schemas.openxmlformats.org/spreadsheetml/2006/main" count="7423" uniqueCount="3457">
  <si>
    <t>친구는 도움을 요청하는 아이를 보고도 ‘나도 아무도 안 도와줬다’며 돌아섬</t>
  </si>
  <si>
    <t>탐지기 반응과 발자국 크기·끌린 자국을 비교해 최근에 생긴 흔적만 골라 이동함</t>
  </si>
  <si>
    <t>비상등 복구 후 경로 표시·직원 체력 보정·실패 시 구조 대상 위치 유지</t>
  </si>
  <si>
    <t>6/10 – 제한시간·우회로 길이·동행 인원·붕괴 주기가 난이도를 결정함</t>
  </si>
  <si>
    <t>마지막 기록과 선의 수치 0 도달 시점을 대조해 괴물화의 직접 계기를 확인함</t>
  </si>
  <si>
    <t>예쁜 고양이가 구멍과 박스를 앞발로 번갈아 두드리는 구조 요청 몸짓을 확인함</t>
  </si>
  <si>
    <t>시민은 경미한 부상을 입었지만 차한해가 늦었다며 감정적으로 책임을 묻고 있음</t>
  </si>
  <si>
    <t>주변 학생의 대화와 교실 배치를 확인해 현재가 점심시간의 과거 기억임을 파악함</t>
  </si>
  <si>
    <t>한도윤이 자신의 불안을 숨기고 차한해의 상태만 확인해 진심을 알아차리기 어려움</t>
  </si>
  <si>
    <t>나대진과 차우선의 마지막 대화를 확인하고 균열 진입 장비를 착용해 출동함</t>
  </si>
  <si>
    <t>현장 위험도보다 정치·상징성이 높은 지역이 우선 배정되어 구조 효율과 명령 준수 사이에서 갈등이 발생함</t>
  </si>
  <si>
    <t>무전 기록과 출입 명부를 확인해 관리인이 공포를 넘어 문밖의 사람을 위험 요소로 보기 시작했음을 파악함</t>
  </si>
  <si>
    <t>첫 전투에서 얻은 강력한 무기를 계속 사용할 수 있을 것처럼 보이지만 전투 종료와 함께 무기가 붕괴함</t>
  </si>
  <si>
    <t>아이 대신 폭력을 받아낸 엄마와 후임 대신 폭력을 행사하도록 강요받은 군인의 기억이 하나의 외피에 갇힘</t>
  </si>
  <si>
    <t>누군가 대신 희생하기를 기다리지 않고 일반 시민·고등급자·시위자·군인·연구원이 동시에 위험을 감수해야 함</t>
  </si>
  <si>
    <t>거리 유지·고등급자 교전 관찰을 적용해 고등급자 전투에 직접 개입하지 않고 원래 심부름 목표를 수행함</t>
  </si>
  <si>
    <t>라이트 기준 문서 전체 5시간 48분 40초. 선택 콘텐츠를 제외한 대표 진엔딩 경로 5시간 22분 45초</t>
  </si>
  <si>
    <t>폐교 친구는 인간으로 생존 복원되지 않고, 포옹 후 잠깐 인간 모습으로 돌아와 감사한 뒤 완전히 소멸</t>
  </si>
  <si>
    <t>울음이 남은 자의 울음 파동·뒤로 물러나기 패턴과 울음이 다른 괴물의 시선을 끌어 안전 경로가 계속 바뀜</t>
  </si>
  <si>
    <t>선의 계량자를 단순 처치하지 않고 마지막 일격으로 동기화해 차한해의 태생과 두 해결 방법을 직접 체험함</t>
  </si>
  <si>
    <t>카메라가 강조하는 바닥·한해의 반응·구경하는 시민을 보며 도덕 균열이 현실 공간에 열리는 과정을 확인함</t>
  </si>
  <si>
    <t>작은 반지 단서와 쓰레기 아래의 검은 흔적이 배경에 섞여 일반 수거물이나 오염 자국으로 오인하기 쉬움</t>
  </si>
  <si>
    <t>2세트: 장비 교체 시간 -10%
5세트: 균열 오염 저항 +10
8세트: 자아 마모 누적량 -15%</t>
  </si>
  <si>
    <t>시선·행동·복장·주변 오브젝트를 순서대로 확인해 회색 후드 특징이 겹치는 세 명의 후보의 특징을 파악함</t>
  </si>
  <si>
    <t>문을 열어도 되는 상황에서 구조 요청을 외면하고 안도감을 느낀 순간 타인을 돕고자 하는 마음이 소진됨</t>
  </si>
  <si>
    <t>0~49% 두 고양이 간식·50~69% 대장 고양이 간식·70~99% 헤드번팅 없음·100% 전용 애교</t>
  </si>
  <si>
    <t>이름을 외치는 자의 이름 외치기·증원 호출 패턴과 출동을 거부한 고등급자의 이름을 외쳐 증원을 끌어모음</t>
  </si>
  <si>
    <t>안전 구역 경계에서 대상을 밀어내고 즉시 출구를 다시 점거함을 확인하고 처치·위치 제어 순서로 대응함</t>
  </si>
  <si>
    <t>구역을 일정한 방향으로 순회하고 반짝임·잔여 개수 UI를 확인하며 벤치와 가려진 틈의 쓰레기 6개를 수거함</t>
  </si>
  <si>
    <t>비웃는 얼굴의 비웃음 환각·방향 혼란 패턴과 과거 기억과 현재의 교란 공격이 겹쳐 실체를 구분해야 함</t>
  </si>
  <si>
    <t>계량 장치가 무너지자 차한해와 같은 파장을 가진 핵이 드러나며 마지막 공격이 두 존재를 연결할 위험이 있음</t>
  </si>
  <si>
    <t>밖으로 밀어내는 자의 강제 밀치기·출구 점거 패턴과 밀쳐내기 때문에 공명 무기의 사거리 유지가 어려움</t>
  </si>
  <si>
    <t>대상에게 달라붙어 이동 속도를 낮추고 다른 개체의 공격을 유도함을 확인하고 처치·떼어내기 순서로 대응함</t>
  </si>
  <si>
    <t>장애물의 이동 방향을 예측해 지름길을 선택하고 고양이의 시선과 바닥 진동이 강해지는 벽면을 피해 이동함</t>
  </si>
  <si>
    <t>복도 환영체를 일렬로 유도해 외피를 한 번에 깨뜨리고, 기억 연출이 끝난 직후 두 번째 타격으로 제압함</t>
  </si>
  <si>
    <t>전체 진실을 알리면 시민들이 차한해의 단독 희생을 선택할 가능성이 있고 숨기면 시민의 선택권을 제한함</t>
  </si>
  <si>
    <t>구원을 재촉하는 자의 연속 돌진·구조 방해 패턴과 고속 돌진을 거울에 유도해야 안전하게 파괴할 수 있음</t>
  </si>
  <si>
    <t>선의 계량자는 공동 진입 시 변이체가 소멸한다고 했지만 껍데기의 바다와 외부 괴물들이 모두 인간으로 복원됨</t>
  </si>
  <si>
    <t>출입 기록과 남은 음성을 확인해 사람들을 지키려던 행동이 타인을 외면하는 안도감으로 변한 과정을 이해함</t>
  </si>
  <si>
    <t>사랑의 매를 휘두를 때 친구가 교사에게 체벌당했던 기억이 겹쳐 화면이 흔들리고 공격 후 경직이 길어짐</t>
  </si>
  <si>
    <t>갈라지는 괴물 외피와 돌아온 사람들을 확인하고 마지막 목소리로 인간들의 선택을 시험한 거짓말이었음을 들음</t>
  </si>
  <si>
    <t>무릎 꿇리는 자의 강제 속박·복종 압박파 패턴과 이동 반전과 속박 장판이 겹쳐 입력 방향을 계속 바꿔야 함</t>
  </si>
  <si>
    <t>일정 거리에서 박수를 치며 주변 변이체의 공격 속도를 높임을 확인하고 지원 개체 우선 처치 순서로 대응함</t>
  </si>
  <si>
    <t>출구를 가로막는 자의 출구 봉쇄·부하 재배치 패턴과 시민 대피 출구를 지키면서 선도체와 부하를 분리해야 함</t>
  </si>
  <si>
    <t>기록에는 차한해 영웅화·고등급자 특혜·여론 조작·희생 명령을 이용익의 정치 자산으로 계산한 내용이 있음</t>
  </si>
  <si>
    <t>분리수거장에 가까워질수록 바닥 진동과 금속 마찰음이 강해져 목적지 방향과 위험 구역을 동시에 판단해야 함</t>
  </si>
  <si>
    <t>모든 문이 열리면 보스가 남은 철판을 몸에 둘러 핵을 노출하며, 나무판 보호대가 충격을 버티지 못해 파손됨</t>
  </si>
  <si>
    <t>눈을 돌린 무리의 시선 회피·집단 가로막기 패턴과 군집 진형이 계단 입구를 막아 한 방향씩 분리해야 함</t>
  </si>
  <si>
    <t>차한해를 괴롭히던 아이들 앞을 막아 주던 친구와 우정 목걸이에 관한 초등학생 시절 단서가 흩어져 있음</t>
  </si>
  <si>
    <t>청년의 구조 동기와 수치의 전투 효과를 연결한 보도를 통해 ‘선의 수치’ 명칭이 확산되는 과정을 확인함</t>
  </si>
  <si>
    <t>회피·고등급자 교전 구간 통과을 적용해 고등급자 전투에 직접 개입하지 않고 원래 심부름 목표를 수행함</t>
  </si>
  <si>
    <t>차한해는 균열 밖에서 인간 형태로, 선의 계량자는 균열 안에서 괴물 형태로 태어난 같은 근원의 존재임</t>
  </si>
  <si>
    <t>공명 보호 외투의 피해 감소와 강화 전투화의 밀려남 감소를 확인하고 이동·회피 페널티를 비교해 장착함</t>
  </si>
  <si>
    <t>구조 영상과 괴물의 상처를 확인해 청년에게 일반인과 다른 힘이 있었음을 추측함</t>
  </si>
  <si>
    <t>시위단체는 멸망을 기다리는 것보다 차한해 한 명을 시험하는 편이 낫다고 주장함</t>
  </si>
  <si>
    <t>비상 통로·공명 분산 장치·실패 위험을 확인하고 최종 진입 장비에 반영함</t>
  </si>
  <si>
    <t>공격하거나 억지로 지나가지 않고 일정 거리를 두고 고양이의 행동을 관찰함</t>
  </si>
  <si>
    <t>3/10 – 조준 이동속도·사격 후 경직·회피 허용 시간이 난이도를 결정함</t>
  </si>
  <si>
    <t>8/10 – 시민 수·내려치기 범위·이동 반응·제한시간이 난이도를 결정함</t>
  </si>
  <si>
    <t>친구의 일시적 인간 모습·완전 소멸·괴물 인간 기원 보고 완료</t>
  </si>
  <si>
    <t>또 다른 차한해는 가족·이용익·고등급자·시민의 목소리를 사용해 희생이 차한해 자신의 선택이라고 주장함</t>
  </si>
  <si>
    <t>아파트를 빠져나온 뒤 안전 구역으로 이동하는 대피 구간에 배치함. 차한해는 직접 전투하지 않고 우회함.</t>
  </si>
  <si>
    <t>손가락질하는 자의 희생 표식·집중 공격 유도 패턴과 표적 지정 파동과 조사 상호작용을 동시에 처리해야 함</t>
  </si>
  <si>
    <t>특정 개체를 영웅으로 지정해 보호막과 공격력 상승 효과를 부여함을 확인하고 보호 연결 차단 순서로 대응함</t>
  </si>
  <si>
    <t>1은 단순 확인·대화, 10은 빠른 보스 패턴과 복합 입력</t>
  </si>
  <si>
    <t>폭력시위단체의 ‘괴물이 되더라도 들어가라’는 선동 확인하기</t>
  </si>
  <si>
    <t>첫 시도에는 예상 궤적선을 표시하고 실패 후 반사 각도를 보정</t>
  </si>
  <si>
    <t>일부 시민의 희생 반대가 확산되어 고등급자·폭력시위단체까지 설득</t>
  </si>
  <si>
    <t>PC DATA 기본 공격력 상승 시점과 전투 복잡도 검증에 사용</t>
  </si>
  <si>
    <t>처치 수가 아니라 스토리·퍼즐·구조·비처치 승리 조건을 기록</t>
  </si>
  <si>
    <t>※ 일반인 상태의 기본 공격력·기본 방어력은 각각 10으로 시작함.
    79번 콘텐츠에서 무의식적 선의 폭발 +990이 한 번만 적용되어 순간 출력 1000이 되지만, 차한해는 힘을 보지 못하고 재현할 수도 없어 다음 콘텐츠에서 보정이 0으로 돌아감.
    정식 전투 능력과 장비는 118번 고등급자 공동 출동 준비부터 개방되며, 무기·스킬은 최초 등장, 방어구는 획득·손상·파손 시점만 기록함.</t>
  </si>
  <si>
    <t>모든 시트가 7챕터·콘텐츠 진행 순서 1~306, 문서 전체·대표 경로 시간, 자아마모도, 도시·예쁜 고양이 인연, PC 성장·장비 변화와 다중 엔딩 조건을 동일하게 사용하도록 검증하는 기준표</t>
  </si>
  <si>
    <t>포위 명령→퇴로 봉쇄→순차 공격→진형 틈 생성→선도체 제압</t>
  </si>
  <si>
    <t>판별·환경 제어 중심으로 화력 반복을 피하고 오답만 체크포인트화</t>
  </si>
  <si>
    <t>6/10 – 군중 패턴·투척물·좁은 통로를 동시에 회피해야 함</t>
  </si>
  <si>
    <t>새로 열린 우회로를 따라가며 붕괴하는 폐교에서 파티원을 기다림</t>
  </si>
  <si>
    <t>닫힌 문을 모두 열고 문밖 시민까지 구조한 뒤 방어 핵 제압</t>
  </si>
  <si>
    <t>군중 이동 속도 보정·안전 경로 점멸·2회 실패 후 우회문 개방</t>
  </si>
  <si>
    <t>눈썹 흉터와 피어싱 특징을 가진 괴물이 튀어나오는 장면 확인하기</t>
  </si>
  <si>
    <t>3/10 – 세 자료의 공통점과 은폐된 문장을 연결해야 함</t>
  </si>
  <si>
    <t>1/10 – 연출 속도·동시에 제시되는 정보량이 난이도를 결정함</t>
  </si>
  <si>
    <t>길을 잃은 자에게 발각되거나 피격되지 않고 목표 지점 도달</t>
  </si>
  <si>
    <t>중고 거래 물품 수령 요청에 관한 대화를 마지막 문장까지 진행</t>
  </si>
  <si>
    <t>첫 두 발은 조준 보정을 적용하고 피해 비교 UI를 크게 표시</t>
  </si>
  <si>
    <t>4/10 – 탐색 범위·가짜 신호 수·제한시간이 난이도를 결정함</t>
  </si>
  <si>
    <t>깨진 유리·찌그러진 캔·비닐 끈이 고양이 이동 경로를 막고 있음</t>
  </si>
  <si>
    <t>보랏빛 섬광을 확인하고 축제 종료 공원의 도착 트리거에 진입</t>
  </si>
  <si>
    <t>아이의 말을 끊지 않고 끝까지 듣고 그림을 받아 줄지 선택함</t>
  </si>
  <si>
    <t>5/10 – 가짜 흔적 수·조명 변화·분기 수가 난이도를 결정함</t>
  </si>
  <si>
    <t>뒤에서 밀치는 자의 생명력 0 또는 해당 구간의 제압 조건 달성</t>
  </si>
  <si>
    <t>진동 구역에 3회 진입하면 공원 입구 체크포인트에서 재시작</t>
  </si>
  <si>
    <t>첫 회피 예고를 느리게 재생하고 실패 시 같은 패턴을 즉시 반복</t>
  </si>
  <si>
    <t>1/10 – 목표 수·위험 정보량·선택지 수가 난이도를 결정함</t>
  </si>
  <si>
    <t>울음이 남은 자에게 발각되거나 피격되지 않고 목표 지점 도달</t>
  </si>
  <si>
    <t>핵심 UI를 한 항목씩 점멸시키고 확인 전에는 다음 안내를 잠금</t>
  </si>
  <si>
    <t>표적 지정→부하 돌격 명령→무리 가속→은폐·전투 종료 대기</t>
  </si>
  <si>
    <t>문을 두드리는 자의 생명력 0 또는 해당 구간의 제압 조건 달성</t>
  </si>
  <si>
    <t>몸을 끄는 자에게 발각되거나 피격되지 않고 목표 지점 도달</t>
  </si>
  <si>
    <t>일반 총탄은 괴물 외피에 막혀 파티 화력만으로 제압하기 어려움</t>
  </si>
  <si>
    <t>예쁜 고양이가 츄르를 먹고 도망가지 않은 채 차한해를 바라봄</t>
  </si>
  <si>
    <t>차한해와 같은 공명 파장을 지닌 최종 보스의 정체를 확인함</t>
  </si>
  <si>
    <t>목적지 주변에 잘못된 진입로와 위험 오브젝트가 배치되어 있음</t>
  </si>
  <si>
    <t>균열 중심에 카메라 줌을 적용하고 시민 반응을 순서대로 노출</t>
  </si>
  <si>
    <t>출구가 좁고 주민들이 공포에 빠져 한꺼번에 몰리면 대피가 지연됨</t>
  </si>
  <si>
    <t>1/10 – 목표 간 충돌 정도·브리핑 정보량이 난이도를 결정함</t>
  </si>
  <si>
    <t>여러 지역과 인물의 변화를 짧은 장면 안에서 연결해 이해해야 함</t>
  </si>
  <si>
    <t>6/10 – 공격 전조·거리·회피 타이밍을 함께 판단해야 함</t>
  </si>
  <si>
    <t>핵심 단서 자동 정렬·이전 기록 바로 열기·정답 후보 3개 제한</t>
  </si>
  <si>
    <t>붕괴로 기존 길이 막히고 동료와 함께 제한시간 안에 탈출해야 함</t>
  </si>
  <si>
    <t>차한해가 친구를 더 강하게 안고 얼굴과 우정 목걸이를 확인함</t>
  </si>
  <si>
    <t>책임을 떠넘기는 자의 피해 전가를 끊고 거울 미로 진입하기</t>
  </si>
  <si>
    <t>무릎 꿇리는 자의 속박을 풀며 상하좌우 반전 통로 이동하기</t>
  </si>
  <si>
    <t>희생을 외치는 자의 생명력 0 또는 해당 구간의 제압 조건 달성</t>
  </si>
  <si>
    <t>96에서 0까지 떨어지는 수치와 방송에 남은 오류음을 확인함</t>
  </si>
  <si>
    <t>무릎 꿇리는 자의 생명력 0 또는 해당 구간의 제압 조건 달성</t>
  </si>
  <si>
    <t>복도를 서성이는 자의 순찰 경로를 피해 본관 1층 탐색하기</t>
  </si>
  <si>
    <t>성공 조건·실패 위험을 나란히 표시하고 선택 시간 제한 없음</t>
  </si>
  <si>
    <t>각 지역의 균열 소멸·복원된 사람·차한해 상태를 차례로 확인함</t>
  </si>
  <si>
    <t>보스의 정체를 암시하는 핵심 시각 정보를 놓치지 않아야 함</t>
  </si>
  <si>
    <t>소문을 옮기는 자의 증원 호출을 막고 교탁 비밀칸 해제하기</t>
  </si>
  <si>
    <t>3/10 – 관계의 모순을 이해하고 마지막 응답을 선택해야 함</t>
  </si>
  <si>
    <t>한 사람을 둘러싼 자의 포위망을 벗어나 친구의 목소리 추적하기</t>
  </si>
  <si>
    <t>4/10 – 강제 명령의 조건과 불확실성을 동시에 판단해야 함</t>
  </si>
  <si>
    <t>플레이 난관을 해결하기 위해 관찰·판단·조작해야 하는 절차</t>
  </si>
  <si>
    <t>4/10 – 관계 수치와 자아마모도에 따라 대사 의미가 달라짐</t>
  </si>
  <si>
    <t>첫 실패 후 약점 노출 시간을 늘리고 공격 방향 보정 적용</t>
  </si>
  <si>
    <t>선의 봉쇄→회복 반전→탈취 외피 재생→탈취 장치 파괴→외피 제압</t>
  </si>
  <si>
    <t>생방송 화면과 현장 방송을 통해 유튜버의 진입 순간을 확인함</t>
  </si>
  <si>
    <t>변이체가 소멸한다는 설명은 인간의 선택을 시험하기 위한 거짓말</t>
  </si>
  <si>
    <t>폐교의 보스 가슴 안에 박힌 우정 목걸이 펜던트형 심장 확인하기</t>
  </si>
  <si>
    <t>카메라 사각 이동→중계 차단→실제 시민 판별→카메라 없는 구조</t>
  </si>
  <si>
    <t>기억을 흉내 내는 환영의 가짜 교실을 빠져나와 강당 열쇠 찾기</t>
  </si>
  <si>
    <t>참여 인원 3명 이상 이탈 또는 체력 0 시 최종 페이즈 재시작</t>
  </si>
  <si>
    <t>콤보 실패 후 다음 3개 쓰레기의 분류 아이콘을 미리 표시</t>
  </si>
  <si>
    <t>손가락질하는 자의 생명력 0 또는 해당 구간의 제압 조건 달성</t>
  </si>
  <si>
    <t>구원을 재촉하는 자의 연속 돌진을 피하며 비난의 거울 깨뜨리기</t>
  </si>
  <si>
    <t>선의를 빼앗는 자의 해당 페이즈 목표 또는 환경 기믹 조건 달성</t>
  </si>
  <si>
    <t>균열 인근 대피 안내의 대피 위치와 위험 지역을 먼저 확인함</t>
  </si>
  <si>
    <t>비슷한 복장의 NPC가 있어 물건의 주인을 잘못 선택할 수 있음</t>
  </si>
  <si>
    <t>이상 징후가 발생할 때 효과음과 짧은 시선 유도 아이콘 표시</t>
  </si>
  <si>
    <t>주문 대화에서 확인한 특징과 번호를 대조해 포장된 치킨을 전달함</t>
  </si>
  <si>
    <t>배경음을 단계적으로 줄이고 통신 불가 아이콘을 화면에 고정 표시</t>
  </si>
  <si>
    <t>예쁜 고양이는 처음 만난 차한해를 경계해 바로 가까이 오지 않음</t>
  </si>
  <si>
    <t>주문 번호가 비슷한 두 손님 중 올바른 사람에게 전달해야 함</t>
  </si>
  <si>
    <t>60초 이상 미발견 시 가장 가까운 미수거 대상 방향 표시</t>
  </si>
  <si>
    <t>밀린 주문과 손님 대화가 겹쳐 직원의 부탁을 놓칠 수 있음</t>
  </si>
  <si>
    <t>중요한 단서가 여러 인물과 배경 오브젝트 사이에 분산되어 있음</t>
  </si>
  <si>
    <t>5/10 – 시야 제한·구조 입력·장비 교체를 연속 수행해야 함</t>
  </si>
  <si>
    <t>1/10 – 동시 정보량·경고 문구의 명확성이 난이도를 결정함</t>
  </si>
  <si>
    <t>트럭 등장 직전 효과음과 첫 번째 가로등에 화면 가장자리 표시</t>
  </si>
  <si>
    <t>잔여 수량 0·오류 항목 0 및 공원 정적·통신 장애 확인</t>
  </si>
  <si>
    <t>실패 후 바람 방향 예고 시간을 늘리고 봉지 이동속도를 낮춤</t>
  </si>
  <si>
    <t>비난 파동</t>
  </si>
  <si>
    <t>권위 외피</t>
  </si>
  <si>
    <t>첫 보스 0%에서 시작해 여론·한도윤 사망·폐교 친구 소멸·균열 진실로 누적 100%. 대장 고양이 퀘스트에서 -2% 일시 회복</t>
  </si>
  <si>
    <t>기본 공격력 80 / 관리국 지급 권총 +20 / 기본 방어력 100 / 기본 보호 조끼 +30 / 스킬 : 상태 UI 확인</t>
  </si>
  <si>
    <t>라이트 ≥ 미들 ≥ 헤비. 대표 진엔딩 경로 미들 4시간 35분 5초로 4시간 이상이며, 문서 전체 합산 미들 4시간 58분</t>
  </si>
  <si>
    <t>일반인 수치 1번 · 첫 힘 79번 · 정식 전투 118번 · 최종 기본 공격력·방어력 288번을 포함한 42개 변화 시점 일치</t>
  </si>
  <si>
    <t>‘괜찮아’라는 답장 뒤에 삭제된 초안과 보내지 못한 구조 요청이 남아 있음</t>
  </si>
  <si>
    <t>평화롭고 즐거운 학생들의 일상 속에서 플레이어는 자연스럽게 흐름을 따라가야 함</t>
  </si>
  <si>
    <t>행동 봉쇄</t>
  </si>
  <si>
    <t>희생 구호</t>
  </si>
  <si>
    <t>후방 이동</t>
  </si>
  <si>
    <t>순차 공격</t>
  </si>
  <si>
    <t>피해 전가</t>
  </si>
  <si>
    <t>등급 배정</t>
  </si>
  <si>
    <t>집단 돌진</t>
  </si>
  <si>
    <t>기습 충격</t>
  </si>
  <si>
    <t>문 뒤 기습</t>
  </si>
  <si>
    <t>넘어뜨리기</t>
  </si>
  <si>
    <t>체중 충격</t>
  </si>
  <si>
    <t>울음 파동</t>
  </si>
  <si>
    <t>진형 재구성</t>
  </si>
  <si>
    <t>집단 가로막기</t>
  </si>
  <si>
    <t>불완전한 외피</t>
  </si>
  <si>
    <t>얼굴 투사체</t>
  </si>
  <si>
    <t>퇴로 봉쇄</t>
  </si>
  <si>
    <t>음파 타격</t>
  </si>
  <si>
    <t>균열 파동</t>
  </si>
  <si>
    <t>군중 엄호</t>
  </si>
  <si>
    <t>복종 압박파</t>
  </si>
  <si>
    <t>원형 진형</t>
  </si>
  <si>
    <t>포위 압박</t>
  </si>
  <si>
    <t>보호막 흡수</t>
  </si>
  <si>
    <t>소문 파동</t>
  </si>
  <si>
    <t>포위 명령</t>
  </si>
  <si>
    <t>소문 확산</t>
  </si>
  <si>
    <t>환영 분산</t>
  </si>
  <si>
    <t>군집 방어</t>
  </si>
  <si>
    <t>작성 기준</t>
  </si>
  <si>
    <t>비웃는 얼굴</t>
  </si>
  <si>
    <t>문 앞 버티기</t>
  </si>
  <si>
    <t>희생 우선순위</t>
  </si>
  <si>
    <t>선의 탈취</t>
  </si>
  <si>
    <t>측정 빔</t>
  </si>
  <si>
    <t>집단 밀어내기</t>
  </si>
  <si>
    <t>근접 본능</t>
  </si>
  <si>
    <t>몸통 내려찍기</t>
  </si>
  <si>
    <t>희생 표식</t>
  </si>
  <si>
    <t>느린 할퀴기</t>
  </si>
  <si>
    <t>조건부 선공</t>
  </si>
  <si>
    <t>반복 충격</t>
  </si>
  <si>
    <t>굳은 외피</t>
  </si>
  <si>
    <t>부하 강화</t>
  </si>
  <si>
    <t>기습 반응</t>
  </si>
  <si>
    <t>회전 휩쓸기</t>
  </si>
  <si>
    <t>짧은 밀치기</t>
  </si>
  <si>
    <t>복종 압박</t>
  </si>
  <si>
    <t>당황한 반격</t>
  </si>
  <si>
    <t>희생 선동</t>
  </si>
  <si>
    <t>후방 기습</t>
  </si>
  <si>
    <t>계량 장치</t>
  </si>
  <si>
    <t>재생 외피</t>
  </si>
  <si>
    <t>직접 타격</t>
  </si>
  <si>
    <t>다중 팔 타격</t>
  </si>
  <si>
    <t>전방 타격</t>
  </si>
  <si>
    <t>양면 압박</t>
  </si>
  <si>
    <t>선의 봉쇄</t>
  </si>
  <si>
    <t>압박 진형</t>
  </si>
  <si>
    <t>추격 가속</t>
  </si>
  <si>
    <t>웅크린 자세</t>
  </si>
  <si>
    <t>겹친 외피</t>
  </si>
  <si>
    <t>등급 강제</t>
  </si>
  <si>
    <t>회복 반전</t>
  </si>
  <si>
    <t>유연한 골격</t>
  </si>
  <si>
    <t>뒤로 물러나기</t>
  </si>
  <si>
    <t>다중 내려찍기</t>
  </si>
  <si>
    <t>연속 주먹질</t>
  </si>
  <si>
    <t>부하 엄호</t>
  </si>
  <si>
    <t>문 두드리기</t>
  </si>
  <si>
    <t>비틀린 돌진</t>
  </si>
  <si>
    <t>자리 고정</t>
  </si>
  <si>
    <t>공포 음파</t>
  </si>
  <si>
    <t>느린 추격</t>
  </si>
  <si>
    <t>틈새 이동</t>
  </si>
  <si>
    <t>얇은 외피</t>
  </si>
  <si>
    <t>후방 찌르기</t>
  </si>
  <si>
    <t>방어 핵 노출</t>
  </si>
  <si>
    <t>무리 공명</t>
  </si>
  <si>
    <t>표적 지정</t>
  </si>
  <si>
    <t>출구 점거</t>
  </si>
  <si>
    <t>밀착 압박</t>
  </si>
  <si>
    <t>넓은 체형</t>
  </si>
  <si>
    <t>낮은 무게중심</t>
  </si>
  <si>
    <t>단단한 손뼈</t>
  </si>
  <si>
    <t>목표 전환</t>
  </si>
  <si>
    <t>고개 들기</t>
  </si>
  <si>
    <t>거리 유지</t>
  </si>
  <si>
    <t>멈춰 서기</t>
  </si>
  <si>
    <t>영역 충격파</t>
  </si>
  <si>
    <t>시민 밀어내기</t>
  </si>
  <si>
    <t>길목 압박</t>
  </si>
  <si>
    <t>주변 살피기</t>
  </si>
  <si>
    <t>강제 밀치기</t>
  </si>
  <si>
    <t>긴장된 근육</t>
  </si>
  <si>
    <t>앞길 막기</t>
  </si>
  <si>
    <t>출구 봉쇄</t>
  </si>
  <si>
    <t>봉쇄 명령</t>
  </si>
  <si>
    <t>진형 방어</t>
  </si>
  <si>
    <t>빠른 이탈</t>
  </si>
  <si>
    <t>다방향 휩쓸기</t>
  </si>
  <si>
    <t>다중 신체</t>
  </si>
  <si>
    <t>부하 흡수</t>
  </si>
  <si>
    <t>중첩 신체</t>
  </si>
  <si>
    <t>이동 방해</t>
  </si>
  <si>
    <t>추격 돌진</t>
  </si>
  <si>
    <t>봉쇄 충격파</t>
  </si>
  <si>
    <t>응집 외피</t>
  </si>
  <si>
    <t>흡수 파동</t>
  </si>
  <si>
    <t>교체 외피</t>
  </si>
  <si>
    <t>밀치기 충격</t>
  </si>
  <si>
    <t>달라붙기</t>
  </si>
  <si>
    <t>통로 밀치기</t>
  </si>
  <si>
    <t>몸통 방패</t>
  </si>
  <si>
    <t>흡수 강화</t>
  </si>
  <si>
    <t>점착 외피</t>
  </si>
  <si>
    <t>철문 돌진</t>
  </si>
  <si>
    <t>봉쇄 외피</t>
  </si>
  <si>
    <t>짧은 충격파</t>
  </si>
  <si>
    <t>구역 압박</t>
  </si>
  <si>
    <t>연속 할퀴기</t>
  </si>
  <si>
    <t>집단 밀치기</t>
  </si>
  <si>
    <t>밀어내기</t>
  </si>
  <si>
    <t>팔 교체 연타</t>
  </si>
  <si>
    <t>부하 재배치</t>
  </si>
  <si>
    <t>무리 가속</t>
  </si>
  <si>
    <t>원거리 파편</t>
  </si>
  <si>
    <t>전면 내려찍기</t>
  </si>
  <si>
    <t>신체 떼어내기</t>
  </si>
  <si>
    <t>불규칙 타격</t>
  </si>
  <si>
    <t>다층 외피</t>
  </si>
  <si>
    <t>엇박자 타격</t>
  </si>
  <si>
    <t>융합 공명</t>
  </si>
  <si>
    <t>군중 속 은폐</t>
  </si>
  <si>
    <t>부위 재생</t>
  </si>
  <si>
    <t>확장 휩쓸기</t>
  </si>
  <si>
    <t>호명 압박</t>
  </si>
  <si>
    <t>바닥 충격</t>
  </si>
  <si>
    <t>융합 폭주</t>
  </si>
  <si>
    <t>부하 호출</t>
  </si>
  <si>
    <t>갈채 파동</t>
  </si>
  <si>
    <t>후방 위치</t>
  </si>
  <si>
    <t>직접 돌진</t>
  </si>
  <si>
    <t>짧은 음파</t>
  </si>
  <si>
    <t>철판 갑각</t>
  </si>
  <si>
    <t>실체 교체</t>
  </si>
  <si>
    <t>넘어지며 충돌</t>
  </si>
  <si>
    <t>5분 40초</t>
  </si>
  <si>
    <t>생체 인증</t>
  </si>
  <si>
    <t>책임 전가</t>
  </si>
  <si>
    <t>죄책감 파동</t>
  </si>
  <si>
    <t>2분 40초</t>
  </si>
  <si>
    <t>구원 독촉</t>
  </si>
  <si>
    <t>물어뜯기</t>
  </si>
  <si>
    <t>집중 비난</t>
  </si>
  <si>
    <t>기억 침식</t>
  </si>
  <si>
    <t>크레딧 종료</t>
  </si>
  <si>
    <t>접근 권한</t>
  </si>
  <si>
    <t>연속 돌진</t>
  </si>
  <si>
    <t>구조 방해</t>
  </si>
  <si>
    <t>재촉 파동</t>
  </si>
  <si>
    <t>즉시 추격</t>
  </si>
  <si>
    <t>2분 5초</t>
  </si>
  <si>
    <t>4분 40초</t>
  </si>
  <si>
    <t>피해 이전</t>
  </si>
  <si>
    <t>대상 교체</t>
  </si>
  <si>
    <t>괴물 외피</t>
  </si>
  <si>
    <t>기억 재생</t>
  </si>
  <si>
    <t>군중 뒤 은폐</t>
  </si>
  <si>
    <t>폭력의 기억</t>
  </si>
  <si>
    <t>초조한 외피</t>
  </si>
  <si>
    <t>강제 속박</t>
  </si>
  <si>
    <t>2분 20초</t>
  </si>
  <si>
    <t>책임 파동</t>
  </si>
  <si>
    <t>몬스터 타입</t>
  </si>
  <si>
    <t>환영 외피</t>
  </si>
  <si>
    <t>검증 항목</t>
  </si>
  <si>
    <t>화염 저항</t>
  </si>
  <si>
    <t>팔 방어구</t>
  </si>
  <si>
    <t>비살상 충격탄</t>
  </si>
  <si>
    <t>구조대 안전모</t>
  </si>
  <si>
    <t>안정 앰플</t>
  </si>
  <si>
    <t>화염 대응</t>
  </si>
  <si>
    <t>충격 저항</t>
  </si>
  <si>
    <t>자아 안정</t>
  </si>
  <si>
    <t>피해 -5%</t>
  </si>
  <si>
    <t>오염 저항</t>
  </si>
  <si>
    <t>UI 표시</t>
  </si>
  <si>
    <t>물리 저항</t>
  </si>
  <si>
    <t>+0.3초</t>
  </si>
  <si>
    <t>차단기 막대</t>
  </si>
  <si>
    <t>접근 도구</t>
  </si>
  <si>
    <t>보랏빛 철봉</t>
  </si>
  <si>
    <t>공명 증폭</t>
  </si>
  <si>
    <t>액세서리</t>
  </si>
  <si>
    <t>시민 반응</t>
  </si>
  <si>
    <t>고등급 대응자</t>
  </si>
  <si>
    <t>장비 회복</t>
  </si>
  <si>
    <t>시야 교란</t>
  </si>
  <si>
    <t>엔딩 조건</t>
  </si>
  <si>
    <t>정예 몬스터</t>
  </si>
  <si>
    <t>+12%</t>
  </si>
  <si>
    <t>엔딩별 변동</t>
  </si>
  <si>
    <t>예쁜 고양이</t>
  </si>
  <si>
    <t>관리국 전술화</t>
  </si>
  <si>
    <t>작성 방식</t>
  </si>
  <si>
    <t>전기·충격</t>
  </si>
  <si>
    <t>나무판 보호대</t>
  </si>
  <si>
    <t>0~99%</t>
  </si>
  <si>
    <t>보조 장비</t>
  </si>
  <si>
    <t>기동 보정</t>
  </si>
  <si>
    <t>비살상 충격</t>
  </si>
  <si>
    <t>고등급자</t>
  </si>
  <si>
    <t>폐교의 보스</t>
  </si>
  <si>
    <t>소방 방열복</t>
  </si>
  <si>
    <t>떠받드는 자</t>
  </si>
  <si>
    <t>1~10 정수</t>
  </si>
  <si>
    <t>오차 0초</t>
  </si>
  <si>
    <t>+20%</t>
  </si>
  <si>
    <t>보스 기믹</t>
  </si>
  <si>
    <t>보안 요원</t>
  </si>
  <si>
    <t>최종/범위</t>
  </si>
  <si>
    <t>서사·상태</t>
  </si>
  <si>
    <t>0~100%</t>
  </si>
  <si>
    <t>균열 저항</t>
  </si>
  <si>
    <t>총 콘텐츠 수</t>
  </si>
  <si>
    <t>+10%</t>
  </si>
  <si>
    <t>선의 계량자</t>
  </si>
  <si>
    <t>1~12 정수</t>
  </si>
  <si>
    <t>구체적 서술</t>
  </si>
  <si>
    <t>행동형 제목</t>
  </si>
  <si>
    <t>자아마모도</t>
  </si>
  <si>
    <t>5초 단위</t>
  </si>
  <si>
    <t>핵심 패턴 수</t>
  </si>
  <si>
    <t>융합된 괴물</t>
  </si>
  <si>
    <t>챕터·스테이지</t>
  </si>
  <si>
    <t>0~1566</t>
  </si>
  <si>
    <t>챕터 보스</t>
  </si>
  <si>
    <t>밸런스 팩터</t>
  </si>
  <si>
    <t>PC DATA</t>
  </si>
  <si>
    <t>값/형식</t>
  </si>
  <si>
    <t>한도윤 사망</t>
  </si>
  <si>
    <t>진행·콘텐츠</t>
  </si>
  <si>
    <t>전투 구조</t>
  </si>
  <si>
    <t>가이드·편의</t>
  </si>
  <si>
    <t>분·초 텍스트</t>
  </si>
  <si>
    <t>20분 50초</t>
  </si>
  <si>
    <t>캐릭터 이름</t>
  </si>
  <si>
    <t>100%</t>
  </si>
  <si>
    <t>16분 5초</t>
  </si>
  <si>
    <t>미들(분)</t>
  </si>
  <si>
    <t>진실 공개</t>
  </si>
  <si>
    <t>핵심 사건</t>
  </si>
  <si>
    <t>달라붙은 자</t>
  </si>
  <si>
    <t>27분 50초</t>
  </si>
  <si>
    <t>75~100%</t>
  </si>
  <si>
    <t>100% 고정</t>
  </si>
  <si>
    <t>2분 45초</t>
  </si>
  <si>
    <t>헤비(분)</t>
  </si>
  <si>
    <t>닫힌 문지기</t>
  </si>
  <si>
    <t>3분 10초</t>
  </si>
  <si>
    <t>3분 45초</t>
  </si>
  <si>
    <t>폭력의 순환체</t>
  </si>
  <si>
    <t>핵심 공략</t>
  </si>
  <si>
    <t>1분 15초</t>
  </si>
  <si>
    <t>2분 10초</t>
  </si>
  <si>
    <t>난이도 보정</t>
  </si>
  <si>
    <t>콘텐츠 수</t>
  </si>
  <si>
    <t>21분 10초</t>
  </si>
  <si>
    <t>인연 변화</t>
  </si>
  <si>
    <t>강화 변이체</t>
  </si>
  <si>
    <t>발동률3</t>
  </si>
  <si>
    <t>설계 방향</t>
  </si>
  <si>
    <t>17분 20초</t>
  </si>
  <si>
    <t>이름만 기록</t>
  </si>
  <si>
    <t>발동률4</t>
  </si>
  <si>
    <t>서로 엉킨 자</t>
  </si>
  <si>
    <t>진행 관문</t>
  </si>
  <si>
    <t>2분 15초</t>
  </si>
  <si>
    <t>보스 시간</t>
  </si>
  <si>
    <t>1분 40초</t>
  </si>
  <si>
    <t>인연 대상</t>
  </si>
  <si>
    <t>1분 25초</t>
  </si>
  <si>
    <t>현재 삭제</t>
  </si>
  <si>
    <t>3분 20초</t>
  </si>
  <si>
    <t>설계 의도</t>
  </si>
  <si>
    <t>길을 잃은 자</t>
  </si>
  <si>
    <t>0~74%</t>
  </si>
  <si>
    <t>전투 종료</t>
  </si>
  <si>
    <t>환경 유인</t>
  </si>
  <si>
    <t>헤비 유저</t>
  </si>
  <si>
    <t>미들 유저</t>
  </si>
  <si>
    <t>최종 공격력</t>
  </si>
  <si>
    <t>전투 상태</t>
  </si>
  <si>
    <t>발동률1</t>
  </si>
  <si>
    <t>플레이 흥미도</t>
  </si>
  <si>
    <t>구역 보스</t>
  </si>
  <si>
    <t>라이트(분)</t>
  </si>
  <si>
    <t>1분 45초</t>
  </si>
  <si>
    <t>목적지 도착</t>
  </si>
  <si>
    <t>콘텐츠명</t>
  </si>
  <si>
    <t>기본 공격력</t>
  </si>
  <si>
    <t>일반 변이체</t>
  </si>
  <si>
    <t>1분 20초</t>
  </si>
  <si>
    <t>2분 30초</t>
  </si>
  <si>
    <t>진행 밀도</t>
  </si>
  <si>
    <t>전투 가능</t>
  </si>
  <si>
    <t>방어력 보정</t>
  </si>
  <si>
    <t>1분 35초</t>
  </si>
  <si>
    <t>몬스터 이름</t>
  </si>
  <si>
    <t>1분 5초</t>
  </si>
  <si>
    <t>1분 10초</t>
  </si>
  <si>
    <t>1분 50초</t>
  </si>
  <si>
    <t>기타 수치</t>
  </si>
  <si>
    <t>1분 55초</t>
  </si>
  <si>
    <t>비공개 구조</t>
  </si>
  <si>
    <t>1분 30초</t>
  </si>
  <si>
    <t>물리·관통</t>
  </si>
  <si>
    <t>최종 방어력</t>
  </si>
  <si>
    <t>몸을 끄는 자</t>
  </si>
  <si>
    <t>플레이 난관</t>
  </si>
  <si>
    <t>초기 변이체</t>
  </si>
  <si>
    <t>사용 조건</t>
  </si>
  <si>
    <t>체감 난이도</t>
  </si>
  <si>
    <t>획득 시 귀속</t>
  </si>
  <si>
    <t>팝콘 구매하기</t>
  </si>
  <si>
    <t>스테이지</t>
  </si>
  <si>
    <t>최소 공격력</t>
  </si>
  <si>
    <t>실패 결과</t>
  </si>
  <si>
    <t>최대 공격력</t>
  </si>
  <si>
    <t>플레이 목표</t>
  </si>
  <si>
    <t>기동 안정</t>
  </si>
  <si>
    <t>기본 방어력</t>
  </si>
  <si>
    <t>차한해 전용</t>
  </si>
  <si>
    <t>잔해 제거하기</t>
  </si>
  <si>
    <t>공략 방법</t>
  </si>
  <si>
    <t>회피 반격</t>
  </si>
  <si>
    <t>전방 방어</t>
  </si>
  <si>
    <t>몬스터 이미지</t>
  </si>
  <si>
    <t>참고 이미지</t>
  </si>
  <si>
    <t>공격력 보정</t>
  </si>
  <si>
    <t>반사 투척</t>
  </si>
  <si>
    <t>보스 전투</t>
  </si>
  <si>
    <t>가족 찾기</t>
  </si>
  <si>
    <t>빨래 개기</t>
  </si>
  <si>
    <t>거래 제한</t>
  </si>
  <si>
    <t>수행 과제 수</t>
  </si>
  <si>
    <t>정예 전투</t>
  </si>
  <si>
    <t>플레이 난이도</t>
  </si>
  <si>
    <t>동시 핵 파괴</t>
  </si>
  <si>
    <t>무리 선도체</t>
  </si>
  <si>
    <t>발동률2</t>
  </si>
  <si>
    <t>동시 밀치기</t>
  </si>
  <si>
    <t>고속 돌진</t>
  </si>
  <si>
    <t>집요한 추격</t>
  </si>
  <si>
    <t>박수 강화</t>
  </si>
  <si>
    <t>위치 전파</t>
  </si>
  <si>
    <t>보호막 부여</t>
  </si>
  <si>
    <t>이름 외치기</t>
  </si>
  <si>
    <t>사각지대 은폐</t>
  </si>
  <si>
    <t>숭배 공명</t>
  </si>
  <si>
    <t>발자국 추적</t>
  </si>
  <si>
    <t>흡수 외피</t>
  </si>
  <si>
    <t>갈채 폭발</t>
  </si>
  <si>
    <t>교실 증원</t>
  </si>
  <si>
    <t>갈채 강화</t>
  </si>
  <si>
    <t>밀쳐내기</t>
  </si>
  <si>
    <t>환영 분열</t>
  </si>
  <si>
    <t>증원 호출</t>
  </si>
  <si>
    <t>갈채 보호막</t>
  </si>
  <si>
    <t>집단 압박</t>
  </si>
  <si>
    <t>연속 타격</t>
  </si>
  <si>
    <t>복도 순찰</t>
  </si>
  <si>
    <t>부하 보호막</t>
  </si>
  <si>
    <t>조롱 파동</t>
  </si>
  <si>
    <t>영웅 지정</t>
  </si>
  <si>
    <t>보호막 생성</t>
  </si>
  <si>
    <t>그림자 외피</t>
  </si>
  <si>
    <t>멈춰 듣기</t>
  </si>
  <si>
    <t>문틀 밀치기</t>
  </si>
  <si>
    <t>시선 집중</t>
  </si>
  <si>
    <t>집단 강화</t>
  </si>
  <si>
    <t>대중의 갈채</t>
  </si>
  <si>
    <t>비웃음 환각</t>
  </si>
  <si>
    <t>뒤따르기</t>
  </si>
  <si>
    <t>가해자 보호</t>
  </si>
  <si>
    <t>시선 회피</t>
  </si>
  <si>
    <t>방향 혼란</t>
  </si>
  <si>
    <t>집단 갈채</t>
  </si>
  <si>
    <t>10초</t>
  </si>
  <si>
    <t>15초</t>
  </si>
  <si>
    <t>55초</t>
  </si>
  <si>
    <t>비선공</t>
  </si>
  <si>
    <t>배회</t>
  </si>
  <si>
    <t>25초</t>
  </si>
  <si>
    <t>1분</t>
  </si>
  <si>
    <t>23분</t>
  </si>
  <si>
    <t>30초</t>
  </si>
  <si>
    <t>3분</t>
  </si>
  <si>
    <t>선공</t>
  </si>
  <si>
    <t>보스명</t>
  </si>
  <si>
    <t>경직</t>
  </si>
  <si>
    <t>재은폐</t>
  </si>
  <si>
    <t>45초</t>
  </si>
  <si>
    <t>선택</t>
  </si>
  <si>
    <t>94%</t>
  </si>
  <si>
    <t>20초</t>
  </si>
  <si>
    <t>7분</t>
  </si>
  <si>
    <t>4분</t>
  </si>
  <si>
    <t>50초</t>
  </si>
  <si>
    <t>2분</t>
  </si>
  <si>
    <t>+7%</t>
  </si>
  <si>
    <t>40초</t>
  </si>
  <si>
    <t>17분</t>
  </si>
  <si>
    <t>후퇴</t>
  </si>
  <si>
    <t>35초</t>
  </si>
  <si>
    <t>-</t>
  </si>
  <si>
    <t>정수</t>
  </si>
  <si>
    <t>+5%</t>
  </si>
  <si>
    <t>충격</t>
  </si>
  <si>
    <t>탄약</t>
  </si>
  <si>
    <t>1회</t>
  </si>
  <si>
    <t>퀘스트</t>
  </si>
  <si>
    <t>+4m</t>
  </si>
  <si>
    <t>최고</t>
  </si>
  <si>
    <t>콘텐츠</t>
  </si>
  <si>
    <t>신발</t>
  </si>
  <si>
    <t>상의</t>
  </si>
  <si>
    <t>칭호</t>
  </si>
  <si>
    <t>제작</t>
  </si>
  <si>
    <t>수치</t>
  </si>
  <si>
    <t>업적</t>
  </si>
  <si>
    <t>챕터</t>
  </si>
  <si>
    <t>회복</t>
  </si>
  <si>
    <t>2회</t>
  </si>
  <si>
    <t>무기</t>
  </si>
  <si>
    <t>스킬4</t>
  </si>
  <si>
    <t>차한해</t>
  </si>
  <si>
    <t>전투</t>
  </si>
  <si>
    <t>공격력</t>
  </si>
  <si>
    <t>머리</t>
  </si>
  <si>
    <t>이름</t>
  </si>
  <si>
    <t>도시</t>
  </si>
  <si>
    <t>타입</t>
  </si>
  <si>
    <t>+3%</t>
  </si>
  <si>
    <t>손</t>
  </si>
  <si>
    <t>+2m</t>
  </si>
  <si>
    <t>스킬2</t>
  </si>
  <si>
    <t>소모품</t>
  </si>
  <si>
    <t>미들</t>
  </si>
  <si>
    <t>변화량</t>
  </si>
  <si>
    <t>97%</t>
  </si>
  <si>
    <t>순서</t>
  </si>
  <si>
    <t>스킬</t>
  </si>
  <si>
    <t>+4%</t>
  </si>
  <si>
    <t>한도윤</t>
  </si>
  <si>
    <t>보스</t>
  </si>
  <si>
    <t>헤비</t>
  </si>
  <si>
    <t>검증</t>
  </si>
  <si>
    <t>16%</t>
  </si>
  <si>
    <t>항목</t>
  </si>
  <si>
    <t>이용익</t>
  </si>
  <si>
    <t>얼굴</t>
  </si>
  <si>
    <t>7%</t>
  </si>
  <si>
    <t>공통</t>
  </si>
  <si>
    <t>스킬1</t>
  </si>
  <si>
    <t>누적값</t>
  </si>
  <si>
    <t>방어력</t>
  </si>
  <si>
    <t>강재한</t>
  </si>
  <si>
    <t>비고</t>
  </si>
  <si>
    <t>나대진</t>
  </si>
  <si>
    <t>0%</t>
  </si>
  <si>
    <t>6분</t>
  </si>
  <si>
    <t>차우선</t>
  </si>
  <si>
    <t>생명력</t>
  </si>
  <si>
    <t>삭제</t>
  </si>
  <si>
    <t>스킬3</t>
  </si>
  <si>
    <t>3%</t>
  </si>
  <si>
    <t>텍스트</t>
  </si>
  <si>
    <t>12%</t>
  </si>
  <si>
    <t>대상</t>
  </si>
  <si>
    <t>라이트</t>
  </si>
  <si>
    <t>90%</t>
  </si>
  <si>
    <t>5분</t>
  </si>
  <si>
    <t>28%</t>
  </si>
  <si>
    <t>24%</t>
  </si>
  <si>
    <t>10분</t>
  </si>
  <si>
    <t>-2%</t>
  </si>
  <si>
    <t>60%</t>
  </si>
  <si>
    <t>초기값</t>
  </si>
  <si>
    <t>80%</t>
  </si>
  <si>
    <t>+2%</t>
  </si>
  <si>
    <t>8분</t>
  </si>
  <si>
    <t>92%</t>
  </si>
  <si>
    <t>13분</t>
  </si>
  <si>
    <t>85%</t>
  </si>
  <si>
    <t>값</t>
  </si>
  <si>
    <t>48%</t>
  </si>
  <si>
    <t>40%</t>
  </si>
  <si>
    <t>결과</t>
  </si>
  <si>
    <t>+8%</t>
  </si>
  <si>
    <t>53%</t>
  </si>
  <si>
    <t>무관</t>
  </si>
  <si>
    <t>50%</t>
  </si>
  <si>
    <t>[한도윤] 100% : 마지막 직원 위치를 직접 알려주는 협력 행동</t>
  </si>
  <si>
    <t>2/10 – 단계 수·단서 위치·오답 초기화 범위가 난이도를 결정함</t>
  </si>
  <si>
    <t>기억을 흉내 내는 환영의 해당 페이즈 목표 또는 환경 기믹 조건 달성</t>
  </si>
  <si>
    <t>무기를 내려놓고 우정 목걸이 심장 가까이 다가가 포옹 상호작용을 실행함</t>
  </si>
  <si>
    <t>주변 단서와 장치 반응을 확인해 봉인된 강당 출입문를 순서대로 해제함</t>
  </si>
  <si>
    <t>구원을 재촉하는 자의 생명력 0 또는 해당 구간의 제압 조건 달성</t>
  </si>
  <si>
    <t>공격 예고를 피하고 기억 재생이 끝난 짧은 틈에 외피 균열만 타격함</t>
  </si>
  <si>
    <t>기본 공격력 520 / 기본 방어력 200 / 스킬 : 안전 구역 확보</t>
  </si>
  <si>
    <t>기본 공격력 300 / 기본 방어력 135 / 스킬 : 동시 핵 파괴</t>
  </si>
  <si>
    <t>우정 목걸이 심장·연락 기록·농구공 기억이 모두 같은 친구를 가리킴</t>
  </si>
  <si>
    <t>5/10 – 맵 크기·갈림길 수·목적지 표식의 가시성이 난이도를 결정함</t>
  </si>
  <si>
    <t>파손된 장비를 버리고 친구가 공격을 멈추는 순간마다 단계적으로 접근함</t>
  </si>
  <si>
    <t>공명 보호 외투와 강화 전투화 상태를 확인한 뒤 균열 경계를 통과함</t>
  </si>
  <si>
    <t>6/10 – 화면 왜곡 강도·안전 표식 수·통로 폭이 난이도를 결정함</t>
  </si>
  <si>
    <t>대사 속 실제 차한해의 기억과 타인의 요구를 구분하며 대화를 이어감</t>
  </si>
  <si>
    <t>기억 재생→가짜 교실 생성→죄책감 파동→기억 모순 판별→실체 공격</t>
  </si>
  <si>
    <t>괴물의 몸이 먼지처럼 무너지며 친구의 인간 모습도 이미 소멸하기 시작함</t>
  </si>
  <si>
    <t>6장에 남아 있는 유일한 일반 변이체. 복도 구조로 난이도를 보완</t>
  </si>
  <si>
    <t>손가락질하는 자의 비난 파동을 피하며 유튜버의 삼각대와 소지품 조사하기</t>
  </si>
  <si>
    <t>진엔딩·선의의 거짓말·희생 엔딩의 차한해 상태와 도시 반응을 확인함</t>
  </si>
  <si>
    <t>5/10 – 투척 각도·반사 횟수·공 회수 동선이 난이도를 결정함</t>
  </si>
  <si>
    <t>철문 돌진→봉쇄 충격파→시민 밀어내기→철문 파괴→시민 유도→핵 제압</t>
  </si>
  <si>
    <t>즉시 박스를 만지지 않고 예쁜 고양이의 반응과 현재 인연 수치를 확인함</t>
  </si>
  <si>
    <t>대장 고양이의 간식 나눔 발짓 확인 또는 높은 인연으로 자동 생략</t>
  </si>
  <si>
    <t>한 사람을 둘러싼 자의 생명력 0 또는 해당 구간의 제압 조건 달성</t>
  </si>
  <si>
    <t>3/10 – 서사 단서와 공명 타이밍을 연결해 이해하는 난이도가 중심임</t>
  </si>
  <si>
    <t>9/10 – 페이즈 수·기믹 허용 시간·동시 패턴 수가 난이도를 결정함</t>
  </si>
  <si>
    <t>한 사람을 밀어 넣는 자의 생명력 0 또는 해당 구간의 제압 조건 달성</t>
  </si>
  <si>
    <t>3/10 – 단서 수·방 분산 정도·환영 연출 길이가 난이도를 결정함</t>
  </si>
  <si>
    <t>대장 고양이가 몸을 크게 보이며 차한해 앞을 막고 다가가면 하악질함</t>
  </si>
  <si>
    <t>1/10 – 추가 장면의 노출 시간과 배치 간격이 난이도를 결정함</t>
  </si>
  <si>
    <t>등급 표식과 실제 행동이 일치하지 않는 대상을 찾아 계량 장치를 파괴함</t>
  </si>
  <si>
    <t>균열 방향 지정→양면 압박→부하 밀치기 명령→진형 붕괴→선도체 제압</t>
  </si>
  <si>
    <t>책임을 떠넘기는 자의 생명력 0 또는 해당 구간의 제압 조건 달성</t>
  </si>
  <si>
    <t>크레딧 사이의 주요 장면을 확인하며 엔딩 크레딧을 마지막까지 감상함</t>
  </si>
  <si>
    <t>강당으로 가는 길의 학생들은 폭력을 알고도 평범하게 대화를 이어감</t>
  </si>
  <si>
    <t>메시지 시간·문장 길이·통화 거절 횟수를 비교해 관계 변화 시점을 찾음</t>
  </si>
  <si>
    <t>잔여 패턴을 피하고 핵의 공명 주기에 맞춰 마지막 일격 입력을 준비함</t>
  </si>
  <si>
    <t>빈 품과 남은 목걸이 빛을 확인하며 차한해가 무너져 우는 연출을 감상함</t>
  </si>
  <si>
    <t>1/10 – 짧은 대화 속 가족 단서를 알아차리는 난이도가 중심임</t>
  </si>
  <si>
    <t>빼앗기는 순서와 주변 학생의 무관심을 체험하며 장면을 끝까지 확인함</t>
  </si>
  <si>
    <t>괴물의 몸이 무너지는 가운데 공격 대신 친구를 끌어안는 선택을 해야 함</t>
  </si>
  <si>
    <t>초기에는 밝고 긴 메시지가 이어지지만 날짜가 지날수록 답장이 짧아짐</t>
  </si>
  <si>
    <t>1/10 – 상충하는 목표 문구와 선택의 감정적 부담이 난이도를 결정함</t>
  </si>
  <si>
    <t>2세트: 균열 감지 범위 +3m
4세트: 자아 마모 누적량 -12%</t>
  </si>
  <si>
    <t>발자국이 오래된 낙서와 환영체의 이동 흔적에 겹쳐 여러 방향으로 갈라짐</t>
  </si>
  <si>
    <t>3/10 – 단계 수·단서 위치·오답 초기화 범위가 난이도를 결정함</t>
  </si>
  <si>
    <t>6/10 – 제한된 시야에서 동선 선택과 군중 회피를 동시에 수행함</t>
  </si>
  <si>
    <t>8/10 – 투사체 수·방벽 유지시간·잔류 화염 위치가 난이도를 결정함</t>
  </si>
  <si>
    <t>2세트: 구조 행동 속도 +10%
4세트: 화염·연기 피해 -15%</t>
  </si>
  <si>
    <t>강당 표지판을 따라 이동하며 복도 끝에서 들리는 농구공 소리를 확인함</t>
  </si>
  <si>
    <t>고등급자와 시위대는 안전 거리에서 차한해의 단독 진입을 지켜보고 있음</t>
  </si>
  <si>
    <t>과거 강당에서 날아온 농구공이 화면을 덮으며 현재 교실로 갑자기 전환됨</t>
  </si>
  <si>
    <t>6/10 – 페이즈 수·기믹 허용 시간·동시 패턴 수가 난이도를 결정함</t>
  </si>
  <si>
    <t>주변 단서와 장치 반응을 확인해 균열 문양 4개를 순서대로 해제함</t>
  </si>
  <si>
    <t>반복 실패 시 핵 노출 시간을 늘리고 마지막 타격에 조준 보정 적용</t>
  </si>
  <si>
    <t>대피 명단을 확인해 소지품의 주인을 찾고 가족에게 전달할지 선택함</t>
  </si>
  <si>
    <t>1/10 – 기존 조작 습관과 선택의 감정적 부담이 난이도를 결정함</t>
  </si>
  <si>
    <t>생활기록부·상담일지·반성문에서 같은 사건이 서로 다르게 기록되어 있음</t>
  </si>
  <si>
    <t>시민 체력 0·공격 규칙 오판 누적·시간 초과 시 현재 페이즈 재시작</t>
  </si>
  <si>
    <t>근·원거리 교대 뒤 공격 중지로 승리 규칙 전환·감정 연출 다시 보기</t>
  </si>
  <si>
    <t>무너진 도로의 우회 경로를 선택하고 시위대 차단선을 피해 회사로 이동함</t>
  </si>
  <si>
    <t>사망 이후 100% 고정, 예약 음성과 폐교·최종부 감정 축으로 사용</t>
  </si>
  <si>
    <t>3/10 – 생존력·지형 안정성과 기동성의 교환 관계를 판단해야 함</t>
  </si>
  <si>
    <t>남의 몸을 끌어쓴 자의 생명력 0 또는 해당 구간의 제압 조건 달성</t>
  </si>
  <si>
    <t>한 사람을 밀어 넣는 자의 양면 압박을 피해 공간 도약 통로 통과하기</t>
  </si>
  <si>
    <t>3/10 – 진입로 수·위험 구역 범위·탐지기 명확성이 난이도를 결정함</t>
  </si>
  <si>
    <t>엔딩 분기에 따라 차한해 생존 여부와 시민들이 알고 있는 진실이 다름</t>
  </si>
  <si>
    <t>2/10 – 방어력·공격 안정성과 기동성의 교환 관계를 이해해야 함</t>
  </si>
  <si>
    <t>메인 구조 11개로 60% 보장·선택 콘텐츠 8개×5%로 최대 100%</t>
  </si>
  <si>
    <t>영웅의 뒤를 밟는 자의 생명력 0 또는 해당 구간의 제압 조건 달성</t>
  </si>
  <si>
    <t>정비공이 만든 보호대는 단단하지만 무겁고 균열 공격에는 효과가 낮음</t>
  </si>
  <si>
    <t>서로 엉킨 자의 공격 범위를 피해 아파트에서 토퍼와 생활용품 챙기기</t>
  </si>
  <si>
    <t>출구를 가로막는 자의 생명력 0 또는 해당 구간의 제압 조건 달성</t>
  </si>
  <si>
    <t>박수를 멈추지 않는 자의 생명력 0 또는 해당 구간의 제압 조건 달성</t>
  </si>
  <si>
    <t>4/10 – 요청 수·이동 거리·동시 활성 목표 수가 난이도를 결정함</t>
  </si>
  <si>
    <t>2/10 – 파티원 수·역할 차이·지원 조건 수가 난이도를 결정함</t>
  </si>
  <si>
    <t>3/10 – 목표물 크기·탐색 범위·가짜 후보 수가 난이도를 결정함</t>
  </si>
  <si>
    <t>목표를 바로 달성하지 못하게 만드는 맵·NPC·시간·정보·전투 요소</t>
  </si>
  <si>
    <t>골목 입구와 고양이 흔적을 확인하고 영역 안으로 조심스럽게 들어감</t>
  </si>
  <si>
    <t>특혜를 유지하려는 고등급자들이 확인되지 않은 가설을 사실처럼 발표함</t>
  </si>
  <si>
    <t>표지판·미니맵·NPC 이동 방향을 확인하며 임시 대피소까지 이동함</t>
  </si>
  <si>
    <t>두 눈을 꼭 감고 양손을 뻗어 주민을 지키겠다는 의지를 한순간에 집중함</t>
  </si>
  <si>
    <t>하락 없이 지속 상승, 차한해를 균열 자원보다 사람으로 대하는 조력자</t>
  </si>
  <si>
    <t>동행자 속도에 맞춰 이동하고 위험 구역 앞에서 부모와 동생를 기다림</t>
  </si>
  <si>
    <t>측정 수치가 곧 구조 권한·전투 의무·사회적 특혜로 연결되기 시작함</t>
  </si>
  <si>
    <t>4/10 – 가짜 반응 수·시야 점멸·탐색 범위가 난이도를 결정함</t>
  </si>
  <si>
    <t>8/10 – 페이즈 수·기믹 허용 시간·동시 패턴 수가 난이도를 결정함</t>
  </si>
  <si>
    <t>몬스터의 공격 범위에 오래 머물러 피격하면 직전 대피 지점에서 재시작</t>
  </si>
  <si>
    <t>3/10 – 맵 크기·갈림길 수·목적지 표식의 가시성이 난이도를 결정함</t>
  </si>
  <si>
    <t>울음이 남은 자의 울음 파동을 피해 새벽 괴물 습격 구간 벗어나기</t>
  </si>
  <si>
    <t>군중 이동 속도 감소·안전 통로 바닥선·막힘 2회 후 우회로 개방</t>
  </si>
  <si>
    <t>1/10 – 변화의 시각적 차이·설명 문구의 명확성이 난이도를 결정함</t>
  </si>
  <si>
    <t>동행 NPC가 장애물에 걸리거나 플레이어와 멀어지면 대피가 중단됨</t>
  </si>
  <si>
    <t>무리를 이끄는 자의 습격으로 지연되어 선의 수치 측정 마감 놓치기</t>
  </si>
  <si>
    <t>재시도 시 컨베이어 속도를 낮추고 오염 확산 대상에 경고 테두리 표시</t>
  </si>
  <si>
    <t>1996년생 차한해가 월요일 대상임을 확인하고 접수 마감 시간을 기록함</t>
  </si>
  <si>
    <t>2/10 – 높은 방어력과 무게 페널티의 교환 관계를 판단해야 함</t>
  </si>
  <si>
    <t>PC DATA·대차대조표 변화 시점과 밸런스 문서의 콘텐츠 번호가 일치</t>
  </si>
  <si>
    <t>2/10 – 후보 오브젝트 수·외형 유사도·탐색 범위가 난이도를 결정함</t>
  </si>
  <si>
    <t>갈림길과 주변 상호작용 오브젝트 때문에 목적지 방향을 놓칠 수 있음</t>
  </si>
  <si>
    <t>2/10 – 상품 후보 수·품목 유사도·구매 단계 수가 난이도를 결정함</t>
  </si>
  <si>
    <t>목표물이 작고 수거 가능한 쓰레기 사이에 섞여 있어 탐색 부담이 큼</t>
  </si>
  <si>
    <t>4/10 – 조준 흔들림·탄약 제한·피해 수치 해석이 난이도를 결정함</t>
  </si>
  <si>
    <t>청년에게 당시 상황과 ‘구해야겠다는 생각뿐이었다’는 의미를 직접 들음</t>
  </si>
  <si>
    <t>골목을 확인해 지친 예쁜 고양이를 발견하고 남은 마지막 츄르를 꺼냄</t>
  </si>
  <si>
    <t>5/10 – 시야 방해·탐지기 반응 지연·괴물 압박이 난이도를 결정함</t>
  </si>
  <si>
    <t>숫자가 너무 빠르게 상승하고 화면이 깨져 정확한 값을 읽을 수 없음</t>
  </si>
  <si>
    <t>일반 대피소보다 빠르게 복구된 고급 시설이 고등급자에게 우선 배정됨</t>
  </si>
  <si>
    <t>재난 안내와 가족 요청이 겹쳐 차한해 자신의 측정 일정을 놓치기 쉬움</t>
  </si>
  <si>
    <t>표지판·미니맵·NPC 이동 방향을 확인하며 편의점에서 다이소까지 이동함</t>
  </si>
  <si>
    <t>조사 대상이 배경 오브젝트와 비슷해 상호작용 가능 여부를 놓칠 수 있음</t>
  </si>
  <si>
    <t>외형이 비슷하거나 내용물이 남은 쓰레기는 분류 기준을 혼동하기 쉬움</t>
  </si>
  <si>
    <t>구조 대상 위치와 촬영 지시를 확인하고 시민 구조를 우선 목표로 설정함</t>
  </si>
  <si>
    <t>2/10 – UI 정보량·강조 순서·설명 노출 시간이 난이도를 결정함</t>
  </si>
  <si>
    <t>시민·취재진·아이들이 고등급자들을 슈퍼히어로처럼 둘러싸 이동이 지연됨</t>
  </si>
  <si>
    <t>균열에서 기어 나온 자에게 발각되거나 피격되지 않고 목표 지점 도달</t>
  </si>
  <si>
    <t>재난 문자와 주변 효과음이 동시에 출력되어 핵심 행동을 놓칠 수 있음</t>
  </si>
  <si>
    <t>2/10 – 대사 길이·핵심 정보의 명확성·선택지 수가 난이도를 결정함</t>
  </si>
  <si>
    <t>할머니를 구한 청년과 군인·구조대원 출신 고등급자의 역할 설명을 확인함</t>
  </si>
  <si>
    <t>문 앞에 웅크린 자의 덮치기 직전 차한해가 양손을 뻗는 연출 진입</t>
  </si>
  <si>
    <t>사람을 뒤쫓는 자와 싸우는 고등급자 곁을 지나 따뜻한 음식 구해오기</t>
  </si>
  <si>
    <t>공식 명칭이 정해지기 전 언론·연구자·시민이 서로 다른 이름을 사용함</t>
  </si>
  <si>
    <t>회전 휩쓸기→다중 내려찍기→비틀린 돌진→거리 유지·고등급자 교전 관찰</t>
  </si>
  <si>
    <t>집까지의 위험도와 측정 마감 시간을 확인한 뒤 토퍼를 가져오기로 결정함</t>
  </si>
  <si>
    <t>4/10 – 후보 경로 수·단서 유사도·비교 단계 수가 난이도를 결정함</t>
  </si>
  <si>
    <t>1/10 – 상호작용 표시의 가시성과 조사 범위가 난이도를 결정함</t>
  </si>
  <si>
    <t>국가대표·국빈 숙박용이던 시설의 전용 과정과 일반 시민 반응을 확인함</t>
  </si>
  <si>
    <t>2/10 – 관찰 대상 수·단서의 명확성·외형 유사도가 난이도를 결정함</t>
  </si>
  <si>
    <t>일치 (밸런스 문서 148번, 6분·5분·5분, 자아마모도 0%)</t>
  </si>
  <si>
    <t>공원 협력·회사 구조 후 사망, 예약 음성으로 후반 감정 축 유지</t>
  </si>
  <si>
    <t>괴물 접근과 붕괴 경보 속에서 고등급자들과 시민 이동 순서를 맞춰야 함</t>
  </si>
  <si>
    <t>다른 주문의 소스와 음료가 섞여 있어 오류 항목만 찾아 교체해야 함</t>
  </si>
  <si>
    <t>게임 시작부터 엔딩까지 해금되는 모든 플레이 내용을 순서대로 기록</t>
  </si>
  <si>
    <t>반짝임 표시가 있는 산책로의 첫 쓰레기에 접근해 줍기 입력을 수행함</t>
  </si>
  <si>
    <t>혼자 청소하는 이유와 도움 제안에 관한 대화를 마지막 문장까지 진행</t>
  </si>
  <si>
    <t>선의관리국 출입 금지 구역의 이용익 비리 기록을 공개할지 선택하기</t>
  </si>
  <si>
    <t>5/10 – 잔해 수·입력 횟수·위험 순서·피격 빈도가 난이도를 결정함</t>
  </si>
  <si>
    <t>표지판·미니맵·NPC 이동 방향을 확인하며 거실에서 현관문까지 이동함</t>
  </si>
  <si>
    <t>움직이는 트럭의 적재함이 잠깐 열리며 비슷한 상자 표식이 동시에 노출됨</t>
  </si>
  <si>
    <t>구역별 표지와 상품 외형을 비교하며 공원 관리함의 집게와 봉투를 조사함</t>
  </si>
  <si>
    <t>표지판·미니맵·NPC 이동 방향을 확인하며 아파트에서 편의점까지 이동함</t>
  </si>
  <si>
    <t>2/10 – 맵 크기·갈림길 수·목적지 표식의 가시성이 난이도를 결정함</t>
  </si>
  <si>
    <t>표지판·미니맵·NPC 이동 방향을 확인하며 다이소에서 영화관까지 이동함</t>
  </si>
  <si>
    <t>확정 주문표만 기준으로 상자·무·소스·음료를 올바른 포장 칸에 넣음</t>
  </si>
  <si>
    <t>첫 시도에는 표식을 순차적으로 확대하고 오답 후 다른 표식 하나를 제거</t>
  </si>
  <si>
    <t>75%: 진실 은폐 공동 진입 신뢰 / 100%: 진실 공개 진엔딩</t>
  </si>
  <si>
    <t>1/10 – 상품 후보 수·품목 유사도·구매 단계 수가 난이도를 결정함</t>
  </si>
  <si>
    <t>밖으로 밀어내는 자의 생명력 0 또는 해당 구간의 제압 조건 달성</t>
  </si>
  <si>
    <t>4/10 – 맵 크기·갈림길 수·목적지 표식의 가시성이 난이도를 결정함</t>
  </si>
  <si>
    <t>주문 번호를 기준으로 치킨 종류·무·소스·음료 수량을 순서대로 확인함</t>
  </si>
  <si>
    <t>여러 주문표가 동시에 놓여 있어 주문 번호와 구성품을 혼동하기 쉬움</t>
  </si>
  <si>
    <t>구역별 표지와 상품 외형을 비교하며 생활용품 코너의 헤어롤을 조사함</t>
  </si>
  <si>
    <t>심부름 목적지가 따로 있어 작은 울음소리를 무시하고 지나칠 수 있음</t>
  </si>
  <si>
    <t>방어 가능한 방향을 부채꼴 표시하고 남은 내구도를 아이콘으로 제공</t>
  </si>
  <si>
    <t>완료 정보와 새로 발견한 사실 중 무엇을 보고해야 하는지 구분해야 함</t>
  </si>
  <si>
    <t>비슷한 오브젝트와 진열대가 많아 목표 대상을 한 번에 찾기 어려움</t>
  </si>
  <si>
    <t>1/10 – 맵 크기·갈림길 수·목적지 표식의 가시성이 난이도를 결정함</t>
  </si>
  <si>
    <t>신상 과자·헤어롤·팝콘 심부름에 관한 대화를 마지막 문장까지 진행</t>
  </si>
  <si>
    <t>후보들이 공통 특징을 가지고 있어 한 가지 단서만으로는 구별할 수 없음</t>
  </si>
  <si>
    <t>핵심 장면의 시선 유도와 짧은 자막을 통해 관계와 감정 변화를 이해함</t>
  </si>
  <si>
    <t>카메라가 강조하는 인물과 오브젝트를 보며 아이와 가족의 행동을 확인함</t>
  </si>
  <si>
    <t>추적 거리 게이지를 유지하고 진동 구역을 피한 채 편의점 후문 도착</t>
  </si>
  <si>
    <t>쓰레기가 넓은 구역과 가려진 틈에 흩어져 있어 남은 대상을 찾기 어려움</t>
  </si>
  <si>
    <t>강조되는 핵심 단어와 NPC의 요구를 확인하며 대화를 끝까지 진행함</t>
  </si>
  <si>
    <t>동료가 담당하는 구역과 플레이어 구역이 겹치면 불필요한 이동이 발생함</t>
  </si>
  <si>
    <t>재시도마다 트럭 속도를 낮추고 고양이가 바라보는 위험 벽면을 짧게 강조</t>
  </si>
  <si>
    <t>대상이 빠르게 이동하고 시민과 건물이 시야를 가려 추적이 끊길 수 있음</t>
  </si>
  <si>
    <t>짧은 연출 안에서 사건의 원인과 인물의 태도를 동시에 이해해야 함</t>
  </si>
  <si>
    <t>일치 (밸런스 문서 168번, 10분·8분·8분, 자아마모도 +5%)</t>
  </si>
  <si>
    <t>여러 NPC가 동시에 진열대로 이동해 접근 경로와 상호작용 위치가 막힘</t>
  </si>
  <si>
    <t>목표 아이콘과 도로 방향을 보며 허용 거리 안에서 물류 트럭을 따라감</t>
  </si>
  <si>
    <t>1/10 – 대사 길이·핵심 정보의 명확성·선택지 수가 난이도를 결정함</t>
  </si>
  <si>
    <t>조사 가능한 가구가 많아 조작 가능한 대상을 바로 알아보기 어려움</t>
  </si>
  <si>
    <t>두 선택 모두 이후 상황에 영향을 주므로 감정적 판단 부담이 발생함</t>
  </si>
  <si>
    <t>기본 공격력 560 / 기본 방어력 220 / 스킬: 유한한 선의 분담</t>
  </si>
  <si>
    <t>구조 지연 질타·한도윤 책임론·폭력시위·균열 진입 선동, 진엔딩에서 시민에게 설득됨</t>
  </si>
  <si>
    <t>일정 거리에 츄르를 내려놓고 뒤로 물러난 뒤 고양이가 스스로 다가올 때까지 기다림</t>
  </si>
  <si>
    <t>알바를 거절하면 서브 퀘스트 종료</t>
  </si>
  <si>
    <t>5-C | 융합 보스·폭력의 순환</t>
  </si>
  <si>
    <t>보스가 어린 시절 친구임을 확인</t>
  </si>
  <si>
    <t>오프닝 재생이 끝나면 자동 완료</t>
  </si>
  <si>
    <t>타인의 강요를 자신의 의지와 분리함</t>
  </si>
  <si>
    <t>이용익의 균열 단독 진입 명령</t>
  </si>
  <si>
    <t>난관·난이도 조절·밸런스 팩터</t>
  </si>
  <si>
    <t>카메라 없는 구조를 의심하는 여론</t>
  </si>
  <si>
    <t>[한도윤] +5% (누적 95%)</t>
  </si>
  <si>
    <t>개인 판단보다 권력과 여론이 우선됨</t>
  </si>
  <si>
    <t>닫힌 문지기의 방어 핵 제압하기</t>
  </si>
  <si>
    <t>물류 박스 3개 이동 및 출구 확보</t>
  </si>
  <si>
    <t>폐교 조사 명령 3개 조항 확인</t>
  </si>
  <si>
    <t>대피소의 아이에게 사탕 건네기</t>
  </si>
  <si>
    <t>두 고양이의 경계·신뢰 상태 확인</t>
  </si>
  <si>
    <t>오답 입력 5회 시 장치 초기화</t>
  </si>
  <si>
    <t>승강장 전광판의 쇠막대 회수하기</t>
  </si>
  <si>
    <t>융합된 괴물의 단일 외피 공략하기</t>
  </si>
  <si>
    <t>나무판 보호대 파손: 사용 불가</t>
  </si>
  <si>
    <t>회사 구조 정보 확인 및 임무 수락</t>
  </si>
  <si>
    <t>직원 5명 전원 계단 대피 완료</t>
  </si>
  <si>
    <t>5-G | 회사 구조·한도윤 상실</t>
  </si>
  <si>
    <t>[이용익] -5% (누적 15%)</t>
  </si>
  <si>
    <t>필수 조사 도구 누락 시 출발 불가</t>
  </si>
  <si>
    <t>보스 스테이지 수·스테이지 점수</t>
  </si>
  <si>
    <t>[한도윤] +5% (누적 90%)</t>
  </si>
  <si>
    <t>[강재한] -5% (누적 20%)</t>
  </si>
  <si>
    <t>관리인의 마지막 출입 기록 확인하기</t>
  </si>
  <si>
    <t>[차우선] -15% (누적 50%)</t>
  </si>
  <si>
    <t>대장 고양이와 안전 거리 유지</t>
  </si>
  <si>
    <t>시민 증언이 군중 전체로 확산</t>
  </si>
  <si>
    <t>[나대진] +10% (누적 85%)</t>
  </si>
  <si>
    <t>100%: 예약 음성·후일담 강화</t>
  </si>
  <si>
    <t>회사 구조 후 폐교 조사 명령 확인</t>
  </si>
  <si>
    <t>한도윤 예약 음성·추모 후일담 해금</t>
  </si>
  <si>
    <t>유품 3종 확인 및 사망 연출 종료</t>
  </si>
  <si>
    <t>[강재한] -10% (누적 10%)</t>
  </si>
  <si>
    <t>구조 지연 항의 현장 통과하기</t>
  </si>
  <si>
    <t>1층 기억 단서·잠금 퍼즐 완료</t>
  </si>
  <si>
    <t>대장 고양이 왕복 행동 2회 확인</t>
  </si>
  <si>
    <t>껍데기의 바다와 중심 섬 위치 확인</t>
  </si>
  <si>
    <t>안전 진입로에 탐지기 반응 강화</t>
  </si>
  <si>
    <t>공격 없이 죄책감 파동 5회 생존</t>
  </si>
  <si>
    <t>친구의 괴물 상태 해방·완전 소멸</t>
  </si>
  <si>
    <t>사랑의 매 조사 및 공명 연출 확인</t>
  </si>
  <si>
    <t>일진들의 새치기와 주변 방관 확인</t>
  </si>
  <si>
    <t>시위 구역 3개 통과 후 차량 탑승</t>
  </si>
  <si>
    <t>7-I | 균열과 차한해의 진실</t>
  </si>
  <si>
    <t>차한해·선의 계량자 완전 동기화</t>
  </si>
  <si>
    <t>성인 이후 외면 기록 3개 확인</t>
  </si>
  <si>
    <t>시민·동료 표식 6개 전부 해제</t>
  </si>
  <si>
    <t>선의 조각·기억·환영·정예전 완료</t>
  </si>
  <si>
    <t>두 해결 방법과 예상 손실 확인</t>
  </si>
  <si>
    <t>학교폭력 기억 연출 끝까지 재생</t>
  </si>
  <si>
    <t>친구의 정체·괴물의 인간 기원 확인</t>
  </si>
  <si>
    <t>유튜버와 괴물 특징 3개 일치 확인</t>
  </si>
  <si>
    <t>고등급자 균열 진입 요구 성명 확인</t>
  </si>
  <si>
    <t>보호대 파손→무기 해제→단계 접근</t>
  </si>
  <si>
    <t>세 문서의 모순점 6개를 표시</t>
  </si>
  <si>
    <t>안전 발판 테두리와 체크포인트 제공</t>
  </si>
  <si>
    <t>실패 후 고정 표식의 밝기 증가</t>
  </si>
  <si>
    <t>[이용익] -5% (누적 10%)</t>
  </si>
  <si>
    <t>친구 완전 소멸 및 보스전 종료</t>
  </si>
  <si>
    <t>모든 생존 파티원이 출구 도착</t>
  </si>
  <si>
    <t>3회 실패 후 공격 예고 시간 증가</t>
  </si>
  <si>
    <t>삭제 메시지·미발신 도움 요청 확인</t>
  </si>
  <si>
    <t>7-A | 괴물의 인간 기원 공개</t>
  </si>
  <si>
    <t>공명 타격으로 환영체 1체 제압</t>
  </si>
  <si>
    <t>7분 30초
(총 22분 30초)</t>
  </si>
  <si>
    <t>체력 0 시 현재 전투 구간 재시작</t>
  </si>
  <si>
    <t>미수집 단서가 있는 방에 지도 표시</t>
  </si>
  <si>
    <t>[이용익] -10% (누적 0%)</t>
  </si>
  <si>
    <t>마지막 챕터의 지휘형 무리 선도체</t>
  </si>
  <si>
    <t>7-C | 마지막 대면·출동 준비</t>
  </si>
  <si>
    <t>7-F | 균열 내부·공간 도약</t>
  </si>
  <si>
    <t>[차우선] +15% (누적 65%)</t>
  </si>
  <si>
    <t>깨진 경찰 방패 파손: 사용 불가</t>
  </si>
  <si>
    <t>스킬 : 카메라 사각지대 이동</t>
  </si>
  <si>
    <t>고등급자의 선의 소모 거짓 주장</t>
  </si>
  <si>
    <t>친구의 마지막 감사와 완전 소멸</t>
  </si>
  <si>
    <t>탱커 뒤의 시민을 노리는 기습형</t>
  </si>
  <si>
    <t>대피소 방어 구간의 기본 편성</t>
  </si>
  <si>
    <t>7-E | 균열 내부·남겨진 흔적</t>
  </si>
  <si>
    <t>4-E | 첫 보스·봉쇄 대피소</t>
  </si>
  <si>
    <t>7-H | 선의 계량자 보스전</t>
  </si>
  <si>
    <t>[강재한] -10% (누적 0%)</t>
  </si>
  <si>
    <t>7-G | 껍데기의 바다·중심 섬</t>
  </si>
  <si>
    <t>환경 파괴·시민 유도·핵 노출형</t>
  </si>
  <si>
    <t>엄마의 화염 폭주 경로 차단하기</t>
  </si>
  <si>
    <t>처치 반복으로 성장하는 구조가 아님</t>
  </si>
  <si>
    <t>3. 우리 게임에서 제외한 항목</t>
  </si>
  <si>
    <t>진실 공개·도시 인연 100% 전용</t>
  </si>
  <si>
    <t>수년 뒤 추모 오브젝트 3개 확인</t>
  </si>
  <si>
    <t>핵심·반복·장면 단위 팩터를 구분</t>
  </si>
  <si>
    <t>[나대진] +10% (누적 95%)</t>
  </si>
  <si>
    <t>깨진 경찰 방패 파손 : 사용 불가</t>
  </si>
  <si>
    <t>5-F | 보스전·갈채를 먹는 자</t>
  </si>
  <si>
    <t>추모 장면 2개와 이용익 연설 확인</t>
  </si>
  <si>
    <t>[나대진] +5% (누적 100%)</t>
  </si>
  <si>
    <t>7-E | 균열 내부·거울 미로</t>
  </si>
  <si>
    <t>부담 연결 장치 4개 동시 파괴</t>
  </si>
  <si>
    <t>서브 퀘스트 : 치킨집 알바하기</t>
  </si>
  <si>
    <t>탈출 계획의 핵심 단계 3개 확인</t>
  </si>
  <si>
    <t>보스가 레벨업 보상을 제공하지 않음</t>
  </si>
  <si>
    <t>[차우선] +20% (누적 85%)</t>
  </si>
  <si>
    <t>대표 진엔딩 예상 시간(미들 기준)</t>
  </si>
  <si>
    <t>강재한에게 늦은 출동을 질타받기</t>
  </si>
  <si>
    <t>주요 인연 임계치별 후일담 추가</t>
  </si>
  <si>
    <t>전투 예상 시간·전투 숙련 단계</t>
  </si>
  <si>
    <t>소멸하는 친구를 끌어안고 보내주기</t>
  </si>
  <si>
    <t>일진들이 남긴 식판까지 정리하기</t>
  </si>
  <si>
    <t>차우선의 원망 섞인 연락 받기</t>
  </si>
  <si>
    <t>6. 인연 시스템 대상별 기준값</t>
  </si>
  <si>
    <t>반복 사냥과 레벨업 루프가 없음</t>
  </si>
  <si>
    <t>균열 지역에서만 패시브 활성화</t>
  </si>
  <si>
    <t>친구가 사용했던 책상 조사하기</t>
  </si>
  <si>
    <t>중심 섬의 선의 계량자와 마주하기</t>
  </si>
  <si>
    <t>한도윤과 비공개 안부 통화하기</t>
  </si>
  <si>
    <t>보스 경험치·레벨별 보스 분포 수</t>
  </si>
  <si>
    <t>아이템 구매 기준가격·필요 처치 수</t>
  </si>
  <si>
    <t>연구실 보안 구역에서만 사용 가능</t>
  </si>
  <si>
    <t>한도윤과 회사 직원 대피시키기</t>
  </si>
  <si>
    <t>전투 파밍 상점 경제가 핵심이 아님</t>
  </si>
  <si>
    <t>장비 내구도·자아 마모도 표시</t>
  </si>
  <si>
    <t>한도윤이 남긴 예약 음성 확인하기</t>
  </si>
  <si>
    <t>방진 마스크 장착 중 1회 사용</t>
  </si>
  <si>
    <t>초기 국가 책임 요구에 대한 공감</t>
  </si>
  <si>
    <t>주요 하락 요인·포트폴리오 역할</t>
  </si>
  <si>
    <t>1-B | 편의점·고양이 선택</t>
  </si>
  <si>
    <t>입력하지 않은 키 안내를 계속 유지</t>
  </si>
  <si>
    <t>파티 경험치 분배 시스템이 없음</t>
  </si>
  <si>
    <t>레벨업 전투시간·필요 처치 수</t>
  </si>
  <si>
    <t>초기 대응 브리핑에서 일시적 신뢰</t>
  </si>
  <si>
    <t>첫 상호작용 대상에 반짝임 표시</t>
  </si>
  <si>
    <t>나대진의 단독 탈출 계획 듣기</t>
  </si>
  <si>
    <t>두려움과 불신으로 공동 진입 거부</t>
  </si>
  <si>
    <t>자아 마모 발생 시 사용 가능</t>
  </si>
  <si>
    <t>복도에 남은 보랏빛 발자국 추적하기</t>
  </si>
  <si>
    <t>총 사격과 회피 입력 연습하기</t>
  </si>
  <si>
    <t>치킨집 알바를 도울지 선택하기</t>
  </si>
  <si>
    <t>어린아이를 공주님 안기로 구출하기</t>
  </si>
  <si>
    <t>닉네임이 아니라 차한해를 기록</t>
  </si>
  <si>
    <t>동시다발 출동지 중 회사로 우회하기</t>
  </si>
  <si>
    <t>사랑의 매의 공명 타격 시험하기</t>
  </si>
  <si>
    <t>상위 스테이지 해금 요구 포인트</t>
  </si>
  <si>
    <t>폐교 조사 장비 4종 점검하기</t>
  </si>
  <si>
    <t>바람에 날린 비닐봉지 추격하기</t>
  </si>
  <si>
    <t>필터 내구도 소진 시 효과 정지</t>
  </si>
  <si>
    <t>표에서 가장 핵심적인 항목으로 작성</t>
  </si>
  <si>
    <t>2. PC DATA 작성 기준</t>
  </si>
  <si>
    <t>한도윤의 회사 긴급 구조 요청 받기</t>
  </si>
  <si>
    <t>탐색 및 전투 이동 중 상시 적용</t>
  </si>
  <si>
    <t>주인공의 고유명 또는 클래스 정체성</t>
  </si>
  <si>
    <t>라이트 유저
(예상 시간 기준)</t>
  </si>
  <si>
    <t>맛있는 반찬을 빼앗기는 장면 겪기</t>
  </si>
  <si>
    <t>공격 예고 판독 시간 +0.3초</t>
  </si>
  <si>
    <t>낮음/중간/높음/최고 + 유형</t>
  </si>
  <si>
    <t>국가 우선 출동 명령 체계 확인하기</t>
  </si>
  <si>
    <t>방어력 합산 요소(획득·손상·파손)</t>
  </si>
  <si>
    <t>라이트 유저 열과 동일하게 작성</t>
  </si>
  <si>
    <t>통신 가능 지역에서만 효과 적용</t>
  </si>
  <si>
    <t>[대상] 기준 n% 또는 ±n%</t>
  </si>
  <si>
    <t>일진들이 강요한 옆자리에 앉기</t>
  </si>
  <si>
    <t>강당 농구공의 보랏빛 공명 확인하기</t>
  </si>
  <si>
    <t>농구공으로 기억 개입 패턴 끊기</t>
  </si>
  <si>
    <t>청와대 괴물 습격 속보 확인하기</t>
  </si>
  <si>
    <t>주문표의 치킨·소스·음료 확인하기</t>
  </si>
  <si>
    <t>이용익의 폐교 조사 압박 듣기</t>
  </si>
  <si>
    <t>일주일 뒤 추가 측정일까지 기다리기</t>
  </si>
  <si>
    <t>현재 전투 숙련·장비 상태 적용</t>
  </si>
  <si>
    <t>필수 물품 누락 시 용도 힌트 표시</t>
  </si>
  <si>
    <t>[차우선] +5% (누적 55%)</t>
  </si>
  <si>
    <t>[한도윤] +5% (누적 80%)</t>
  </si>
  <si>
    <t>선의 수치 명칭의 공식 채택 확인</t>
  </si>
  <si>
    <t>공원 청소 구역·반지 전달 완료</t>
  </si>
  <si>
    <t>몸통 내려찍기→느린 추격→회피·우회</t>
  </si>
  <si>
    <t>붕괴 표지판의 보랏빛 철봉 회수하기</t>
  </si>
  <si>
    <t>요청 품목에 작은 임무 아이콘 표시</t>
  </si>
  <si>
    <t>콘텐츠 진행 포인트
(획득량)</t>
  </si>
  <si>
    <t>대피소 시민과 나무판 보호대 만들기</t>
  </si>
  <si>
    <t>알바 수락 또는 거절 선택 완료</t>
  </si>
  <si>
    <t>[한도윤] +5% (누적 85%)</t>
  </si>
  <si>
    <t>체육관 매트로 매트 보호대 만들기</t>
  </si>
  <si>
    <t>배송 상자의 재입고 표식 기억하기</t>
  </si>
  <si>
    <t>산책로 쓰레기 7개 전부 수거</t>
  </si>
  <si>
    <t>취재 장비 이상 현상 3개 확인</t>
  </si>
  <si>
    <t>[이용익] -5% (누적 20%)</t>
  </si>
  <si>
    <t>두 손님의 최종 주문 항목 확인</t>
  </si>
  <si>
    <t>방어력 변화(획득·손상·파손)</t>
  </si>
  <si>
    <t>두 눈을 감고 양손으로 괴물을 막기</t>
  </si>
  <si>
    <t>발자국과 스티커 단서 대조하기</t>
  </si>
  <si>
    <t>도덕 균열이 열리는 순간 목격하기</t>
  </si>
  <si>
    <t>첫 고등급자 공동 출동 수락하기</t>
  </si>
  <si>
    <t>첫 고등급자 파티원들과 인사하기</t>
  </si>
  <si>
    <t>측정기에 표시된 수치 0 확인하기</t>
  </si>
  <si>
    <t>균열연구실장 나대진과 첫 대면하기</t>
  </si>
  <si>
    <t>주차 차단기 막대의 공명 찾기</t>
  </si>
  <si>
    <t>아이의 ‘괴물 펑’ 목격담 듣기</t>
  </si>
  <si>
    <t>구조된 군인에게 군용 방탄판 받기</t>
  </si>
  <si>
    <t>기본 보호 조끼의 손상 확인하기</t>
  </si>
  <si>
    <t>시민 3명 전원 안전 구역 도착</t>
  </si>
  <si>
    <t>가족·이웃 주민 전원 건물 밖 대피</t>
  </si>
  <si>
    <t>미보고 항목을 체크리스트로 표시</t>
  </si>
  <si>
    <t>어린아이와 함께 건물 밖 도착</t>
  </si>
  <si>
    <t>[나대진] +10% (누적 60%)</t>
  </si>
  <si>
    <t>고등급자 기준과 첫 명단 확인</t>
  </si>
  <si>
    <t>자아마모도 1단계 전조 대사 해금</t>
  </si>
  <si>
    <t>유튜버의 즉시 괴물 변이·희생 선동</t>
  </si>
  <si>
    <t>누락 항목이 있으면 보고 완료 불가</t>
  </si>
  <si>
    <t>고정핀 3개 해제 후 철봉 획득</t>
  </si>
  <si>
    <t>2-C | 균열 전조·첫 조우</t>
  </si>
  <si>
    <t>일반쓰레기 8개 전부 올바르게 분류</t>
  </si>
  <si>
    <t>임시 대피소의 도착 트리거에 진입</t>
  </si>
  <si>
    <t>전자기기 3종의 작동 불능 확인</t>
  </si>
  <si>
    <t>[차우선] +5% (누적 60%)</t>
  </si>
  <si>
    <t>문밖 시민을 열린 통로로 유도하기</t>
  </si>
  <si>
    <t>청년의 선의 수치 836 측정 완료</t>
  </si>
  <si>
    <t>비닐봉지를 3번째 착지 이전에 회수</t>
  </si>
  <si>
    <t>999 ERROR·상한 초과 확인</t>
  </si>
  <si>
    <t>3-E | 고등급자 제도 형성</t>
  </si>
  <si>
    <t>차한해 측정 요일·마감 시간 확인</t>
  </si>
  <si>
    <t>[차우선] +5% (누적 50%)</t>
  </si>
  <si>
    <t>3-B | 아파트 대피·첫 힘</t>
  </si>
  <si>
    <t>오답 2회 후 분류 기준 그림 표시</t>
  </si>
  <si>
    <t>대상 체력 경고와 안전 경로 표시</t>
  </si>
  <si>
    <t>3-C | 임시 대피소·선의 발견</t>
  </si>
  <si>
    <t>청년의 할머니 구조 영상 확인</t>
  </si>
  <si>
    <t>4-C | 초기 영웅화·선택 인연</t>
  </si>
  <si>
    <t>4-A | 고등급자 공동 출동</t>
  </si>
  <si>
    <t>고등급자 영웅화·특혜 보도 확인</t>
  </si>
  <si>
    <t>정확 수거 콤보 12회를 달성</t>
  </si>
  <si>
    <t>4-F | 첫 균열·여론 전환</t>
  </si>
  <si>
    <t>[이용익] -5% (누적 40%)</t>
  </si>
  <si>
    <t>가족사진을 기록 메뉴에 자동 등록</t>
  </si>
  <si>
    <t>[이용익] -5% (누적 25%)</t>
  </si>
  <si>
    <t>5-B | 지하철 승강장 구조</t>
  </si>
  <si>
    <t>모든 동행 NPC가 대피 지점 도착</t>
  </si>
  <si>
    <t>[이용익] -5% (누적 45%)</t>
  </si>
  <si>
    <t>[강재한] -10% (누적 35%)</t>
  </si>
  <si>
    <t>이탈 시민 방향과 안전 경로를 표시</t>
  </si>
  <si>
    <t>잔디 구역 쓰레기 8개 전부 수거</t>
  </si>
  <si>
    <t>가족이 원하는 음식 목록 확인</t>
  </si>
  <si>
    <t>첫 보스 이후 여론 압박 장면 완료</t>
  </si>
  <si>
    <t>고등급자 공동 출동 임무 수락</t>
  </si>
  <si>
    <t>[이용익] -10% (누적 30%)</t>
  </si>
  <si>
    <t>836 청년의 구조 원칙 대화 완료</t>
  </si>
  <si>
    <t>첫 구조 임무·전투 튜토리얼 완료</t>
  </si>
  <si>
    <t>5-E | 영웅화·특혜의 고착</t>
  </si>
  <si>
    <t>나대진과 측정 결과 상담 완료</t>
  </si>
  <si>
    <t>승강장의 달라붙은 자 제압하기</t>
  </si>
  <si>
    <t>고등급자 특혜 기록·숙소 조사 완료</t>
  </si>
  <si>
    <t>취임 담화 핵심 조항 3개 확인</t>
  </si>
  <si>
    <t>[나대진] +10% (누적 75%)</t>
  </si>
  <si>
    <t>수락 후 목표를 세 줄로 요약 표시</t>
  </si>
  <si>
    <t>일시정지·배속·다시 보기 기능 제공</t>
  </si>
  <si>
    <t>차한해 단독·우선 출동 체계 확인</t>
  </si>
  <si>
    <t>아이와 대화 완료 및 사탕 보관</t>
  </si>
  <si>
    <t>공동 성명 핵심 요구 3개 확인</t>
  </si>
  <si>
    <t>3-D | 대피소 가족 심부름</t>
  </si>
  <si>
    <t>도시 인연 선택 콘텐츠 +5%</t>
  </si>
  <si>
    <t>골목 시민 2명 구조 또는 지나침</t>
  </si>
  <si>
    <t>실패한 동작만 즉시 다시 연습</t>
  </si>
  <si>
    <t>핵심 규칙을 전투 기록에 자동 저장</t>
  </si>
  <si>
    <t>[강재한] -10% (누적 25%)</t>
  </si>
  <si>
    <t>등급 발생 장치 4개 파괴</t>
  </si>
  <si>
    <t>[강재한] 0% (유지)</t>
  </si>
  <si>
    <t>기억을 흉내 내는 환영</t>
  </si>
  <si>
    <t>동생에게 심부름 지시 받기</t>
  </si>
  <si>
    <t>스킬 : 청각 추적 끊기</t>
  </si>
  <si>
    <t>+5% (누적 85%)</t>
  </si>
  <si>
    <t>+2% (누적 92%)</t>
  </si>
  <si>
    <t>7-B | 희생 선동 확산</t>
  </si>
  <si>
    <t>주요 인물 후일담 확인</t>
  </si>
  <si>
    <t>스킬 : 상반 전조 판별</t>
  </si>
  <si>
    <t>일반인 신체 능력 유지</t>
  </si>
  <si>
    <t>선택한 엔딩 상태 확정</t>
  </si>
  <si>
    <t>연락 변화 구간 3단계 확인</t>
  </si>
  <si>
    <t>균열 단독 진입 명령 확인</t>
  </si>
  <si>
    <t>균열에서 기어 나온 자</t>
  </si>
  <si>
    <t>+20% (누적 80%)</t>
  </si>
  <si>
    <t>폐교 탈출·귀환 보고 완료</t>
  </si>
  <si>
    <t>유튜버의 균열 진입 완료</t>
  </si>
  <si>
    <t>선의 계량자 보스전 완료</t>
  </si>
  <si>
    <t>과거 강당 문 앞 도착</t>
  </si>
  <si>
    <t>괴물의 인간 기원 공식 확인</t>
  </si>
  <si>
    <t>+5% (누적 90%)</t>
  </si>
  <si>
    <t>공식·비공개 기록 비교 완료</t>
  </si>
  <si>
    <t>신상 과자 진열대 찾기</t>
  </si>
  <si>
    <t>몬스터 배치 콘텐츠 수</t>
  </si>
  <si>
    <t>[나대진] 100% (유지)</t>
  </si>
  <si>
    <t>유튜버 선의 수치 0 확인</t>
  </si>
  <si>
    <t>후일담 장면 전부 재생</t>
  </si>
  <si>
    <t>몬스터 미배치 콘텐츠 수</t>
  </si>
  <si>
    <t>+3% (누적 97%)</t>
  </si>
  <si>
    <t>스킬 : 공격 예고 판독</t>
  </si>
  <si>
    <t>강제 출동 압박 구간 완료</t>
  </si>
  <si>
    <t>+7% (누적 60%)</t>
  </si>
  <si>
    <t>6분
(총 18분 30초)</t>
  </si>
  <si>
    <t>+2% (누적 94%)</t>
  </si>
  <si>
    <t>+5% (누적 53%)</t>
  </si>
  <si>
    <t>7-D | 대형 균열 외부</t>
  </si>
  <si>
    <t>6-H | 폐교 탈출·귀환</t>
  </si>
  <si>
    <t>현재 폐교 본관 2층 복귀</t>
  </si>
  <si>
    <t>폭력시위단체 희생 선동 확인</t>
  </si>
  <si>
    <t>친구의 마지막 대화 완료</t>
  </si>
  <si>
    <t>[한도윤] 100% (고정)</t>
  </si>
  <si>
    <t>+27% (누적 80%)</t>
  </si>
  <si>
    <t>자신의 감각과 판단이 흔들림</t>
  </si>
  <si>
    <t>한도윤 회사 구조 임무 수락</t>
  </si>
  <si>
    <t>[한도윤] 100% (유지)</t>
  </si>
  <si>
    <t>추모 편지 3문단 확인</t>
  </si>
  <si>
    <t>인연 0~69% 분기 전용</t>
  </si>
  <si>
    <t>+12% (누적 40%)</t>
  </si>
  <si>
    <t>6-G | 폐교 강당·보스전</t>
  </si>
  <si>
    <t>친구의 학교폭력 기억 체험</t>
  </si>
  <si>
    <t>대장 고양이 영역 진입</t>
  </si>
  <si>
    <t>6-D | 폐교 본관 1층</t>
  </si>
  <si>
    <t>+4% (누적 16%)</t>
  </si>
  <si>
    <t>다음 층 도착 트리거 진입</t>
  </si>
  <si>
    <t>+5% (누적 45%)</t>
  </si>
  <si>
    <t>7. 자아마모도 누적 설계</t>
  </si>
  <si>
    <t>갈채를 먹는 자 보스전 완료</t>
  </si>
  <si>
    <t>+8% (누적 24%)</t>
  </si>
  <si>
    <t>오답 후 잘못된 단계만 표시</t>
  </si>
  <si>
    <t>전국 동시 공동 진입 완료</t>
  </si>
  <si>
    <t>4. 시트 간 통일성 검증</t>
  </si>
  <si>
    <t>라이트 ≥ 미들 ≥ 헤비</t>
  </si>
  <si>
    <t>5-F | 보스전 후 여론</t>
  </si>
  <si>
    <t>+3% (누적 100%)</t>
  </si>
  <si>
    <t>[이용익] 0% (유지)</t>
  </si>
  <si>
    <t>-2% (누적 48%)</t>
  </si>
  <si>
    <t>처치 대신 제압 게이지 증가</t>
  </si>
  <si>
    <t>보스별 실제 페이즈 합</t>
  </si>
  <si>
    <t>6분
(총 16분 5초)</t>
  </si>
  <si>
    <t>보스 밸런스 설계 요약</t>
  </si>
  <si>
    <t>+4% (누적 28%)</t>
  </si>
  <si>
    <t>거래자 후보 3명 관찰하기</t>
  </si>
  <si>
    <t>파티플레이 보상 경험치 비율</t>
  </si>
  <si>
    <t>1. 밸런스 문서 핵심 항목</t>
  </si>
  <si>
    <t>차한해의 과거 오프닝 감상</t>
  </si>
  <si>
    <t>패턴 이해와 조준 숙련 반영</t>
  </si>
  <si>
    <t>신상 과자 오픈런 참가하기</t>
  </si>
  <si>
    <t>쓰레기를 치우기로 결정하기</t>
  </si>
  <si>
    <t>잘못 포장된 주문 수정하기</t>
  </si>
  <si>
    <t>보스전 예상 시간(미들)</t>
  </si>
  <si>
    <t>보스 타입 A/B 공통 시간</t>
  </si>
  <si>
    <t>콘텐츠 소모 조절 요소</t>
  </si>
  <si>
    <t>예약 음성 3구간 재생 완료</t>
  </si>
  <si>
    <t>증가 +%·누적 0~100%</t>
  </si>
  <si>
    <t>산책로 쓰레기 수거하기</t>
  </si>
  <si>
    <t>인연 구간별 간식 조건 충족</t>
  </si>
  <si>
    <t>6-A | 폐교 출동 준비</t>
  </si>
  <si>
    <t>2분 40초
(총 8분)</t>
  </si>
  <si>
    <t>필요 시 별도 경제 시트</t>
  </si>
  <si>
    <t>퀘스트 레벨별 분포 개수</t>
  </si>
  <si>
    <t>대장 고양이 영역 통과</t>
  </si>
  <si>
    <t>공격력 변화(최초·일회성)</t>
  </si>
  <si>
    <t>한도윤과 구역 분담하기</t>
  </si>
  <si>
    <t>벤치 주변 쓰레기 수거하기</t>
  </si>
  <si>
    <t>5-H | 폐교 출동 준비</t>
  </si>
  <si>
    <t>필수 기억 단서 전부 수집</t>
  </si>
  <si>
    <t>레벨과 전직 시스템이 없음</t>
  </si>
  <si>
    <t>콘텐츠 진행 포인트 누적</t>
  </si>
  <si>
    <t>자아 마모 누적량 +3%</t>
  </si>
  <si>
    <t>읽기 속도 차이만 소폭 반영</t>
  </si>
  <si>
    <t>편의점 물류 트럭 따라가기</t>
  </si>
  <si>
    <t>마스크 내구도 30 회복</t>
  </si>
  <si>
    <t>전체 밸런스 곡선 요약</t>
  </si>
  <si>
    <t>기본 60%·최대 100%</t>
  </si>
  <si>
    <t>동일 효과 중복 적용 불가</t>
  </si>
  <si>
    <t>누적 플레이 시간(라이트)</t>
  </si>
  <si>
    <t>생존·희생 엔딩 후일담 분기</t>
  </si>
  <si>
    <t>이동속도 A/B 고정 열</t>
  </si>
  <si>
    <t>챕터·스테이지·진행 관문</t>
  </si>
  <si>
    <t>페이즈 숙련 단축 반영</t>
  </si>
  <si>
    <t>일반 괴물 주의 분산 4초</t>
  </si>
  <si>
    <t>선택·추가 콘텐츠 해금</t>
  </si>
  <si>
    <t>동선 이해와 오답 감소 반영</t>
  </si>
  <si>
    <t>주문에 맞게 치킨 포장하기</t>
  </si>
  <si>
    <t>플레이어 고유명(CLASS)</t>
  </si>
  <si>
    <t>이름 + 보정값 또는 변화값</t>
  </si>
  <si>
    <t>한 사람을 밀어 넣는 자</t>
  </si>
  <si>
    <t>45% → 엔딩별 변동</t>
  </si>
  <si>
    <t>강재한 책임론·차우선 원망</t>
  </si>
  <si>
    <t>진실 은폐+공동 진입 요청</t>
  </si>
  <si>
    <t>비살상 대응 교육 완료</t>
  </si>
  <si>
    <t>균열 개체 대상 피해 +8%</t>
  </si>
  <si>
    <t>콘텐츠 진행 포인트(획득량)</t>
  </si>
  <si>
    <t>보안 요원 생체 인증 모듈</t>
  </si>
  <si>
    <t>균열 정신 오염 연구 완료</t>
  </si>
  <si>
    <t>박수를 멈추지 않는 자</t>
  </si>
  <si>
    <t>연구실 최고 권한 확보</t>
  </si>
  <si>
    <t>보스전 예상 시간(라이트)</t>
  </si>
  <si>
    <t>잔디 구역 쓰레기 수거하기</t>
  </si>
  <si>
    <t>+5% (누적 12%)</t>
  </si>
  <si>
    <t>라이트·미들·헤비 예상 시간</t>
  </si>
  <si>
    <t>인연 변화·다인 협력 기믹</t>
  </si>
  <si>
    <t>공격력 합산 STATUS</t>
  </si>
  <si>
    <t>보스전 예상 시간(헤비)</t>
  </si>
  <si>
    <t>전투당 1회, 사용 후 소멸</t>
  </si>
  <si>
    <t>연구실 최고 권한 키카드</t>
  </si>
  <si>
    <t>변이한 보안 요원 제압</t>
  </si>
  <si>
    <t>방어력 합산 STATUS</t>
  </si>
  <si>
    <t>또 다른 차한해의 비난 부정</t>
  </si>
  <si>
    <t>환경 제어·무대 전환·판별형</t>
  </si>
  <si>
    <t>초회 대사·연출 전체 확인</t>
  </si>
  <si>
    <t>75% → 100% 고정</t>
  </si>
  <si>
    <t>보스전의 개별 페이즈 시간</t>
  </si>
  <si>
    <t>퀘스트 레벨 구간이 없음</t>
  </si>
  <si>
    <t>갈채를 먹는 자 보스전</t>
  </si>
  <si>
    <t>구조물 공격 보정 +30</t>
  </si>
  <si>
    <t>구조 행동 속도 +15%</t>
  </si>
  <si>
    <t>현장 재료로 임시 제작</t>
  </si>
  <si>
    <t>최종 전투 이후 상태 유지</t>
  </si>
  <si>
    <t>균열 내부에서만 센서 활성화</t>
  </si>
  <si>
    <t>분진·시야 방해 저항 +10</t>
  </si>
  <si>
    <t>자아 마모 저항 +3%</t>
  </si>
  <si>
    <t>화염 피해 감소 +20%</t>
  </si>
  <si>
    <t>챕터별 콘텐츠 수·진행 순서</t>
  </si>
  <si>
    <t>낙하물 피해 감소 +15%</t>
  </si>
  <si>
    <t>정신 피해 저항 +10</t>
  </si>
  <si>
    <t>원거리 공격 보정 +5</t>
  </si>
  <si>
    <t>차우선과 마지막으로 대면하기</t>
  </si>
  <si>
    <t>환경 유인 효과 +10%</t>
  </si>
  <si>
    <t>원거리 경직 보정 +5</t>
  </si>
  <si>
    <t>균열 오염 저항 +20</t>
  </si>
  <si>
    <t>관리국 표준 대응 세트</t>
  </si>
  <si>
    <t>근접 피해 감소 +5%</t>
  </si>
  <si>
    <t>과거 학교 강당으로 이동하기</t>
  </si>
  <si>
    <t>구조 임무에서만 사용 가능</t>
  </si>
  <si>
    <t>오염된 쓰레기 분류하기</t>
  </si>
  <si>
    <t>균열 감지 범위 +2m</t>
  </si>
  <si>
    <t>세트 이름 | 효과 | 내용</t>
  </si>
  <si>
    <t>스킬: 등급 규칙 무효화</t>
  </si>
  <si>
    <t>고등급자 공동 출동 준비</t>
  </si>
  <si>
    <t>일반인 / 모든 선의 등급자</t>
  </si>
  <si>
    <t>균열 중심부로 이동하기</t>
  </si>
  <si>
    <t>관리국 지급 권총 +20</t>
  </si>
  <si>
    <t>고농도 균열 조사 승인</t>
  </si>
  <si>
    <t>중학생에게 반지 전달하기</t>
  </si>
  <si>
    <t>고등급자 / 선의관리국 요원</t>
  </si>
  <si>
    <t>근접 공격 보정 +12</t>
  </si>
  <si>
    <t>회피 이동 거리 +5%</t>
  </si>
  <si>
    <t>방어 수치 | 방어 보정</t>
  </si>
  <si>
    <t>자아 마모 누적량 -8%</t>
  </si>
  <si>
    <t>근접 강공격 보정 +10</t>
  </si>
  <si>
    <t>관리국에 귀환 보고하기</t>
  </si>
  <si>
    <t>새벽 재난 문자 확인하기</t>
  </si>
  <si>
    <t>튕겨 나온 농구공 회수하기</t>
  </si>
  <si>
    <t>농구공의 투척 궤적 익히기</t>
  </si>
  <si>
    <t>전방 피해 감소 +12%</t>
  </si>
  <si>
    <t>공격 수치 | 공격 보정</t>
  </si>
  <si>
    <t>접촉 피해 감소 +5%</t>
  </si>
  <si>
    <t>[한도윤] 기준 75%</t>
  </si>
  <si>
    <t>올바른 NPC에게 물품 전달</t>
  </si>
  <si>
    <t>시민 구조 누적 30회</t>
  </si>
  <si>
    <t>수락 시 포장 미니게임 해금</t>
  </si>
  <si>
    <t>2-C | 균열 최초 관측</t>
  </si>
  <si>
    <t>회피 후 경직 시간 -10%</t>
  </si>
  <si>
    <t>첫 만남 완료 시 수행 가능</t>
  </si>
  <si>
    <t>고등급자 / 차한해 전용</t>
  </si>
  <si>
    <t>균열 감지 범위 +4m</t>
  </si>
  <si>
    <t>2-A | 공원 축제·청소</t>
  </si>
  <si>
    <t>가족·이웃 주민 대피 완료</t>
  </si>
  <si>
    <t>폭력의 순환체 보스전 완료</t>
  </si>
  <si>
    <t>이동·조사 튜토리얼 완료</t>
  </si>
  <si>
    <t>자아 마모 급상승 1회 완화</t>
  </si>
  <si>
    <t>[차우선] 기준 45%</t>
  </si>
  <si>
    <t>유튜버의 수치 96 확인</t>
  </si>
  <si>
    <t>츄르 4개입 세트 구매 완료</t>
  </si>
  <si>
    <t>필수 보고 항목 모두 선택</t>
  </si>
  <si>
    <t>숨어 있는 어린아이 발견</t>
  </si>
  <si>
    <t>올바른 거래자와 대화 시작</t>
  </si>
  <si>
    <t>공원 이탈 및 귀가 완료</t>
  </si>
  <si>
    <t>두 번째 츄르 급여 완료</t>
  </si>
  <si>
    <t>고밀도 충격 흡수 장화</t>
  </si>
  <si>
    <t>필수 관찰 대상 모두 조사</t>
  </si>
  <si>
    <t>2-D | 균열 잠잠·귀가</t>
  </si>
  <si>
    <t>넘어짐·밀쳐짐 저항 +20%</t>
  </si>
  <si>
    <t>1-E | 편의점 재입고</t>
  </si>
  <si>
    <t>안내된 수거 행동 3회 완료</t>
  </si>
  <si>
    <t>3-A | 아파트 재난</t>
  </si>
  <si>
    <t>스킬 : 공격 중지 생존</t>
  </si>
  <si>
    <t>+5% (누적 50%)</t>
  </si>
  <si>
    <t>토퍼 위치와 귀환 경로 확인</t>
  </si>
  <si>
    <t>지하 주차장 구조 임무 수락</t>
  </si>
  <si>
    <t>컴퓨터 잠금 퍼즐 해결하기</t>
  </si>
  <si>
    <t>1-E | 치킨집 알바 서브</t>
  </si>
  <si>
    <t>1분 55초
(총 5분)</t>
  </si>
  <si>
    <t>교실 기억 단서 수집하기</t>
  </si>
  <si>
    <t>전투 가능·비전투 콘텐츠</t>
  </si>
  <si>
    <t>필수 출입 기록 4개 확인</t>
  </si>
  <si>
    <t>한도윤의 사망 확인하기</t>
  </si>
  <si>
    <t>2분 45초
(총 7분)</t>
  </si>
  <si>
    <t>1-A | 집·튜토리얼</t>
  </si>
  <si>
    <t>오포장 항목 전부 수정</t>
  </si>
  <si>
    <t>4-B | 도심 공동 구조</t>
  </si>
  <si>
    <t>심부름 핵심 목표 3종 완료</t>
  </si>
  <si>
    <t>통로를 막는 잔해 전부 제거</t>
  </si>
  <si>
    <t>강재한과의 대면 대화 종료</t>
  </si>
  <si>
    <t>기본 보호 조끼 +30</t>
  </si>
  <si>
    <t>모든 구조 대상 위치 확인</t>
  </si>
  <si>
    <t>구조 대상이 안전 지점 도착</t>
  </si>
  <si>
    <t>보랏빛 공명 흔적 추적하기</t>
  </si>
  <si>
    <t>스킵·다시 보기 기능 제공</t>
  </si>
  <si>
    <t>고립 시민 전원 공동 대피</t>
  </si>
  <si>
    <t>오답 시 직전 단계로 돌아감</t>
  </si>
  <si>
    <t>재난 문자 핵심 항목 확인</t>
  </si>
  <si>
    <t>괴물이 차한해에게 접촉</t>
  </si>
  <si>
    <t>괴물이 사라진 복도 확인</t>
  </si>
  <si>
    <t>깨진 경찰 방패 +20</t>
  </si>
  <si>
    <t>4-D | 지하 주차장 구조</t>
  </si>
  <si>
    <t>지하 주차장 구조 요청 받기</t>
  </si>
  <si>
    <t>가족 대피·아파트 탈출 완료</t>
  </si>
  <si>
    <t>구조 임무 완료 보고하기</t>
  </si>
  <si>
    <t>본관 2층으로 이동하기</t>
  </si>
  <si>
    <t>도심 잔해 구역으로 이동하기</t>
  </si>
  <si>
    <t>3-C | 대피소·선의관리국</t>
  </si>
  <si>
    <t>전광판 쇠막대 +100</t>
  </si>
  <si>
    <t>5-D | 국가 권력 재편</t>
  </si>
  <si>
    <t>2분 20초
(총 6분)</t>
  </si>
  <si>
    <t>지하 주차장 구조 완료</t>
  </si>
  <si>
    <t>시민들의 연속 부탁 처리하기</t>
  </si>
  <si>
    <t>3분 15초
(총 10분)</t>
  </si>
  <si>
    <t>교무실 체벌 기록 대조하기</t>
  </si>
  <si>
    <t>폭력의 순환 핵 파괴하기</t>
  </si>
  <si>
    <t>보랏빛 농구공 +120</t>
  </si>
  <si>
    <t>재측정 2회 동일 오류 확인</t>
  </si>
  <si>
    <t>3-F | 차한해 선의 측정</t>
  </si>
  <si>
    <t>분리수거 라인 막힘 해소하기</t>
  </si>
  <si>
    <t>연결 핵 2개 동시 파괴</t>
  </si>
  <si>
    <t>부하를 원형으로 배치하고 퇴로를 막은 뒤 순차적으로 공격시킴을 확인하고 진형 틈 생성→선도체 제압 순서로 대응함</t>
  </si>
  <si>
    <t>직접 공격과 방관을 번갈아 사용하며 공격 중인 다른 개체를 몸으로 보호함을 확인하고 진형 분리·처치 순서로 대응함</t>
  </si>
  <si>
    <t>갈채를 모으는 자의 시선 집중·집단 강화 패턴과 가짜 구조 대상 사이에서 선도체의 강화 연결을 찾아 끊어야 함</t>
  </si>
  <si>
    <t>성인이 된 뒤 타인을 불신하고, 과거의 자신처럼 괴롭힘당하는 아이를 ‘나도 도움받지 못했다’며 외면한 마지막 선택</t>
  </si>
  <si>
    <t>느리게 직선 접근하며 공격 직전에 몸을 크게 들어 올림을 관찰한 뒤 회피·우회 방식으로 안전 지점까지 이동함</t>
  </si>
  <si>
    <t>한 대상을 지목해 주변 몬스터의 공격을 집중시키고 표식이 끝나면 후퇴함을 확인하고 표식 해제·처치 순서로 대응함</t>
  </si>
  <si>
    <t>부하를 호출하고 체력이 낮아지면 가까운 부하를 흡수해 회복함을 확인하고 부하 차단→선도체 제압 순서로 대응함</t>
  </si>
  <si>
    <t>분리수거장 바닥의 검은 선이 급격히 벌어지고 주변 시민이 몰려들어 균열과 사람들의 반응을 동시에 이해해야 함</t>
  </si>
  <si>
    <t>친구를 인간으로 생존 복원하는 것이 아니라, 포옹으로 괴물의 고통에서 해방시키고 마지막 감사 뒤 완전히 보내 줌</t>
  </si>
  <si>
    <t>한 사람을 둘러싼 자의 포위 명령·퇴로 봉쇄 패턴과 포위 진형의 빈틈과 목소리가 들리는 방향을 동시에 판단해야 함</t>
  </si>
  <si>
    <t>마지막 쓰레기를 치운 뒤 수거함 아래에서 검은 선이 퍼지지만 오염 자국과 비슷해 균열 전조임을 놓칠 수 있음</t>
  </si>
  <si>
    <t>선의를 빼앗는 자의 선의 봉쇄·회복 반전 패턴과 선의 자원을 봉쇄하는 장치를 먼저 파괴해야 정상 공격이 가능함</t>
  </si>
  <si>
    <t>균열에서 기어 나온 자의 느린 할퀴기·비틀거리며 접근 패턴과 가족과 이웃의 대피 동선을 들키지 않게 확보해야 함</t>
  </si>
  <si>
    <t>영웅의 뒤를 밟는 자의 발자국 추적·고속 돌진 패턴과 발자국 추적과 고속 돌진을 피하며 보스 구역에 진입해야 함</t>
  </si>
  <si>
    <t>차한해의 접촉으로 괴물이 처음 소멸하는 연출에 사용함. 차한해는 당시 자신이 처치했다는 사실을 인지하지 못함.</t>
  </si>
  <si>
    <t>대화 선택지로 사실을 설명·침묵·항의 중 하나를 선택하고 강재한의 요구가 개인 공격으로 변하는 장면을 확인함</t>
  </si>
  <si>
    <t>휴식 없이 연속 접근하며 플레이어가 다른 대상을 구조하면 즉시 돌진함을 확인하고 돌진 유도·처치 순서로 대응함</t>
  </si>
  <si>
    <t>물류 트럭이 지나가는 순간 도로의 가로등이 이동 방향을 따라 차례로 꺼져 트럭과 이상 현상을 동시에 놓칠 수 있음</t>
  </si>
  <si>
    <t>도시 인연 100% : 공동 진입 기록·시민 증언 보존 후일담
미달 : 선택한 엔딩에 따른 추모·망각 후일담</t>
  </si>
  <si>
    <t>균열 주변을 배회하다가 가까이 접근한 대상을 짧게 추격함을 관찰한 뒤 회피·관찰 방식으로 안전 지점까지 이동함</t>
  </si>
  <si>
    <t>전: 대장 고양이 영역의 휴식·급식실과 강당 학교폭력 기억 체험
후: 친구 완전 소멸·괴물 인간 기원 공식 확인</t>
  </si>
  <si>
    <t>박수를 멈추지 않는 자의 박수 강화·짧은 음파 패턴과 박수 중첩이 주변 개체를 강화하기 전에 먼저 끊어야 함</t>
  </si>
  <si>
    <t>알바생의 재입고 설명을 확인한 뒤 TV 자막과 조명 변화를 관찰해 단순 사고로 보도되는 첫 이상 현상을 기억함</t>
  </si>
  <si>
    <t>괴물이 접근하는 동안 통로를 열어야 하며 붕괴 충격으로 기본 보호 조끼와 화염 보호복이 연속 손상될 수 있음</t>
  </si>
  <si>
    <t>부하들과 함께 희생 구호를 반복하며 무리의 공격력과 추격성을 높임을 확인하고 구호 차단→선도체 제압 순서로 대응함</t>
  </si>
  <si>
    <t>뒤엉켜 걷는 자의 엇박자 타격·다방향 휩쓸기 패턴과 연속 광역 공격 뒤 선택 콘텐츠의 남은 시간을 판단해야 함</t>
  </si>
  <si>
    <t>큰 원은 플레이 전반에 미치는 영향이 큰 핵심 팩터이며, 작은 원은 장면·미션 단위에서 조정하는 세부 팩터임</t>
  </si>
  <si>
    <t>소문을 옮기는 자의 위치 전파·교실 증원 패턴과 교실 사이로 전파되는 호출을 끊으면서 잠금 장치를 조작해야 함</t>
  </si>
  <si>
    <t>기본 공격력 340 / 기본 방어력 150 / 군용 방탄판 균열: +35 → +15 / 스킬 : 비공개 구조</t>
  </si>
  <si>
    <t>폐교 영상·우정 목걸이 심장·친구의 마지막 말·완전 소멸을 순서대로 보고하고 생존 복원으로 오해되지 않게 설명함</t>
  </si>
  <si>
    <t>차한해의 첫 괴물 조우용. 1~2챕터에는 괴물이 등장하지 않으며, 3챕터 새벽 재난부터 은폐·회피로 처음 마주침.</t>
  </si>
  <si>
    <t>자신이 받을 피해와 상태 이상을 가까운 부하나 시민 환영에게 전가함을 확인하고 연결 해제→처치 순서로 대응함</t>
  </si>
  <si>
    <t>기본 공격력 220 / 기본 방어력 120 / 나무판 보호대 파손: 사용 불가 / 스킬 : 보스 핵 집중 공격</t>
  </si>
  <si>
    <t>조롱 소리와 얼굴 환영으로 조작 방향과 공격 예고를 순간적으로 왜곡함을 확인하고 실체 판별·처치 순서로 대응함</t>
  </si>
  <si>
    <t>선의 측정 마감이 지연되는 원인이 되는 대피소 외곽 교전에 배치함. 선도체 제압은 고등급자 NPC가 담당함.</t>
  </si>
  <si>
    <t>화염 보호복으로 열기를 버티며 보랏빛 철제 잔해 3개를 타격하고, 마지막 직원을 밀어낸 뒤 손상된 장비를 해제함</t>
  </si>
  <si>
    <t>융합된 괴물의 다중 팔 내려찍기·흡수 파동 패턴과 여러 피해자의 트라우마가 합쳐진 외피의 공략 순서를 찾아야 함</t>
  </si>
  <si>
    <t>0~49% 두 고양이 간식 / 50~69% 대장 고양이 간식 / 70~99% 헤드번팅 없음 / 100% 전용 애교</t>
  </si>
  <si>
    <t>전방 압박파로 이동과 공격을 봉쇄하고 가까운 대상을 강제로 낮은 자세로 만듦을 확인하고 압박 장치 파괴·처치 순서로 대응함</t>
  </si>
  <si>
    <t>※ 밸런스 문서의 모든 콘텐츠 진행 순서에서 현재 기본 공격력·기본 방어력과 전투 상태를 확인할 수 있음. 장비와 스킬은 처음 획득·해금되거나 손상·파손되는 시점에만 기록함. 일반인 상태는 공격력 10·방어력 10이며, 첫 힘 발현은 기본 수치가 아니라 해당 콘텐츠에만 적용되는 +990 일회성 보정임.</t>
  </si>
  <si>
    <t>괴물의 인간 기원이 알려진 직후 유튜버가 관심을 끌기 위해 위험을 과장하며 균열 진입을 선언함</t>
  </si>
  <si>
    <t>달라붙은 자의 달라붙기·이동 방해 패턴과 붙잡기 공격을 끊으며 승강장 시민과 거리를 벌려야 함</t>
  </si>
  <si>
    <t>부착된 신체의 종류에 따라 근거리·중거리 공격을 교체함을 확인하고 부위 파괴·처치 순서로 대응함</t>
  </si>
  <si>
    <t>보도 화면이 피해 현황보다 대통령 피습 장면을 반복해 재난의 규모와 정치적 파장을 동시에 전달함</t>
  </si>
  <si>
    <t>고등급자들은 선의 수치 하락과 위험을 이유로 조사 참여를 거부하고 차한해에게 단독 출동을 떠넘김</t>
  </si>
  <si>
    <t>‘차한해는 괴물이 되지 않을 것’이라는 확인되지 않은 추측과 자신들의 출동 거부 논리를 구분함</t>
  </si>
  <si>
    <t>동시에 여러 지역에서 구조 요청이 발생해 한 곳을 구한 직후에도 다른 피해자들이 차한해를 비난함</t>
  </si>
  <si>
    <t>관리국은 차한해를 무한한 자원으로 기록하려 하지만 나대진은 개인의 선택과 피해를 함께 남기려 함</t>
  </si>
  <si>
    <t>모두 함께 균열에 들어가는 방법과 차한해 혼자 희생하는 방법은 살릴 수 있는 대상이 다르다고 설명됨</t>
  </si>
  <si>
    <t>플레이어의 이동 경로를 따라가며 정지 순간에 고속 돌진함을 확인하고 돌진 유도·처치 순서로 대응함</t>
  </si>
  <si>
    <t>동료와 시민 사이의 연결선을 교차시켜 표식을 분산하고 측정 범위 밖으로 이동시켜 등급을 제거함</t>
  </si>
  <si>
    <t>충격 보호대의 피격 경직 감소와 공명 보호 장갑의 무기 반동 감소를 비교하고 착용 조합을 정함</t>
  </si>
  <si>
    <t>대피소 주변에서 고등급자 NPC가 교전하며, 차한해는 시민과 심부름 동선을 확보하는 데 집중함.</t>
  </si>
  <si>
    <t>교탁 안의 사랑의 매를 조사하고 교사의 체벌 기억과 무기의 보랏빛 반응이 연결되는 연출을 확인함</t>
  </si>
  <si>
    <t>혼자 공격을 받아내지 않고 전장에 분산된 연결 장치를 동료와 동시에 작동시켜 부담 이전 회로를 끊음</t>
  </si>
  <si>
    <t>대통령 사망 직후 이용익이 비상 대응을 이유로 권한 승계를 서두르며 차한해를 국가 자산으로 선언함</t>
  </si>
  <si>
    <t>연기 속에서 소방관의 위치가 잘 보이지 않고 구조 뒤에도 화재 구역을 통과할 보호 장비가 필요함</t>
  </si>
  <si>
    <t>최종 장비는 높은 방어력과 균열 지형 안정성을 제공하지만 무게와 공명 부담으로 회피 회복이 느려짐</t>
  </si>
  <si>
    <t>차우선이 언니를 붙잡고 싶지만 자신도 가족에게 배운 방식으로 희생을 요구해 왔음을 인정해야 함</t>
  </si>
  <si>
    <t>호흡 소리를 따라 소방관을 잔해에서 꺼낸 뒤 예비 화염 보호복을 받아 착용하고 고열 통로에 진입함</t>
  </si>
  <si>
    <t>문과 장애물을 우선 공격하고 플레이어가 막으면 목표를 전환함을 확인하고 처치·문 보호 순서로 대응함</t>
  </si>
  <si>
    <t>철판의 휨과 고정 끈을 확인한 뒤 몸통 보호 효과와 이동 속도 감소를 비교해 장착 여부를 결정함</t>
  </si>
  <si>
    <t>철문이 열려도 겁에 질린 시민들이 서로 다른 방향으로 움직여 보스의 충격파 범위에 다시 진입함</t>
  </si>
  <si>
    <t>괴물의 몸에는 유튜버 눈썹 흉터와 비슷한 갈라진 무늬와 피어싱을 닮은 금속성 돌기가 남아 있음</t>
  </si>
  <si>
    <t>고등급자들은 괴물 처치가 원인이라고 주장하지만 출동하지 않은 사람도 같은 속도로 수치가 낮아짐</t>
  </si>
  <si>
    <t>낮은 등급 대상은 구조 우선순위에서 제외되고 높은 등급 대상은 위험한 공격을 대신 받도록 강제됨</t>
  </si>
  <si>
    <t>836 청년이 먼저 균열로 향하고 시민들이 책임을 나누자 다른 고등급자와 시위자도 하나씩 동참함</t>
  </si>
  <si>
    <t>기본 방어력 110 / 기본 보호 조끼 손상 : +30 → +15 / 스킬 : 장비 내구도 확인</t>
  </si>
  <si>
    <t>모든 직원을 내보낸 뒤 한도윤만 탈출하지 못했고 차한해는 구조 성공 직후 가장 가까운 사람을 잃음</t>
  </si>
  <si>
    <t>선의 계량자는 피하거나 살려 달라고 하지 않고 마지막 공격을 그대로 받아 두 존재의 기억을 연결함</t>
  </si>
  <si>
    <t>벽 반사 각도를 조절해 기억 핵을 타격하고 공이 떨어지는 위치를 예측해 다음 패턴 전에 회수함</t>
  </si>
  <si>
    <t>도시 인연 45% : 일부 시민의 자발적 길 안내
자아마모도 25% : UI 색상·표정 1단계 변화</t>
  </si>
  <si>
    <t>희생을 외치는 자의 희생 구호·부하 강화 패턴과 구호 중첩이 조작 방해와 자아마모 연출을 강화함</t>
  </si>
  <si>
    <t>인간과 유사한 울음으로 괴물의 인간 기원을 복선으로 제시하되, 3챕터에서는 정체를 공개하지 않음.</t>
  </si>
  <si>
    <t>모든 균열과 괴물이 사라지고 변이체가 인간으로 돌아오는 대신 차한해의 흔적이 사라지는 과정을 확인함</t>
  </si>
  <si>
    <t>고등급자들은 자신들의 수치는 줄지만 차한해의 수치는 무한대에 가깝다는 사실을 희생 근거로 사용함</t>
  </si>
  <si>
    <t>친구가 말하는 ‘구함’은 생존이 아니라 괴물의 고통에서 벗어나고 마지막에 혼자가 아니었다는 의미임</t>
  </si>
  <si>
    <t>공동 진입 시 차한해 생존·변이체 소멸, 단독 희생 시 차한해 소멸·변이체 복원이라는 설명을 확인함</t>
  </si>
  <si>
    <t>진엔딩에서는 시민들이 공동 선택을 기록하고 희생 엔딩에서는 이용익이 차한해를 정치적으로 소비함</t>
  </si>
  <si>
    <t>전: 고등급자의 선의 소모 거짓 주장·차한해 단독 출동
후: 군용 방탄판 지원·국가 권력 재편</t>
  </si>
  <si>
    <t>서로 엉킨 자와 고등급자의 교전 구역에서 광역 공격과 붕괴 잔해 때문에 물품 회수 동선이 제한됨</t>
  </si>
  <si>
    <t>틈을 파고드는 자의 틈새 이동·후방 찌르기 패턴과 파티 진형의 빈틈을 노리는 기습에 대응해야 함</t>
  </si>
  <si>
    <t>재질·오염 여부·남은 내용물을 확인하고 내용물이 남거나 오염된 쓰레기 6개를 올바른 수거함에 넣음</t>
  </si>
  <si>
    <t>떠받드는 자의 영웅 지정·보호막 부여 패턴과 보호막과 촬영 장치가 보스의 갈채 자원을 동시에 높임</t>
  </si>
  <si>
    <t>무리를 삼킨 자의 부하 호출·부하 흡수 패턴과 흡수한 부하 수에 따라 공격 범위와 속도가 달라짐</t>
  </si>
  <si>
    <t>길을 막아선 자와 고등급자의 교전 구역에서 좁은 보급로가 막혀 약품 전달 경로를 새로 찾아야 함</t>
  </si>
  <si>
    <t>이동·조사·대화·전투·연출·선택 콘텐츠·장비 변화·엔딩 분기를 포함하며 현재 총 306개·7챕터</t>
  </si>
  <si>
    <t>두 장비의 보호 범위와 무게가 달라 방어력만 보고 모두 착용하면 회피와 무기 전환이 둔해질 수 있음</t>
  </si>
  <si>
    <t>장애물과 벽 틈을 통과해 후방의 시민이나 지원 대상을 노림을 확인하고 처치·경로 차단 순서로 대응함</t>
  </si>
  <si>
    <t>현재 상황과 주인공의 독백을 확인한 뒤 공원을 지나갈지 쓰레기를 치울지 판단에 대한 행동을 결정함</t>
  </si>
  <si>
    <t>기계가 아무 반응 없이 0을 표시해 차한해와 연구원이 측정 실패인지 실제 수치인지 판단하지 못함</t>
  </si>
  <si>
    <t>공격이 적중하면 보스가 구석에서 머리카락을 쥐어뜯은 뒤 임시 막사로 착각한 주변을 반복해서 내려침</t>
  </si>
  <si>
    <t>구역을 일정한 방향으로 순회하고 반짝임·잔여 개수 UI를 확인하며 산책로 쓰레기 7개를 수거함</t>
  </si>
  <si>
    <t>관리국 지급 권총→기본 보호 조끼→상태 UI를 차례로 확인하고 고등급자 파티의 보호를 받으며 시험함</t>
  </si>
  <si>
    <t>나대진은 차한해를 전투 자원으로 보려는 관계자들 사이에서 장치 한계와 안전 문제를 먼저 설명함</t>
  </si>
  <si>
    <t>등급 기준과 임무 배정표를 확인해 836 청년 등 고등급자가 괴물 대응에 투입되는 과정을 파악함</t>
  </si>
  <si>
    <t>구역을 일정한 방향으로 순회하고 반짝임·잔여 개수 UI를 확인하며 잔디 구역 쓰레기 8개를 수거함</t>
  </si>
  <si>
    <t>국가 우선 명령은 다른 지역을 가리키고 강재한의 시위대는 차한해가 친구를 특혜 구조한다고 비난함</t>
  </si>
  <si>
    <t>전: 고등급자 공동 출동·경찰 방패·시민 제작 나무판 보호대
후: 나무판 파손·첫 구조 지연 비난</t>
  </si>
  <si>
    <t>두 보스를 가까운 위치에 유도하고 동시에 노출된 연결 핵을 공명 타격해 폭력의 순환 구조를 끊음</t>
  </si>
  <si>
    <t>수치 자체는 하락하지 않으며 시민의 직접 기억·증언 축적을 뜻함. 75%·100% 최종 엔딩 임계치</t>
  </si>
  <si>
    <t>철문 안쪽은 안전하지만 문밖의 구조 요청이 반복되고 관리자는 추가 생존자의 입장을 완전히 차단함</t>
  </si>
  <si>
    <t>차한해가 접근하면 반대 방향으로 움직이는 시민 반응을 이용해 3명을 순서대로 안전 구역에 넣음</t>
  </si>
  <si>
    <t>스펀지가 남은 매트 부분을 잘라 팔과 옆구리에 묶고 강당 바닥 충격에 대한 보호 효과를 시험함</t>
  </si>
  <si>
    <t>뒤에서 밀치는 자의 문 뒤 기습·강제 밀치기 패턴과 시야 밖 기습과 밀쳐내기로 탐색 동선이 끊김</t>
  </si>
  <si>
    <t>무리를 이끄는 자와 고등급자의 교전 구역에서 부하를 지휘하는 개체가 대피소 앞 이동을 장시간 막음</t>
  </si>
  <si>
    <t>떠나는 시민·쌓인 쓰레기·간헐적으로 깜빡이는 조명 사이에 섬광의 원인을 추정할 단서가 분산되어 있음</t>
  </si>
  <si>
    <t>기본 공격력 10 / 무의식적 선의 폭발 +990 · 순간 출력 1000 / 기본 방어력 10</t>
  </si>
  <si>
    <t>차한해의 이름을 외쳐 주변 몬스터를 불러오고 위치를 공유함을 확인하고 호출 차단·처치 순서로 대응함</t>
  </si>
  <si>
    <t>닫힌 문지기의 철문 돌진·봉쇄 충격파 패턴과 돌진을 철문에 유도해 보스전의 구조 기믹을 열어야 함</t>
  </si>
  <si>
    <t>먼지와 균열 가루를 막는 장비가 시야와 호흡을 제한하므로 폐교 환경에 맞는 조합 선택이 필요함</t>
  </si>
  <si>
    <t>공동 출동 명단의 취소 표시와 고등급자들의 메시지를 확인해 차한해가 사실상 혼자 가야 함을 파악함</t>
  </si>
  <si>
    <t>받아내기 공격이 빗나가면 보스가 차한해를 도망가는 남편으로 오인해 사방으로 원거리 화염을 방출함</t>
  </si>
  <si>
    <t>대장 고양이가 간식과 예쁜 고양이를 번갈아 보고 앞발로 밀어 주라는 듯 움직이는 모습을 확인함</t>
  </si>
  <si>
    <t>문 뒤나 사각지대에 숨었다가 플레이어를 위험 구역으로 밀침을 확인하고 소리 탐지·처치 순서로 대응함</t>
  </si>
  <si>
    <t>시민들은 감사를 표현하면서도 사소한 부탁까지 차한해가 해결해 주는 것을 당연하게 여기기 시작함</t>
  </si>
  <si>
    <t>‘돕는다’ 또는 ‘심부름을 계속한다’를 선택하며 거절해도 메인 진행에는 영향이 없음</t>
  </si>
  <si>
    <t>첫 근접전의 충격으로 조끼 보호판이 갈라졌지만 겉으로는 손상 정도를 바로 알기 어려움</t>
  </si>
  <si>
    <t>보행자·자전거·배송 상자가 골목을 막는 동안 조명이 흔들리고 길고양이가 빈 벽을 경계해 이동 경로와 이상 징후가 동시에 제시됨</t>
  </si>
  <si>
    <t>한 사람을 밀어 넣는 자의 균열 방향 지정·양면 압박 패턴과 양쪽에서 좁혀 오는 진형과 순간 이동 통로의 타이밍을 맞춰야 함</t>
  </si>
  <si>
    <t>차한해에게 직접 도움받은 시민들이 ‘한 사람에게 죽으라고 강요할 수 없다’고 말하고 선택 서브 퀘스트의 구체적인 기억을 증언함</t>
  </si>
  <si>
    <t>철문 뒤에서 충격파를 사용하고 돌진 경로에 있는 문을 스스로 파괴함을 확인하고 철문 파괴→시민 유도→핵 제압 순서로 대응함</t>
  </si>
  <si>
    <t>부하의 시선과 박수를 한곳에 모아 무리 전체의 공격력과 보호막을 높임을 확인하고 시선 연결 해제→선도체 제압 순서로 대응함</t>
  </si>
  <si>
    <t>비어 있는 진열칸과 손글씨 품절 안내 조사 완료</t>
  </si>
  <si>
    <t>미니맵에 담당 구역을 서로 다른 테두리로 표시</t>
  </si>
  <si>
    <t>재고가 남아 있을 때 목표 상품 상호작용 성공</t>
  </si>
  <si>
    <t>문자를 닫은 뒤 화면에 대피 목표를 고정 표시</t>
  </si>
  <si>
    <t>동생이 지정한 팝콘 구매 후 인벤토리에 등록</t>
  </si>
  <si>
    <t>중요 오브젝트 미세 점멸·정체 시 음향 방향 강화</t>
  </si>
  <si>
    <t>오답 3회 시 트럭 등장 연출부터 다시 확인</t>
  </si>
  <si>
    <t>울음 파동→뒤로 물러나기→멈춰 서기→거리 유지</t>
  </si>
  <si>
    <t>수거 대상 반짝임과 상호작용 범위를 크게 설정</t>
  </si>
  <si>
    <t>균열 주변 장비 정상 작동 및 연구 시작 확인</t>
  </si>
  <si>
    <t>선택 직전 핵심 상황을 한 문장으로 다시 표시</t>
  </si>
  <si>
    <t>2/10 – 목적지와 우회 동선을 파악해야 함</t>
  </si>
  <si>
    <t>필수 수량을 채우지 못하면 다음 구역 진행 불가</t>
  </si>
  <si>
    <t>대상과 6초 이상 거리 초과 시 추격 구간 재시작</t>
  </si>
  <si>
    <t>편의점에서 지하철역 개찰구의 도착 트리거에 진입</t>
  </si>
  <si>
    <t>무의식적 선의 폭발 종료 : +990 → 0</t>
  </si>
  <si>
    <t>통제선 밖으로 이동 및 접근 금지 안내 확인</t>
  </si>
  <si>
    <t>공원 출구까지 날아가면 시작 지점에서 다시 추격</t>
  </si>
  <si>
    <t>재고가 모두 소진되면 직전 체크포인트에서 재시도</t>
  </si>
  <si>
    <t>공원 관리함의 집게와 봉투 발견 및 조사 완료</t>
  </si>
  <si>
    <t>구매 대상·수량·결제 순서를 잘못 선택할 수 있음</t>
  </si>
  <si>
    <t>오답 2회 후 확인하지 않은 단서 목록 표시</t>
  </si>
  <si>
    <t>오답 항목 강조·반복 실패 시 제한시간 완화</t>
  </si>
  <si>
    <t>부모와 동생에 관한 대화를 마지막 문장까지 진행</t>
  </si>
  <si>
    <t>가짜 반응을 제외하고 공명 차단기 막대 발견</t>
  </si>
  <si>
    <t>사용 가능한 판자에 균열 정도와 무게 아이콘 표시</t>
  </si>
  <si>
    <t>구조 대상 체력이 0이 되면 체크포인트 재시작</t>
  </si>
  <si>
    <t>강제 덮치기→반사적 접촉→다음 콘텐츠에서 소멸</t>
  </si>
  <si>
    <t>전국민 측정 의무와 700 이상 고등급 기준 확인</t>
  </si>
  <si>
    <t>예상 소요 시간을 시작부터 현재 행까지 합산</t>
  </si>
  <si>
    <t>기본 공격력 160 / 스킬 : 공명 약점 타격</t>
  </si>
  <si>
    <t>2/10 – 감정 정보와 인물 관계를 이해해야 함</t>
  </si>
  <si>
    <t>공격 연출 속도·시선 유도·입력 유예 시간 조절</t>
  </si>
  <si>
    <t>시민 이동 예상 방향과 다음 내려치기 범위를 표시</t>
  </si>
  <si>
    <t>밸런스 곡선 시트에서 진행 포인트 누적과 비교</t>
  </si>
  <si>
    <t>필수 물품이 없으면 확인 단계에서 진행 불가</t>
  </si>
  <si>
    <t>철판 보호대 +25 / 스킬 : 시민 지원 장비</t>
  </si>
  <si>
    <t>[도시] +5% (기본 35% · 최대 65%)</t>
  </si>
  <si>
    <t>교전 범위를 통과하고 기존 심부름·이동 목표 완료</t>
  </si>
  <si>
    <t>엇박자 타격→다방향 휩쓸기→넘어지며 충돌→처치</t>
  </si>
  <si>
    <t>페이즈별 생명력·기믹 허용 시간·재시작 구간 조절</t>
  </si>
  <si>
    <t>[도시] +5% (기본 10% · 최대 10%)</t>
  </si>
  <si>
    <t>시민 이동 예상 방향과 안전 구역 경계를 표시</t>
  </si>
  <si>
    <t>깨진 경찰 방패 +20 / 스킬 : 전방 방어</t>
  </si>
  <si>
    <t>실종자 가족에게 소지품 전달 또는 기록 보관</t>
  </si>
  <si>
    <t>동행 NPC가 멀어지면 화면 가장자리에 방향 표시</t>
  </si>
  <si>
    <t>잘못된 판자를 고르면 제작 단계부터 다시 선택</t>
  </si>
  <si>
    <t>[도시] +10% (기본 30% · 최대 55%)</t>
  </si>
  <si>
    <t>시간순 자동 재생과 핵심 문장 기록 메뉴 저장</t>
  </si>
  <si>
    <t>무의식적 선의 폭발 +990→순간 출력 1000</t>
  </si>
  <si>
    <t>첫 실패 후 시민 방향 투사체를 더 굵게 표시</t>
  </si>
  <si>
    <t>공원 협력·재난 합류·비공개 통화·회사 구조</t>
  </si>
  <si>
    <t>해당 시설에서만 획득 가능, 중복 소지 불가</t>
  </si>
  <si>
    <t>대상별 누적이 0~100% 범위를 벗어나지 않음</t>
  </si>
  <si>
    <t>시민 체력 0 시 2페이즈 시작 지점 재시작</t>
  </si>
  <si>
    <t>츄르 4개입 구매 후 선택 만남 4회×25%</t>
  </si>
  <si>
    <t>플레이 난관 자체의 어려움과 원인을 함께 기록</t>
  </si>
  <si>
    <t>나무판 보호대 +10 / 스킬 : 임시 장비 제작</t>
  </si>
  <si>
    <t>라이트 유저가 초회 플레이에서 완료하는 기준 시간</t>
  </si>
  <si>
    <t>방향 표시·반짝임·속도 감소·체크포인트·오답 힌트</t>
  </si>
  <si>
    <t>기본 공격력 250 / 스킬 : 다수 정렬 타격</t>
  </si>
  <si>
    <t>최대 3개 보유, 전투당 1회, 사용 후 소멸</t>
  </si>
  <si>
    <t>안전한 제거 순서를 색이 아닌 아이콘으로 표시</t>
  </si>
  <si>
    <t>시민 1명이라도 체력 0이 되면 체크포인트 재시작</t>
  </si>
  <si>
    <t>수치·설명은 별도 스킬 시트가 생길 때 분리</t>
  </si>
  <si>
    <t>체력 35% 회복, 이동 속도 5초간 -10%</t>
  </si>
  <si>
    <t>문 두드리기→연속 주먹질→목표 전환→처치·문 보호</t>
  </si>
  <si>
    <t>기획자가 해당 구간에서 기대하는 재미의 목표값</t>
  </si>
  <si>
    <t>자발적으로 시민을 구하는 첫 보스이므로 마모 없음</t>
  </si>
  <si>
    <t>고양이가 차량 소음에 겁먹어 한 번에 나오지 않음</t>
  </si>
  <si>
    <t>전방 방어 중 이동 속도 -15%, 내구도 제한</t>
  </si>
  <si>
    <t>실제 구조보다 방송 화면과 지연 시간만으로 비난함</t>
  </si>
  <si>
    <t>시스템이 완료를 판정할 수 있는 명확한 조건</t>
  </si>
  <si>
    <t>해당 전투만의 공략 규칙을 행동 순서로 요약</t>
  </si>
  <si>
    <t>예: 돌진 유도→철문 파괴, 공격 구분→시민 대피</t>
  </si>
  <si>
    <t>고등급자와 폭력시위단체의 공동 기자회견 확인하기</t>
  </si>
  <si>
    <t>한 행에서 요구되는 입력·판단·정보량의 체감 밀도</t>
  </si>
  <si>
    <t>강요된 균열 진입을 받아들이고 최종 출동하기</t>
  </si>
  <si>
    <t>매트 보호대 +15 / 스킬 : 현장 방어구 제작</t>
  </si>
  <si>
    <t>공격 전조·패턴 간 대기 시간·회복 지점 조절</t>
  </si>
  <si>
    <t>정보량·후보 수·패턴 수·시간 압박을 함께 평가</t>
  </si>
  <si>
    <t>측정 안전·장비 지원·비상 계획·개인 기록 보존</t>
  </si>
  <si>
    <t>점수와 해금 기준을 계산하는 최소 진행 단위</t>
  </si>
  <si>
    <t>틈새 이동→후방 찌르기→빠른 이탈→처치·경로 차단</t>
  </si>
  <si>
    <t>문을 두드리는 자의 공격 예고 신호 파악하기</t>
  </si>
  <si>
    <t>예쁜 고양이가 차량 아래에서 완전히 빠져나옴</t>
  </si>
  <si>
    <t>감상·정비와 전투·추격을 교대해 완급을 조절</t>
  </si>
  <si>
    <t>다음 스테이지에 진입하기 위한 누적 포인트 기준</t>
  </si>
  <si>
    <t>선행이 영웅 소비와 특혜 유지 수단으로 변질됨</t>
  </si>
  <si>
    <t>보스마다 서사·기믹·페이즈가 달라 평균이 부정확함</t>
  </si>
  <si>
    <t>전투당 1회 자동 발동, 재사용 대기시간 180초</t>
  </si>
  <si>
    <t>해당 지역에서 1회 획득, 파손 시 재사용 불가</t>
  </si>
  <si>
    <t>수거 8개, 단서 5개, 보스 패턴 3회 등</t>
  </si>
  <si>
    <t>속보 자막 속도 조절·중요 정보 3줄 요약 제공</t>
  </si>
  <si>
    <t>비교 열 고정·위험도 아이콘·정렬 기능 제공</t>
  </si>
  <si>
    <t>예쁜 고양이 인연에 따라 필요한 간식 준비하기</t>
  </si>
  <si>
    <t>친구의 ‘구해줘서 고마워’라는 마지막 말 듣기</t>
  </si>
  <si>
    <t>차한해 단독 희생과 변이체 복원 결과 확인하기</t>
  </si>
  <si>
    <t>보호대가 파손되는 충격을 버티며 친구에게 다가가기</t>
  </si>
  <si>
    <t>영웅 지정→보호막 부여→갈채 강화→보호 연결 차단</t>
  </si>
  <si>
    <t>친구가 도움 요청 메시지를 지운 흔적 확인하기</t>
  </si>
  <si>
    <t>다른 몬스터와 함께 등장할 때 위협도가 높아짐</t>
  </si>
  <si>
    <t>선의 계량자의 핵을 노출시켜 마지막 일격 준비하기</t>
  </si>
  <si>
    <t>부착 부위에 따라 패턴이 변하는 강화 변이체</t>
  </si>
  <si>
    <t>직원 2명 이상 사망 시 구역 처음부터 재시작</t>
  </si>
  <si>
    <t>출동 목록 4개 비교 및 강제 배정 임무 확인</t>
  </si>
  <si>
    <t>차한해의 희생을 반대하는 시민들의 증언 듣기</t>
  </si>
  <si>
    <t>챕터 중간의 대형 구역 보스. 부위별 약점 관리</t>
  </si>
  <si>
    <t>부상당한 소방관을 구조하고 화염 보호복 받기</t>
  </si>
  <si>
    <t>편의점 플라스틱 물류 박스를 옮겨 출구 만들기</t>
  </si>
  <si>
    <t>법적 용어 툴팁·강제 조항 강조·다시 보기 제공</t>
  </si>
  <si>
    <t>비슷한 위치의 부탁을 한 묶음으로 지도에 표시</t>
  </si>
  <si>
    <t>피습·대통령 중상·지휘 공백 속보 확인 완료</t>
  </si>
  <si>
    <t>고양이 커플과 일정 거리를 유지하며 영역 지나가기</t>
  </si>
  <si>
    <t>1/10 – 연출 길이와 정보량이 난이도를 결정함</t>
  </si>
  <si>
    <t>작은 울음소리와 흔들리는 물류 박스 따라가기</t>
  </si>
  <si>
    <t>예쁜 고양이 구출 후 인연별 애교 반응 확인하기</t>
  </si>
  <si>
    <t>임무 종료 시 자동 동기화, 전투 중 사용 불가</t>
  </si>
  <si>
    <t>먼지 보호 안경 +10
균열 보호 마스크 +15</t>
  </si>
  <si>
    <t>전학 직후 차한해와 주고받은 연락 기록 확인하기</t>
  </si>
  <si>
    <t>경계하며 간식을 먹는 대장 고양이의 발짓 확인하기</t>
  </si>
  <si>
    <t>나대진에게 공명 보호 외투와 강화 전투화 수령하기</t>
  </si>
  <si>
    <t>사람들의 껍데기로 뒤덮인 바다 같은 공간 확인하기</t>
  </si>
  <si>
    <t>자기 영역으로 돌아온 대장 고양이에게 길 막히기</t>
  </si>
  <si>
    <t>대화 종료 후 핵심 내용을 화면 한쪽에 요약 표시</t>
  </si>
  <si>
    <t>이름 외치기→증원 호출→음파 타격→호출 차단·처치</t>
  </si>
  <si>
    <t>위험도·생존자 수·거리 정보를 한 화면에 표시</t>
  </si>
  <si>
    <t>대화 로그·감정 단서가 있는 문장만 미세 강조</t>
  </si>
  <si>
    <t>장비 비교창에 방어·기동·반동 변화 화살표 표시</t>
  </si>
  <si>
    <t>자아마모도 누적 16%와 UI·표정 변화 확인</t>
  </si>
  <si>
    <t>[도시] +5% (기본 60% · 최대 95%)</t>
  </si>
  <si>
    <t>군중에 막히면 직전 통로 체크포인트에서 재시작</t>
  </si>
  <si>
    <t>1/10 – 조작보다 감정 정보 수용이 중심임</t>
  </si>
  <si>
    <t>쓰레기 더미 근처 예쁜 고양이 울음 확인하기</t>
  </si>
  <si>
    <t>[도시] +5% (기본 55% · 최대 90%)</t>
  </si>
  <si>
    <t>장착 전후 방어력과 회피 거리를 동시에 표시</t>
  </si>
  <si>
    <t>8/10 – 전투·환경 파괴·호위가 동시에 진행됨</t>
  </si>
  <si>
    <t>오답 후 일치하지 않는 단서 하나에 취소 표시</t>
  </si>
  <si>
    <t>동생이 부탁한 중고 물품 구매 후 인벤토리에 등록</t>
  </si>
  <si>
    <t>쓰레기 사이에 섞인 작은 반지 발견 후 획득</t>
  </si>
  <si>
    <t>공명 무기가 보랏빛 재로 소멸하는 현상 확인하기</t>
  </si>
  <si>
    <t>[도시] +5% (기본 45% · 최대 80%)</t>
  </si>
  <si>
    <t>발자국 추적→고속 돌진→뒤따르기→돌진 유도·처치</t>
  </si>
  <si>
    <t>대피소 내부 이동 공간을 줄이는 강화 변이체</t>
  </si>
  <si>
    <t>부하와의 진형을 무너뜨려야 하는 중반 무리 전투</t>
  </si>
  <si>
    <t>플라스틱·캔·종이 10개 전부 올바르게 분류</t>
  </si>
  <si>
    <t>오염도 게이지가 최대가 되면 구간 시작부터 재시작</t>
  </si>
  <si>
    <t>선의 수치 700 이상 고등급자 분류 확인하기</t>
  </si>
  <si>
    <t>막힘 제거 후 쓰레기 10개를 오분류 없이 처리</t>
  </si>
  <si>
    <t>[도시] +5% (기본 40% · 최대 75%)</t>
  </si>
  <si>
    <t>출생연도 끝자리 6의 월요일 측정 일정 확인하기</t>
  </si>
  <si>
    <t>부하를 방치하면 전투 시간이 길어지는 선도체</t>
  </si>
  <si>
    <t>3/10 – 감정적 압박 속 응답 선택 난이도</t>
  </si>
  <si>
    <t>비교 화면에서 같은 항목의 변화 부분을 강조</t>
  </si>
  <si>
    <t>오분류 시 콤보만 초기화되고 수거 진행도는 유지</t>
  </si>
  <si>
    <t>기계가 정상 작동하는 균열 연구 현장 확인하기</t>
  </si>
  <si>
    <t>임시 대통령 취임·국가 우선 출동 체계 확인</t>
  </si>
  <si>
    <t>딱딱한 바닥 때문에 토퍼를 가져오라는 부탁 받기</t>
  </si>
  <si>
    <t>시민들의 목소리로 고등급자와 폭력시위단체 설득하기</t>
  </si>
  <si>
    <t>남은 쓰레기와 갑작스러운 공원 정적 확인하기</t>
  </si>
  <si>
    <t>진실을 사람들에게 모두 알릴지 숨길지 선택하기</t>
  </si>
  <si>
    <t>화염 보호복 +20 / 스킬 : 화염 피해 대응</t>
  </si>
  <si>
    <t>의뢰 NPC 머리 위에 약한 대화 아이콘 표시</t>
  </si>
  <si>
    <t>오답 경로 선택 시 불필요한 탐색 시간이 추가됨</t>
  </si>
  <si>
    <t>분리수거를 완료하고 바닥의 균열 흔적 확인하기</t>
  </si>
  <si>
    <t>알바생 NPC와 대화하고 이상 현상 뉴스 확인하기</t>
  </si>
  <si>
    <t>첫 힘을 목격한 아이의 그림을 받아줄지 선택하기</t>
  </si>
  <si>
    <t>정부 통제선 설치와 균열 관측 중단 확인하기</t>
  </si>
  <si>
    <t>부상당한 시민의 원망을 끝까지 들을지 선택하기</t>
  </si>
  <si>
    <t>아이가 쓰레기에 걸려 넘어질 뻔한 장면 목격하기</t>
  </si>
  <si>
    <t>취재 장비와 드론이 고장 나는 장면 목격하기</t>
  </si>
  <si>
    <t>오분류 5회 누적 시 해당 분류 단계 재시작</t>
  </si>
  <si>
    <t>우정 반지 단서와 쓰레기 아래의 검은 흔적 조사</t>
  </si>
  <si>
    <t>가족과 이웃 주민을 건물 밖으로 먼저 내보내기</t>
  </si>
  <si>
    <t>다른 측정기로 재측정하고 같은 오류 확인하기</t>
  </si>
  <si>
    <t>무한대인 차한해가 모든 출동을 맡으라는 요구 듣기</t>
  </si>
  <si>
    <t>괴물이 나타나지 않은 균열 보도 확인하고 잠자기</t>
  </si>
  <si>
    <t>수년 뒤 차한해와 도시가 기억하는 선택 확인하기</t>
  </si>
  <si>
    <t>필수 대상 위에 짧은 시선 유도 아이콘 표시</t>
  </si>
  <si>
    <t>진동 구역을 피해 분리수거장의 도착 트리거에 진입</t>
  </si>
  <si>
    <t>차한해에게 연결된 무한대 부담 장치 파괴하기</t>
  </si>
  <si>
    <t>무의식적 선의 폭발 +990
순간 출력 1000</t>
  </si>
  <si>
    <t>카메라가 없는 골목의 구조 요청을 도울지 선택하기</t>
  </si>
  <si>
    <t>맨몸으로 할머니를 구한 청년의 뉴스 확인하기</t>
  </si>
  <si>
    <t>오답 NPC 선택 시 전달이 취소되고 다시 선택</t>
  </si>
  <si>
    <t>자아마모도 90% : 최종 선택 전용 독백 해금</t>
  </si>
  <si>
    <t>고등급자들의 영웅 활동과 특혜 보도 확인하기</t>
  </si>
  <si>
    <t>고등급자 숙소 방과 선의관리국 본청 위치 확인하기</t>
  </si>
  <si>
    <t>고등급자들의 차한해 균열 진입 요구 성명 듣기</t>
  </si>
  <si>
    <t>세 집단의 요구 확인 및 최종 출동 방식 선택</t>
  </si>
  <si>
    <t>주인공 또는 필수 동료 전멸 시 페이즈 재시작</t>
  </si>
  <si>
    <t>오답 후 일반 농구공 하나의 상호작용 표시 제거</t>
  </si>
  <si>
    <t>사용 가능한 매트 선택·보호대 제작·장착 완료</t>
  </si>
  <si>
    <t>오답 후 서로 일치하는 항목 하나를 자동 연결</t>
  </si>
  <si>
    <t>체력 0 또는 군중에게 포위되면 직전 구역 재시작</t>
  </si>
  <si>
    <t>폐교의 보스 확인 후 다음 전투·대화 단계 진입</t>
  </si>
  <si>
    <t>골목에서 들리는 예쁜 고양이 울음소리 확인하기</t>
  </si>
  <si>
    <t>철판 상태·고정 장치·착용 후 이동 시험 완료</t>
  </si>
  <si>
    <t>사랑의 매 공명 타격으로 방어막 3단계 파괴</t>
  </si>
  <si>
    <t>츄르 보유 시 수행
예쁜 고양이 인연 +25%</t>
  </si>
  <si>
    <t>위험 지역 진입 후 체력 0 시 체크포인트 재시작</t>
  </si>
  <si>
    <t>공을 회수 불가 구역에 보내면 시작 위치로 재배치</t>
  </si>
  <si>
    <t>나대진에게 충격 보호대와 공명 보호 장갑 수령하기</t>
  </si>
  <si>
    <t>3/10 – 세 단서를 서사적으로 연결해야 함</t>
  </si>
  <si>
    <t>도시에서 대형 균열 중심의 도착 트리거에 진입</t>
  </si>
  <si>
    <t>3/10 – 성공률과 위험을 비교하는 선택 난이도</t>
  </si>
  <si>
    <t>조사 장비 4종의 기능 확인 및 퀵슬롯 등록</t>
  </si>
  <si>
    <t>폐교의 보스 시각 단서 확인→다음 단계 진입</t>
  </si>
  <si>
    <t>우정 반지·학생 기록·농구공 기억 대조 완료</t>
  </si>
  <si>
    <t>예쁜 고양이 구출 및 인연 구간별 반응 재생</t>
  </si>
  <si>
    <t>예쁜 고양이 방향을 가리키는 시선 단서 3회 확인</t>
  </si>
  <si>
    <t>복도 순찰→갑작스러운 추격→문틀 밀치기→은폐·처치</t>
  </si>
  <si>
    <t>오답 선택 누적 시 죄책감 수치와 피격 위험 증가</t>
  </si>
  <si>
    <t>3/10 – 두 장비의 상황별 효율을 비교해야 함</t>
  </si>
  <si>
    <t>낙하 또는 장애물 피격 3회 시 구간 재시작</t>
  </si>
  <si>
    <t>유튜버의 균열 진입 예고와 생방송 위치 확인</t>
  </si>
  <si>
    <t>찢어진 부분을 고르면 재료 선택 단계로 돌아감</t>
  </si>
  <si>
    <t>강제 이동 최소화·연출 일시정지·다시 보기 제공</t>
  </si>
  <si>
    <t>공격 전조 강화·2회 실패 후 회복품 1개 제공</t>
  </si>
  <si>
    <t>3/10 – 반복 이동과 시선 압박을 견뎌야 함</t>
  </si>
  <si>
    <t>선택 시간 제한 없음·각 선택의 즉시 결과만 표시</t>
  </si>
  <si>
    <t>선의 계량자 시각 단서 확인→다음 단계 진입</t>
  </si>
  <si>
    <t>맵 낙하·위험 오브젝트와 연계되는 강화 변이체</t>
  </si>
  <si>
    <t>표식 대상 2명 소멸 시 현재 페이즈 재시작</t>
  </si>
  <si>
    <t>이동만으로 해결되지 않도록 경로 예측이 필요</t>
  </si>
  <si>
    <t>보호 대상과의 연결선을 끊으면 방어가 약화됨</t>
  </si>
  <si>
    <t>반복 실패 시 장치 동시 입력 허용 시간을 늘림</t>
  </si>
  <si>
    <t>차한해가 영웅으로 소비되는 챕터의 핵심 보스</t>
  </si>
  <si>
    <t>[한도윤] 95% : 회사 내부 지름길 정보 해금</t>
  </si>
  <si>
    <t>[강재한] 0% : 폭력시위단체 적대 상태 확정</t>
  </si>
  <si>
    <t>서브 퀘스트 : 예쁜 고양이 인연 마지막 단계</t>
  </si>
  <si>
    <t>2/10 – 두 기록의 서술 차이를 비교해야 함</t>
  </si>
  <si>
    <t>공동 진입 또는 차한해 단독 희생 선택 실행</t>
  </si>
  <si>
    <t>농구공 관련 흔적 3개 조사 및 공명 농구공 획득</t>
  </si>
  <si>
    <t>[나대진] 75% : 추가 방어구 지원 루트 해금</t>
  </si>
  <si>
    <t>[이용익] 0% : 국가 명령 거부 대사 해금</t>
  </si>
  <si>
    <t>문단별 일시정지·글자 크기 조절·다시 보기 제공</t>
  </si>
  <si>
    <t>최종 보스 직전 자원 운용을 시험하는 구역 보스</t>
  </si>
  <si>
    <t>도시 인연 조건에 따른 최종 시민 선택 확정</t>
  </si>
  <si>
    <t>몸을 끄는 자를 우회해 안전 구역으로 이동하기</t>
  </si>
  <si>
    <t>차한해의 인간 형태 유지 및 균열 내부 진입</t>
  </si>
  <si>
    <t>여러 개체가 하나의 몬스터 단위로 취급되는 군집형</t>
  </si>
  <si>
    <t>균열 수호체 ‘선의를 빼앗는 자’와 전투 치르기</t>
  </si>
  <si>
    <t>마지막 챕터는 강화 변이체 이상의 타입만 등장</t>
  </si>
  <si>
    <t>서브 퀘스트 : 예쁜 고양이 인연 1단계 발견</t>
  </si>
  <si>
    <t>연속 돌진→구조 방해→재촉 파동→돌진 유도·처치</t>
  </si>
  <si>
    <t>연설 빠른 넘김·추모 물품 확대·다시 보기 제공</t>
  </si>
  <si>
    <t>실패 후 해제 가능한 연결선을 순서대로 강조</t>
  </si>
  <si>
    <t>선의 계량자 확인 후 다음 전투·대화 단계 진입</t>
  </si>
  <si>
    <t>선의 계량자 핵 노출 및 마지막 일격 가능 상태</t>
  </si>
  <si>
    <t>[차우선] 50% : 관계 악화 전용 대사 해금</t>
  </si>
  <si>
    <t>주인공 또는 시민 체력 0 시 현재 페이즈 재시작</t>
  </si>
  <si>
    <t>공격 전조·안전 방향·시민 이동 예상선 강화</t>
  </si>
  <si>
    <t>잔해마다 필요한 조작과 안전한 제거 순서가 다름</t>
  </si>
  <si>
    <t>3페이즈 체크포인트·실패한 페이즈부터 재시작</t>
  </si>
  <si>
    <t>차한해 생존·변이체 복원·선의의 거짓말 엔딩</t>
  </si>
  <si>
    <t>균열 진입 위험이 확인됐는데도 차한해에게 강요함</t>
  </si>
  <si>
    <t>급식실·강당 폭력을 친구의 시점으로 직접 체험</t>
  </si>
  <si>
    <t>차한해를 자원이 아닌 사람으로 대하는 고정 조력자</t>
  </si>
  <si>
    <t>괴물에게 붙잡히면 마지막 고정핀 단계부터 재시작</t>
  </si>
  <si>
    <t>자신을 구해 준 친구가 괴물이 된 사실을 인지</t>
  </si>
  <si>
    <t>[도시] +5% (기본 20% · 최대 30%)</t>
  </si>
  <si>
    <t>등급 위험 순서·해제 연결선·핵 공명 주기 강화</t>
  </si>
  <si>
    <t>조끼 손상 부위 2곳과 방어 보정 감소 확인</t>
  </si>
  <si>
    <t>태생과 두 해결책을 알며 최종 선택 한계치 도달</t>
  </si>
  <si>
    <t>무기 소멸 연출과 전투 기록의 신규 규칙 확인</t>
  </si>
  <si>
    <t>강제 밀치기→출구 점거→바닥 충격→처치·위치 제어</t>
  </si>
  <si>
    <t>카메라 시야·전원선·실제 시민 행동 단서 강화</t>
  </si>
  <si>
    <t>츄르 4개입과 선택 만남 4회로 25%씩 상승</t>
  </si>
  <si>
    <t>편의점 안 신상 과자 진열대 발견 및 조사 완료</t>
  </si>
  <si>
    <t>기본 공격력 430 / 스킬 : 공명 외피 파괴</t>
  </si>
  <si>
    <t>보랏빛 철봉으로 밖으로 밀어내는 자 제압하기</t>
  </si>
  <si>
    <t>2/10 – 보호 방향과 파손 조건을 이해해야 함</t>
  </si>
  <si>
    <t>과학적 근거 없이 희생을 국가 명령으로 만듦</t>
  </si>
  <si>
    <t>방패 상태·전방 방어·파손 조건 확인 후 장착</t>
  </si>
  <si>
    <t>군용 방탄판 +35 / 스킬 : 강한 공격 방어</t>
  </si>
  <si>
    <t>정부 비판에서 폭력시위·희생 선동으로 적대화</t>
  </si>
  <si>
    <t>돌진으로 철문 파괴→문밖 시민 유도→방어 핵 제압</t>
  </si>
  <si>
    <t>변이한 인간의 빈 껍데기가 균열 중심부를 뒤덮음</t>
  </si>
  <si>
    <t>전체 이유를 몰라도 차한해를 믿고 함께 진입</t>
  </si>
  <si>
    <t>자동 등록하지 않고 소리·행동·오브젝트로만 암시</t>
  </si>
  <si>
    <t>일정 시간 정체 시 목적지 방향 화살표 표시</t>
  </si>
  <si>
    <t>정전과 열차 진입 경고 속에서 공명 물체가 선로 가까이에 떨어져 접근 시간이 제한됨</t>
  </si>
  <si>
    <t>4/10 – 경쟁 NPC 수·충돌 범위·재고 수량·접근 가능 시간이 난이도를 결정함</t>
  </si>
  <si>
    <t>[도시] +5% (기본 15% · 최대 25%)
[나대진] +5% (누적 65%)</t>
  </si>
  <si>
    <t>고등급자들은 자신들의 유한한 수치를 보호해야 한다며 차한해에게 위험을 집중시키려 함</t>
  </si>
  <si>
    <t>회의에서 차한해의 의견이 묻히고 출동표가 차한해 중심으로 재편되는 과정을 확인함</t>
  </si>
  <si>
    <t>눈을 감고 충돌 감각도 느끼지 못해 차한해는 괴물이 어디로 사라졌는지 이해하지 못함</t>
  </si>
  <si>
    <t>낡은 체벌 도구가 평범한 오브젝트처럼 보이지만 친구의 기억이 재생될 때만 공명함</t>
  </si>
  <si>
    <t>1/10 – 대상 노출 시간·가로등 소등 속도·시선 유도 강도가 난이도를 결정함</t>
  </si>
  <si>
    <t>일치 (밸런스 문서 255번, 27분 50초·23분·20분 50초, 친구 완전 소멸)</t>
  </si>
  <si>
    <t>반박하거나 떠나는 대신 피해자의 말을 끝까지 듣고 필요한 치료 정보를 연결할지 선택함</t>
  </si>
  <si>
    <t>힙한 여성과 청순한 친구가 서로 다른 주문을 말해 실제 주문 내용을 파악하기 어려움</t>
  </si>
  <si>
    <t>5/10 – 플레이어와 대상의 속도 차이·허용 거리·시야 차단물이 난이도를 결정함</t>
  </si>
  <si>
    <t>아이와 짧게 대화하고 사탕을 보관해 주며 가족사진과 철제 잔해 사고의 단서를 확인함</t>
  </si>
  <si>
    <t>거리 게이지가 0이 되거나 진동 구역에 3회 진입하면 골목 입구 체크포인트에서 재시작</t>
  </si>
  <si>
    <t>군중의 이동 방향을 예측하고 빈 공간으로 우회해 편의점 진열대 앞 군중에 접근함</t>
  </si>
  <si>
    <t>차한해는 고등급자들의 활동을 지켜보면서도 자신의 수치를 알 수 없어 불안함을 느낌</t>
  </si>
  <si>
    <t>마지막 츄르를 건네고 차한해가 떠날 때까지 고양이가 곁에 머무르는 모습을 확인함</t>
  </si>
  <si>
    <t>836 청년이 전방을 막고 차한해가 후방 시민을 안내하며 지정 대피선까지 이동시킴</t>
  </si>
  <si>
    <t>보고 마감 시간이 있지만 익숙한 울음소리가 골목 안에서 들려 그냥 지나칠 수 있음</t>
  </si>
  <si>
    <t>긴급 구조 알림을 끄고 다른 고등급자나 차한해를 보내라고 선택한 순간 선의가 고갈됨</t>
  </si>
  <si>
    <t>보스전은 개별 페이즈 합으로 계산하며, 전투 전후의 탐색·기억 체험·휴식 콘텐츠까지 함께 배치해 감정과 난이도의 완급을 조절함. 폐교 친구는 포옹 뒤 잠깐 인간 모습으로 돌아와 감사한 후 완전히 소멸하며 생존 복원되지 않음. 선의 계량자는 인간 변이체가 아니라 차한해와 같은 균열의 근원에서 안쪽의 괴물 형태로 태어난 존재이고, 마지막 일격의 동기화로 진실을 전달함. 시민·경찰·군인의 장비 지원은 초반의 호의와 후반의 배신을 대비시키는 에피소드로 사용함.</t>
  </si>
  <si>
    <t>복도를 서성이는 자의 복도 순찰·갑작스러운 추격 패턴과 좁은 복도에서 순찰 주기와 보랏빛 발자국을 함께 확인해야 함</t>
  </si>
  <si>
    <t>여러 개체의 신체가 하나로 합쳐져 부위별로 다른 공격을 동시에 사용함을 확인하고 부위 분리→핵 노출→제압 순서로 대응함</t>
  </si>
  <si>
    <t>기억을 흉내 내는 환영의 기억 재생·가짜 교실 생성 패턴과 진짜 기억과 모순되는 단서를 찾아 환영의 실체를 드러내야 함</t>
  </si>
  <si>
    <t>일부 고등급자와 시위자는 끝까지 차한해 희생을 주장하지만 과거 자신들이 구조받은 기억과 초기 영웅 활동을 부정하기 어려움</t>
  </si>
  <si>
    <t>정해진 구역을 반복 이동하며 시야 안에서 오래 머물 때만 반응함을 관찰한 뒤 은폐·우회 방식으로 안전 지점까지 이동함</t>
  </si>
  <si>
    <t>폐교 복도를 일정 경로로 순찰하며 소리나 시야에 반응해 추격함을 관찰한 뒤 은폐·처치 방식으로 안전 지점까지 이동함</t>
  </si>
  <si>
    <t>일반인 기본 방어력 10. 정식 전투 개방 시 100으로 상승하고 공격 예측·충격 흘리기 숙련에 따라 220까지 증가</t>
  </si>
  <si>
    <t>남의 몸을 끌어쓴 자의 팔 교체 연타·원거리 파편 패턴과 타인의 몸을 방패로 삼는 공격과 시민 보호를 동시에 처리해야 함</t>
  </si>
  <si>
    <t>출구 앞에서 부하의 진형을 유지하고 쓰러진 부하의 자리를 다른 개체로 채움을 확인하고 선도체 우선 제압 순서로 대응함</t>
  </si>
  <si>
    <t>재입고 설명 중 편의점 TV의 짧은 정전·지반 흔들림 속보와 매장 조명 깜빡임이 겹쳐 필요한 정보와 이상 징후가 분산됨</t>
  </si>
  <si>
    <t>대표 진엔딩 경로 미들 4시간 35분 5초로 4시간 이상. 선택 콘텐츠·상호 배타 엔딩 행은 문서 전체 합산과 구분</t>
  </si>
  <si>
    <t>0~49%는 두 고양이 간식, 50~69%는 대장 고양이 간식만 구매하고 70% 이상은 간식 없이 다음 단계로 진행함</t>
  </si>
  <si>
    <t>친구의 기억 장면을 반복 재생하며 잘못된 기억을 공격 패턴으로 구현함을 확인하고 기억 모순 판별→실체 공격 순서로 대응함</t>
  </si>
  <si>
    <t>잔여 쓰레기를 확인하는 순간 새들이 한꺼번에 날아가고 휴대전화 통신이 끊겨 미완료 항목과 이상 징후를 함께 확인해야 함</t>
  </si>
  <si>
    <t>전: 거울 미로·또 다른 차한해·껍데기의 바다·균열 수호체
후: 진실 공개 여부·도시 인연 75/100% 엔딩 판정</t>
  </si>
  <si>
    <t>철봉이 보랏빛 재로 변하는 연출과 관리국 통신을 확인해 새로운 괴물마다 그 기억과 공명하는 물체를 찾아야 함을 이해함</t>
  </si>
  <si>
    <t>입양 이후 가족 안에서 희생을 요구받아 온 과거를 보여주는 연출이 길게 이어져 플레이어가 핵심 정보를 놓칠 수 있음</t>
  </si>
  <si>
    <t>도시 기본 60%·최대 100% · 예쁜 고양이 0~100% · 차우선·한도윤·이용익·강재한·나대진 관계를 별도 관리</t>
  </si>
  <si>
    <t>인간 출신이 아님. 차한해와 같은 균열의 근원에서 균열 안쪽의 괴물 형태로 태어난 존재로, 차한해와 둘이면서 하나임</t>
  </si>
  <si>
    <t>제자리에서 울음소리를 내며 주변 개체의 시선을 끌고 접근 시 도망침을 관찰한 뒤 거리 유지 방식으로 안전 지점까지 이동함</t>
  </si>
  <si>
    <t>안쪽을 차지한 자의 영역 충격파·전면 내려찍기 패턴과 차량 사이의 좁은 공간을 점거한 개체를 열린 곳으로 끌어내야 함</t>
  </si>
  <si>
    <t>책임을 떠넘기는 자의 피해 전가·상태 이상 이전 패턴과 피해 연결 대상을 확인하지 않으면 공격이 차한해에게 되돌아옴</t>
  </si>
  <si>
    <t>차한해의 회복과 공명 능력을 봉쇄하고 빼앗은 선의로 외피를 재생함을 확인하고 탈취 장치 파괴→외피 제압 순서로 대응함</t>
  </si>
  <si>
    <t>첫 번째 보스에서는 변화가 없었지만 반복되는 질타와 두 번째 보스전 이후 UI 변화가 시작되어 원인을 알아차리기 어려움</t>
  </si>
  <si>
    <t>축제 종료 공원 쪽에서 순간적인 보랏빛 섬광과 낮은 굉음이 발생하지만 주변 시민들은 전기 설비 사고로 여기고 지나침</t>
  </si>
  <si>
    <t>부하를 양옆에 배치해 차한해를 균열 방향으로 밀어 넣는 진형을 유지함을 확인하고 진형 붕괴→선도체 제압 순서로 대응함</t>
  </si>
  <si>
    <t>깨진 경찰 방패로 첫 충격을 막고 나무판 보호대가 파손된 뒤에는 충격파를 회피하며 노출된 핵을 공명 무기로 3회 타격함</t>
  </si>
  <si>
    <t>플레이어의 위치를 다른 교실과 복도의 변이체에게 전달해 포위망을 만듦을 확인하고 전파 차단→선도체 제압 순서로 대응함</t>
  </si>
  <si>
    <t>예쁜 고양이가 지나갈 안전한 길 만들기</t>
  </si>
  <si>
    <t>악질 유튜버의 균열 접근 생방송 시청하기</t>
  </si>
  <si>
    <t>진동이 커지는 분리수거장으로 이동하기</t>
  </si>
  <si>
    <t>집으로 돌아가는 길에 공원의 섬광 확인하기</t>
  </si>
  <si>
    <t>예쁜 고양이에게 첫 번째 츄르 건네기</t>
  </si>
  <si>
    <t>대피소에서 붕괴 지역의 도착 트리거에 진입</t>
  </si>
  <si>
    <t>원본 인터뷰 및 ‘저게 선의다’ 밈 확인</t>
  </si>
  <si>
    <t>우정 반지와 검은 흔적 단서 발견하기</t>
  </si>
  <si>
    <t>편의점 물류 트럭과 꺼지는 가로등 발견하기</t>
  </si>
  <si>
    <t>밤이 되자 잠잠해진 균열 확인하고 귀가하기</t>
  </si>
  <si>
    <t>축제 종료 현장과 남은 이상 징후 관찰하기</t>
  </si>
  <si>
    <t>일시정지·다시 보기·핵심 기억 요약 제공</t>
  </si>
  <si>
    <t>아파트에서 편의점의 도착 트리거에 진입</t>
  </si>
  <si>
    <t>조건 미달 시 완료 상호작용이 비활성화됨</t>
  </si>
  <si>
    <t>편의점에서 츄르 4개입 세트 구매하기</t>
  </si>
  <si>
    <t>유튜버에게 나타난 수치 96 확인하기</t>
  </si>
  <si>
    <t>전국민 선의 수치 의무 측정 발표 듣기</t>
  </si>
  <si>
    <t>골목 지름길의 장애물과 이상 진동 돌파하기</t>
  </si>
  <si>
    <t>기본 공격력 10 / 기본 방어력 10</t>
  </si>
  <si>
    <t>플레이어 담당 구역의 목표 수량 달성</t>
  </si>
  <si>
    <t>구호 음식이 질렸다는 가족의 부탁 받기</t>
  </si>
  <si>
    <t>편의점에서 다이소의 도착 트리거에 진입</t>
  </si>
  <si>
    <t>암전과 종소리 뒤 과거 학교에서 눈뜨기</t>
  </si>
  <si>
    <t>구조받은 정비공에게 철판 보호대 받기</t>
  </si>
  <si>
    <t>상호작용 가능 범위를 넓히고 아이콘 표시</t>
  </si>
  <si>
    <t>구조한 경찰에게 깨진 경찰 방패 받기</t>
  </si>
  <si>
    <t>자아마모도 16% 누적 변화 확인하기</t>
  </si>
  <si>
    <t>선의 수치 836 청년의 구조 원칙 듣기</t>
  </si>
  <si>
    <t>점심시간 학생들을 따라 급식소로 이동하기</t>
  </si>
  <si>
    <t>관리국 지급 권총의 낮은 피해 확인하기</t>
  </si>
  <si>
    <t>할머니를 구한 청년의 수치 836 측정하기</t>
  </si>
  <si>
    <t>핵심 오브젝트에 카메라 줌과 효과음 적용</t>
  </si>
  <si>
    <t>대상을 놓치면 짧은 연출이 다시 재생됨</t>
  </si>
  <si>
    <t>붕괴 통로를 열어 마지막 직원 구조하기</t>
  </si>
  <si>
    <t>숙소 귀환길에 예쁜 고양이와 다시 만나기</t>
  </si>
  <si>
    <t>이용익의 임시 대통령 취임 담화 듣기</t>
  </si>
  <si>
    <t>농구공으로 폭행당하는 친구의 기억 목격하기</t>
  </si>
  <si>
    <t>보급 차량 아래 예쁜 고양이 발견하기</t>
  </si>
  <si>
    <t>친구의 정체를 확인한 뒤 공격 멈추기</t>
  </si>
  <si>
    <t>거실에서 현관문의 도착 트리거에 진입</t>
  </si>
  <si>
    <t>체력 0 시 첫 흔적 체크포인트에서 재시작</t>
  </si>
  <si>
    <t>출동 차량을 향해 환호하는 시민들 지나가기</t>
  </si>
  <si>
    <t>강재한의 차한해 책임론 시위 확인하기</t>
  </si>
  <si>
    <t>예쁜 고양이에게 네 번째 츄르 건네기</t>
  </si>
  <si>
    <t>필수 물품이 포함된 상태로 준비 완료</t>
  </si>
  <si>
    <t>손님에게 주문 전달하고 알바 보상 받기</t>
  </si>
  <si>
    <t>고등급자들의 선의 수치 하락 보고 확인하기</t>
  </si>
  <si>
    <t>소파 옆 주인공에서 조사 입력 1회 완료</t>
  </si>
  <si>
    <t>피격·발각 시 직전 안전 지점에서 재시작</t>
  </si>
  <si>
    <t>고등급자 파티의 폐교 출동 거부 확인하기</t>
  </si>
  <si>
    <t>봉쇄된 임시 대피소의 구조 요청 확인하기</t>
  </si>
  <si>
    <t>공명 흔적 4개를 따라 무기 위치 도달</t>
  </si>
  <si>
    <t>예쁜 고양이에게 두 번째 츄르 건네기</t>
  </si>
  <si>
    <t>선의 계량자가 제시한 두 해결 방법 듣기</t>
  </si>
  <si>
    <t>사용 권한 | 획득 방식 | 획득 조건</t>
  </si>
  <si>
    <t>군인의 트라우마 폭주에서 시민 대피시키기</t>
  </si>
  <si>
    <t>초기 고등급자 파티원 4명과 역할 확인</t>
  </si>
  <si>
    <t>같은 장소·목표·게임플레이 묶음을 구분</t>
  </si>
  <si>
    <t>군용 방탄판 균열: +35 → +15</t>
  </si>
  <si>
    <t>콘텐츠 완료 시 얻는 개발자용 진행 점수</t>
  </si>
  <si>
    <t>공명 보호 외투 +30
강화 전투화 +20</t>
  </si>
  <si>
    <t>전투 수치 변화 없이 탐색·대화·이동 진행</t>
  </si>
  <si>
    <t>기본 보호 조끼 손상: +30 → +15</t>
  </si>
  <si>
    <t>치킨집 앞 두 손님의 주문 대화 엿듣기</t>
  </si>
  <si>
    <t>선의 계량자의 등급 배정 규칙 무효화하기</t>
  </si>
  <si>
    <t>괴물의 정체가 어릴 적 친구임을 확인하기</t>
  </si>
  <si>
    <t>먼지처럼 사라진 괴물의 흔적 확인하기</t>
  </si>
  <si>
    <t>시민·동료에게 부여된 등급 표식 해제하기</t>
  </si>
  <si>
    <t>충격 보호대 +20
공명 보호 장갑 +15</t>
  </si>
  <si>
    <t>보랏빛으로 빛나는 사랑의 매 발견하기</t>
  </si>
  <si>
    <t>생년월일 구분 없는 추가 측정 접수하기</t>
  </si>
  <si>
    <t>농구공 충돌음과 함께 현재 폐교로 돌아오기</t>
  </si>
  <si>
    <t>이용익에게 균열 단독 진입 명령 통보받기</t>
  </si>
  <si>
    <t>사랑의 매로 괴물형 보스의 방어막 깨기</t>
  </si>
  <si>
    <t>나대진이 보존한 차한해 연구 기록 확인하기</t>
  </si>
  <si>
    <t>바쁜 치킨집 직원의 도움 요청 확인하기</t>
  </si>
  <si>
    <t>게임 「넌 착해!」 밸런스 문서 작성 기준</t>
  </si>
  <si>
    <t>닫힌 문지기의 돌진으로 철문 파괴하기</t>
  </si>
  <si>
    <t>건물 안에 남은 어린아이의 울음소리 찾기</t>
  </si>
  <si>
    <t>일진 무리에게 밀려 급식 새치기 당하기</t>
  </si>
  <si>
    <t>균열 소멸과 변이체 복원 결과 확인하기</t>
  </si>
  <si>
    <t>첫 힘의 존재와 발동 방법을 인식하지 못함</t>
  </si>
  <si>
    <t>연구 시설 생체 인식문 해제 시 1회 사용</t>
  </si>
  <si>
    <t>마지막 일격으로 선의 계량자와 동기화하기</t>
  </si>
  <si>
    <t>화재·고열 구역에서만 전체 효과 적용</t>
  </si>
  <si>
    <t>몬스터 수·패턴·시민 보호를 직접 산정</t>
  </si>
  <si>
    <t>획득량을 시작부터 합산한 실제 진행 수치</t>
  </si>
  <si>
    <t>목표 수량·트리거·퍼즐·보스 기믹 완료 등</t>
  </si>
  <si>
    <t>밸런스 문서 변화량과 보스 요약 합계 일치</t>
  </si>
  <si>
    <t>보스마다 공략 규칙과 승리 조건을 변경</t>
  </si>
  <si>
    <t>모두가 각자 가까운 균열로 함께 들어가기</t>
  </si>
  <si>
    <t>보스전 종료 또는 내구도 0 시 파손</t>
  </si>
  <si>
    <t>차한해 소멸·균열 소멸·변이체 전원 복원</t>
  </si>
  <si>
    <t>생존자들의 변화와 남겨진 관계 확인하기</t>
  </si>
  <si>
    <t>차한해와 도시의 최종 생존 상태 확인하기</t>
  </si>
  <si>
    <t>여러 페이즈 합으로 전체 시간을 산정</t>
  </si>
  <si>
    <t>장비를 제외한 차한해의 피해 대응 숙련도</t>
  </si>
  <si>
    <t>환호가 무한 책임 요구로 바뀌는 첫 균열</t>
  </si>
  <si>
    <t>차한해 혼자 희생하는 것이 옳다고 강요</t>
  </si>
  <si>
    <t>고등급자 특혜가 일상화된 기록 확인하기</t>
  </si>
  <si>
    <t>전조 강화와 체크포인트로 재시도 시간 제한</t>
  </si>
  <si>
    <t>최대 6발, 권총 장착 시에만 사용 가능</t>
  </si>
  <si>
    <t>가장 가까운 조력자를 구조 현장에서 잃음</t>
  </si>
  <si>
    <t>공격력 합산 요소(최초·일회성 변화)</t>
  </si>
  <si>
    <t>장비를 제외한 차한해의 전투 숙련 공격력</t>
  </si>
  <si>
    <t>5. 콘텐츠 유형별 예상 시간 산정 기준</t>
  </si>
  <si>
    <t>이용익 임시 대통령 취임·국가 우선 출동</t>
  </si>
  <si>
    <t>강재한의 희생 촉구 시위대에 포위되기</t>
  </si>
  <si>
    <t>일부 추격·호위에서만 필요해 대부분 공란</t>
  </si>
  <si>
    <t>잠긴 문 파괴 가능, 공격 속도 -10%</t>
  </si>
  <si>
    <t>폭력과 희생 기억을 마주하는 심리 부담</t>
  </si>
  <si>
    <t>방어구·보호 장비의 획득·파손·보정 변화</t>
  </si>
  <si>
    <t>몬스터 1체 경험치·퀘스트 보상 경험치</t>
  </si>
  <si>
    <t>차한해·선의 계량자의 동일 근원 확인</t>
  </si>
  <si>
    <t>인연·자아마모도·단서로 열리는 선택 콘텐츠</t>
  </si>
  <si>
    <t>시민은 다른 해결책의 전체 진실을 모름</t>
  </si>
  <si>
    <t>Lv·레벨업 필요 경험치·전직 퀘스트</t>
  </si>
  <si>
    <t>회사 직원 전원 구조·한도윤 사망 확인</t>
  </si>
  <si>
    <t>필수 연출 이후 빠른 넘김·다시보기 허용</t>
  </si>
  <si>
    <t>특혜를 유지하려 차한해에게 출동을 떠넘김</t>
  </si>
  <si>
    <t>능력치·장비·스킬이 최초 변화하는 시점</t>
  </si>
  <si>
    <t>고정 장치 3개 해제 후 금속 프레임 획득</t>
  </si>
  <si>
    <t>시위 방송·편집 영상·출동 기록 비교 완료</t>
  </si>
  <si>
    <t>위로 대신 책임 전가와 가족 원망이 연속됨</t>
  </si>
  <si>
    <t>장비 2종 설명 확인 및 장착 조합 선택</t>
  </si>
  <si>
    <t>새로 해금되는 조작·판단 능력의 이름</t>
  </si>
  <si>
    <t>1체 시작→2체 분열·공격 규칙 구분형</t>
  </si>
  <si>
    <t>군용 방탄판 장착 및 이동·회피 시험 완료</t>
  </si>
  <si>
    <t>전극과 장치 상태를 확인하며 잠시 대기함</t>
  </si>
  <si>
    <t>반복 실패 시 동시 약점 노출 시간을 늘림</t>
  </si>
  <si>
    <t>초기·중기·후기 기록의 변화점 5개 확인</t>
  </si>
  <si>
    <t>고등급자 5명의 선의 수치 하락 보고 확인</t>
  </si>
  <si>
    <t>문밖 생존자 3명의 위치와 봉쇄 원인 확인</t>
  </si>
  <si>
    <t>길찾기·관찰·오답을 포함한 초회 시간</t>
  </si>
  <si>
    <t>차단기 막대로 출구를 가로막는 자 제압하기</t>
  </si>
  <si>
    <t>예상 소요 시간 합계와 일치하는지 확인</t>
  </si>
  <si>
    <t>진엔딩에서 시민 증언으로 최종 설득 가능</t>
  </si>
  <si>
    <t>영역 충격파→전면 내려찍기→자리 고정→처치</t>
  </si>
  <si>
    <t>정체 시간에 따라 목표 표시·힌트 강화</t>
  </si>
  <si>
    <t>마지막 페이즈 행에 전체 보스전 합계 병기</t>
  </si>
  <si>
    <t>5-A | 영웅의 일상·고등급자 균열</t>
  </si>
  <si>
    <t>+3% (진실 확인 포함·누적 100%)</t>
  </si>
  <si>
    <t>안부·회사 상황·다음 약속 대화 완료</t>
  </si>
  <si>
    <t>0% → 기본 60% / 최대 100%</t>
  </si>
  <si>
    <t>시간 초과 시 두 보스 체력 일부 회복</t>
  </si>
  <si>
    <t>편집 보도·시민 증언·댓글 반응 확인</t>
  </si>
  <si>
    <t>0% → 0/25/50/75/100%</t>
  </si>
  <si>
    <t>무기·공명 등 공격력에 더해지는 요소</t>
  </si>
  <si>
    <t>고양이 커플과 영역 반대편 출구 도착</t>
  </si>
  <si>
    <t>6-F | 폐교 본관 3층·연락 단절</t>
  </si>
  <si>
    <t>일진 무리 옆의 지정 자리로 이동해 앉음</t>
  </si>
  <si>
    <t>이용익 비리 자료 공개 또는 비공개 선택</t>
  </si>
  <si>
    <t>농구공 반사 공격으로 기억 핵 3회 명중</t>
  </si>
  <si>
    <t>차량 사이로 안쪽을 차지한 자 유인하기</t>
  </si>
  <si>
    <t>가짜 경로 끝에 도달하면 환영체 추격 발생</t>
  </si>
  <si>
    <t>괴물 처치 기록의 인간 이름 표기 해금</t>
  </si>
  <si>
    <t>농구공을 3회 연속 회수해 공격 기회 유지</t>
  </si>
  <si>
    <t>숙소 방 배정 및 관리국 본청 위치 확인</t>
  </si>
  <si>
    <t>친구의 선의 수치 0 도달 원인 확인</t>
  </si>
  <si>
    <t>6-B | 도시 외곽·대장 고양이 영역</t>
  </si>
  <si>
    <t>실제로는 공동 진입에서도 변이체 전원 복원</t>
  </si>
  <si>
    <t>비리 공개 선택 시 도시 인연 +5%</t>
  </si>
  <si>
    <t>단서 부족 시 다음 퍼즐 활성화 불가</t>
  </si>
  <si>
    <t>비출동 고등급자 3명의 지속 하락 확인</t>
  </si>
  <si>
    <t>달라붙기→이동 방해→물어뜯기→처치·떼어내기</t>
  </si>
  <si>
    <t>필수 부탁을 포기하면 해당 구간 보상 감소</t>
  </si>
  <si>
    <t>조사 장비 점검·고등급자 출동 거부 확인</t>
  </si>
  <si>
    <t>적합한 나무판 선택·고정·장착 시험 완료</t>
  </si>
  <si>
    <t>주요 반찬 3종을 빼앗기는 연출 확인</t>
  </si>
  <si>
    <t>6-E | 폐교 본관 2층·기억 체험</t>
  </si>
  <si>
    <t>주인공 체력 0 시 핵 노출 페이즈 재시작</t>
  </si>
  <si>
    <t>제한시간 종료 또는 파티원 전멸 시 재시작</t>
  </si>
  <si>
    <t>친구의 인간 모습과 차한해 인지 확인</t>
  </si>
  <si>
    <t>고등급자 공동 성명과 반박 자료 확인</t>
  </si>
  <si>
    <t>표적 3회 명중 및 농구공 3회 회수</t>
  </si>
  <si>
    <t>공격 중지→안전 지점 이동→목소리 추적</t>
  </si>
  <si>
    <t>조항 요약·대화 로그·선택 시간 제한 없음</t>
  </si>
  <si>
    <t>오답 3회 후 사용하지 않은 단서 강조</t>
  </si>
  <si>
    <t>시민 피해 없이 화염 파동 4회 차단</t>
  </si>
  <si>
    <t>소방관 구조·화염 보호복 수령·착용 완료</t>
  </si>
  <si>
    <t>무리 선도체 중 가장 높은 위치 제어 능력</t>
  </si>
  <si>
    <t>실패 후 붕괴 주기 완화 및 우회로 표시</t>
  </si>
  <si>
    <t>막힌 출구와 이동해야 할 물류 박스 확인</t>
  </si>
  <si>
    <t>장기전 방지를 위해 증원 호출 횟수 제한</t>
  </si>
  <si>
    <t>실패한 단계의 단서 강조·체크포인트 제공</t>
  </si>
  <si>
    <t>체력 0 시 시험 직전 체크포인트 재시작</t>
  </si>
  <si>
    <t>시민 체력 0 시 현재 페이즈 재시작</t>
  </si>
  <si>
    <t>인물별 이름과 이전 선택 결과를 함께 표시</t>
  </si>
  <si>
    <t>우회 경로 2개 통과 후 회사 입구 도착</t>
  </si>
  <si>
    <t>오답 5회 시 현재 문서 비교 단계 초기화</t>
  </si>
  <si>
    <t>공격 선택 시 다른 결말 분기로 전환</t>
  </si>
  <si>
    <t>서브 퀘스트 : 예쁜 고양이 인연 3단계</t>
  </si>
  <si>
    <t>오답 누적 시 퍼즐 단계 일부 초기화</t>
  </si>
  <si>
    <t>실패 후 모순 단서 노출 시간을 늘림</t>
  </si>
  <si>
    <t>7-A | 악질 유튜버의 두 번째 생방송</t>
  </si>
  <si>
    <t>구간별 일시정지·다시 듣기·선택 감상 제공</t>
  </si>
  <si>
    <t>한도윤 100% : 미완성 고백 회상 해금</t>
  </si>
  <si>
    <t>공격 간격이 일정하지 않아 패턴 관찰 필요</t>
  </si>
  <si>
    <t>또 다른 차한해의 비난 대사 4종 확인</t>
  </si>
  <si>
    <t>기본 공격력 120 / 스킬 : 회피 반격</t>
  </si>
  <si>
    <t>오탐 4회 시 괴물의 위치가 가까워짐</t>
  </si>
  <si>
    <t>오브젝트 위치 표식·대사 다시 보기 제공</t>
  </si>
  <si>
    <t>진짜 발자국 5개를 연결해 본관 진입</t>
  </si>
  <si>
    <t>진엔딩 또는 선의의 거짓말 엔딩에서 재생</t>
  </si>
  <si>
    <t>고등급자·폭력시위단체 포함 공동 진입 합의</t>
  </si>
  <si>
    <t>전파를 허용하면 인접 구역 몬스터가 합류함</t>
  </si>
  <si>
    <t>학교폭력의 집단 고립을 전투 구조로 표현</t>
  </si>
  <si>
    <t>차이 문장 강조·문서 확대·다시 보기 제공</t>
  </si>
  <si>
    <t>왜곡 구역 낙하 3회 시 체크포인트 재시작</t>
  </si>
  <si>
    <t>문 앞에 웅크린 자와 정면으로 마주치기</t>
  </si>
  <si>
    <t>폐교 층별 조사 내용을 확인하는 구역 보스</t>
  </si>
  <si>
    <t>일시정지·다시 보기·핵심 단서 강조 제공</t>
  </si>
  <si>
    <t>엔딩별 장기 후일담 오브젝트 3개를 확인함</t>
  </si>
  <si>
    <t>예쁜 고양이와 위험한 쓰레기 위치 확인</t>
  </si>
  <si>
    <t>아이의 목격담과 그림 수령 또는 지나침</t>
  </si>
  <si>
    <t>목적지 방향 표시·정체 시 우회 경로 안내</t>
  </si>
  <si>
    <t>최종 장비 2종 설명 확인 및 장착 선택</t>
  </si>
  <si>
    <t>차한해의 태생·무한한 선의 기원 확인</t>
  </si>
  <si>
    <t>오답 누적 시 현재 단계부터 다시 진행</t>
  </si>
  <si>
    <t>재시도 시 경쟁 NPC 수 1명 감소</t>
  </si>
  <si>
    <t>선택한 주문표의 필수 항목 5개 확인</t>
  </si>
  <si>
    <t>예쁜 고양이가 갇힌 편의점 뒤편 발견</t>
  </si>
  <si>
    <t>1/10 – 감정 연출 감상이 중심임</t>
  </si>
  <si>
    <t>세 단서를 연결해 올바른 탐색 구역 선택</t>
  </si>
  <si>
    <t>배회→짧은 밀치기→주변 살피기→은폐·우회</t>
  </si>
  <si>
    <t>위험 쓰레기 5개 제거 및 안전 통로 확보</t>
  </si>
  <si>
    <t>자아마모도 3% : 무표정 대기 모션 해금</t>
  </si>
  <si>
    <t>다이소에서 영화관의 도착 트리거에 진입</t>
  </si>
  <si>
    <t>7-F | 균열 내부·또 다른 차한해</t>
  </si>
  <si>
    <t>서브 퀘스트 완료 보상·추가 코미디 대화</t>
  </si>
  <si>
    <t>7-J | 최종 선택·도시 인연 판정</t>
  </si>
  <si>
    <t>엔딩 조건에 맞는 차우선 후일담을 확인함</t>
  </si>
  <si>
    <t>예쁜 고양이 위치와 차량 출발 위험 확인</t>
  </si>
  <si>
    <t>총알 3발 명중과 회피 2회를 모두 성공</t>
  </si>
  <si>
    <t>회복과 구조 사이의 우선순위 판단을 압박</t>
  </si>
  <si>
    <t>신상 과자 1봉 구매 후 인벤토리에 등록</t>
  </si>
  <si>
    <t>과거 회상 2개·마지막 응답 1개 완료</t>
  </si>
  <si>
    <t>벤치와 가려진 틈의 쓰레기 6개 전부 수거</t>
  </si>
  <si>
    <t>생활용품 코너의 헤어롤 발견 및 조사 완료</t>
  </si>
  <si>
    <t>재입고 상자 표식 3개를 순서대로 선택</t>
  </si>
  <si>
    <t>고등급자 전용 숙소의 위치·시설 확인</t>
  </si>
  <si>
    <t>유튜버가 균열에 손이 닿을 거리까지 접근</t>
  </si>
  <si>
    <t>느린 할퀴기→비틀거리며 접근→회피·관찰</t>
  </si>
  <si>
    <t>잘못된 품목 구매 시 다시 선택해야 함</t>
  </si>
  <si>
    <t>균열 개방 연출과 한해·시민의 반응 확인</t>
  </si>
  <si>
    <t>허용 거리 안에서 추적 종료 지점 도착</t>
  </si>
  <si>
    <t>탐지기 반응 범위를 넓히고 방향 표시 제공</t>
  </si>
  <si>
    <t>헤어롤 1개 구매 후 인벤토리에 등록</t>
  </si>
  <si>
    <t>주문 구성품 5종을 모두 올바르게 포장</t>
  </si>
  <si>
    <t>단서를 버리려 하면 경고 후 행동 취소</t>
  </si>
  <si>
    <t>서브 퀘스트 : 예쁜 고양이 인연 2단계</t>
  </si>
  <si>
    <t>2/10 – 시각·음향 단서를 연결해야 함</t>
  </si>
  <si>
    <t>0~49%는 멀리서 바라보고, 50~69%는 짧게 울며, 70~99%는 몸·꼬리를 밀착해 한 바퀴 돌며, 100%는 구조 전 배 보이기와 구조 후 헤드번팅까지 확인함</t>
  </si>
  <si>
    <t>도시 인연은 메인 필수 구조로 기본 60%, 놓치거나 거절할 수 있는 선택 콘텐츠 8개로 최대 100%. 예쁜 고양이 인연은 선택 만남 4회×25%로 0~100% 관리</t>
  </si>
  <si>
    <t>유튜버가 통제 구역을 넘어가며 자극적인 설명을 반복해 실제 현장 상황을 파악하기 어려움</t>
  </si>
  <si>
    <t>사람을 뒤쫓는 자와 고등급자의 교전 구역에서 고등급자 교전 구역과 시민 이동 동선이 겹침</t>
  </si>
  <si>
    <t>복장·소지품·대화 반응을 함께 비교해 대화 단서와 복장 단서가 일치하는 거래자를 선택함</t>
  </si>
  <si>
    <t>탐지기의 반응 강도와 바닥의 잔광을 비교해 괴물의 공격을 피하며 공명 물체의 위치를 좁힘</t>
  </si>
  <si>
    <t>표지판과 진동의 세기를 비교하며 갈라진 바닥과 흔들리는 수거함을 피해 분리수거장까지 이동함</t>
  </si>
  <si>
    <t>총으로 괴물의 접근을 잠시 늦춘 뒤 고정핀을 순서대로 제거하고 보랏빛 지지봉을 뽑아 듦</t>
  </si>
  <si>
    <t>문을 두드리는 자의 문 두드리기·연속 주먹질 패턴과 첫 공동 출동에서 공격 전조를 학습함</t>
  </si>
  <si>
    <t>공원 방향 표지와 시민들의 시선을 따라 이동하며 섬광이 발생한 축제 종료 공원에 진입함</t>
  </si>
  <si>
    <t>기자와 유튜버가 동시에 촬영을 시도해 원인이 장비 문제인지 균열 영향인지 구분하기 어려움</t>
  </si>
  <si>
    <t>날짜·필체·교사 도장을 비교해 친구가 도움을 요청했지만 문제 학생으로 처리된 사실을 재구성함</t>
  </si>
  <si>
    <t>아이는 ‘괴물을 펑 없앤 언니’ 그림을 보여 주지만 차한해는 아직 자신의 힘을 믿지 못함</t>
  </si>
  <si>
    <t>수치가 괴물 제압 능력과 연결되는지 확인하려면 유튜버와 청년의 행동·결과를 비교해야 함</t>
  </si>
  <si>
    <t>시민의 행동과 쓰레기 상태를 살펴본 뒤 조명 깜빡임과 바닥의 미세한 떨림을 차례로 확인함</t>
  </si>
  <si>
    <t>카메라 이동과 효과음을 따라 물류 트럭을 확인하고 뒤이어 꺼지는 가로등의 순서를 관찰함</t>
  </si>
  <si>
    <t>가까운 쓰레기의 종류와 다음 분리수거 위치를 미리 확인해 이동 동선을 끊지 않고 수거함</t>
  </si>
  <si>
    <t>잔여 수량과 구역 상태를 점검하면서 새가 날아간 방향·멈춘 배경음·통신 불가 표시를 확인함</t>
  </si>
  <si>
    <t>우회·보급 동선 확보을 적용해 고등급자 전투에 직접 개입하지 않고 원래 심부름 목표를 수행함</t>
  </si>
  <si>
    <t>괴물 대응 인력을 찾는다는 명분과 개인의 내면을 국가가 수치화한다는 불안이 동시에 존재함</t>
  </si>
  <si>
    <t>은폐·전투 종료 대기을 적용해 고등급자 전투에 직접 개입하지 않고 원래 심부름 목표를 수행함</t>
  </si>
  <si>
    <t>막힘 원인을 먼저 제거한 뒤 제한 시간 동안 재활용·일반·세척 대상을 우선순위대로 분류함</t>
  </si>
  <si>
    <t>서로 다른 쓰레기를 연속으로 정확히 주워야 콤보가 유지되며 잘못 집으면 게이지가 초기화됨</t>
  </si>
  <si>
    <t>삼각대 생방송 화면에서 이전과 달리 장비가 멈추지 않는 사실과 균열까지의 거리를 확인함</t>
  </si>
  <si>
    <t>장비 상태 UI와 조끼 앞뒤를 확인해 방어 보정이 +30에서 +15로 낮아진 것을 확인함</t>
  </si>
  <si>
    <t>방패는 이미 일부 깨져 있어 정면 공격만 막을 수 있고 강한 충격을 여러 번 버티지 못함</t>
  </si>
  <si>
    <t>길을 잃은 자의 배회·짧은 밀치기 패턴과 반복 배회 구간을 읽으며 합류 지점까지 이동해야 함</t>
  </si>
  <si>
    <t>선수촌 VIP 숙박동의 개인실과 바로 옆 선의관리국 본청·출입 금지 구역 안내를 확인함</t>
  </si>
  <si>
    <t>재질·오염 여부·남은 내용물을 확인하고 플라스틱·캔·종이 10개를 올바른 수거함에 넣음</t>
  </si>
  <si>
    <t>5/10 – 장애물 밀도·트럭과의 거리·이상 진동 구역·지름길 선택 시간이 난이도를 결정함</t>
  </si>
  <si>
    <t>잔여 수량과 오분류 여부를 점검한 뒤 수거함을 움직여 바닥의 검은 선과 미세한 빛을 조사함</t>
  </si>
  <si>
    <t>숫자가 방송 화면과 실제 현장에 동시에 떠올라 영상 조작인지 이상 현상인지 논란이 발생함</t>
  </si>
  <si>
    <t>첫 심부름 때 만난 알바생이 가족과 연락이 끊겼지만 공식 구조 목록에서는 우선순위가 낮음</t>
  </si>
  <si>
    <t>공명하는 철봉이 잔해 아래 끼어 있고 괴물이 가까워지는 동안 여러 고정 장치를 풀어야 함</t>
  </si>
  <si>
    <t>보스가 쓰러진 뒤에도 잠긴 문을 지켜야 한다는 독백과 문밖 사람들의 구조 요청이 겹쳐 들림</t>
  </si>
  <si>
    <t>한도윤이 생전에 녹음한 평범한 안부가 사망 이후 도착해 차한해가 감정을 정리하기 어려움</t>
  </si>
  <si>
    <t>괴물 처치 횟수·출동 여부·생활 기록이 뒤섞여 수치 하락의 실제 원인을 파악하기 어려움</t>
  </si>
  <si>
    <t>전투 검증이 끝나면 대화가 아니라 기억 체험으로 진실 전달·최종 선택 재시작 지점 분리</t>
  </si>
  <si>
    <t>스포트라이트 추적→원거리 갈채 파동→가짜 구조 대상→카메라 차단→실제 시민 판별→비공개 구조</t>
  </si>
  <si>
    <t>불규칙한 보행으로 접근하며 여러 방향에 짧은 공격을 뿌림을 확인하고 처치 순서로 대응함</t>
  </si>
  <si>
    <t>구조받은 시민의 증언과 편집된 보도를 비교하지만 여론은 차한해의 책임론으로 기울기 시작함</t>
  </si>
  <si>
    <t>열차 경고 주기를 확인해 안전 시간에 선로 가장자리로 접근하고 전광판 프레임을 끌어올림</t>
  </si>
  <si>
    <t>초기 구조 기록과 현재 생활 기록을 비교해 선의보다 특혜 유지가 목적이 된 변화를 확인함</t>
  </si>
  <si>
    <t>출동이 많았던 인물과 숙소에 머문 인물의 수치 변화를 비교해 모두 하락하고 있음을 확인함</t>
  </si>
  <si>
    <t>차우선이 한도윤의 죽음을 슬퍼하면서도 언니가 가족과 친구를 제대로 지키지 못했다고 비난함</t>
  </si>
  <si>
    <t>전: 고등급자 특혜 고착·출동 거부
후: 군용 방탄판 균열·구조 영상 부재로 여론 악화</t>
  </si>
  <si>
    <t>출동하지 않아도 수치가 떨어진 자료와 주장을 비교하지만 공개 반박 권한은 이용익에게 통제됨</t>
  </si>
  <si>
    <t>경찰의 설명을 듣고 방패의 남은 부분을 팔 보호대로 고정한 뒤 전방 방어 효과를 확인함</t>
  </si>
  <si>
    <t>군중의 요구를 피해 의료 통로로 이동하고 실제 출동 순서 기록을 확인해 지연 원인을 파악함</t>
  </si>
  <si>
    <t>차한해가 카메라 없는 곳에서 시민을 구했기 때문에 방송에는 구조 장면보다 지연된 시간만 남음</t>
  </si>
  <si>
    <t>사진·낙서·목걸이 그림을 대조해 친구가 차한해의 가장 친한 친구이자 보호자였음을 확인함</t>
  </si>
  <si>
    <t>누적 수치·표정·UI 색상·독백을 이전 상태와 비교해 자아마모도 1단계의 변화를 확인함</t>
  </si>
  <si>
    <t>먼지 보호 안경과 균열 보호 마스크의 보호 효과·시야·호흡 페널티를 비교해 장착 조합을 정함</t>
  </si>
  <si>
    <t>금이 적고 판판한 나무판을 선택해 천과 끈으로 옆구리 보호대를 제작하고 움직임을 점검함</t>
  </si>
  <si>
    <t>괴물 처치 책임을 피하려는 고등급자와 정부 비판으로 세력을 키우려는 시위단체의 목적이 결합됨</t>
  </si>
  <si>
    <t>취임 근거·비상 권한·차한해 출동 통제 문구를 확인해 권력 상승과 희생 강요의 연결을 파악함</t>
  </si>
  <si>
    <t>알바생 대화 후 ‘물건 구매하기’를 선택하고 반려동물 간식 칸에서 츄르 4개입을 구매함</t>
  </si>
  <si>
    <t>방어구가 아니라 조사 도구 4종의 측정 범위와 사용 순서가 달라 현장에서 혼동할 수 있음</t>
  </si>
  <si>
    <t>대피소 중앙을 점거하고 일정 주기마다 넓은 충격파를 발생시킴을 확인하고 처치 순서로 대응함</t>
  </si>
  <si>
    <t>강재한이 방금 구조한 시민보다 구하지 못한 사람만 언급하며 차한해에게 무한한 책임을 요구함</t>
  </si>
  <si>
    <t>전학 명부와 연락 기록이 잠긴 컴퓨터에 남아 있어 친구의 중학교 전학 시점을 확인하기 어려움</t>
  </si>
  <si>
    <t>긴급 구조와 단순 편의를 구분해 처리하되 모든 부탁을 거절하기 어려운 차한해의 반응을 확인함</t>
  </si>
  <si>
    <t>아이는 어머니가 돌아오면 함께 먹겠다며 사탕을 바로 받지 않고 가족사진을 계속 쥐고 있음</t>
  </si>
  <si>
    <t>연기와 정전으로 직원 위치가 보이지 않고 한도윤이 직접 위험 구역으로 들어가 사람들을 찾음</t>
  </si>
  <si>
    <t>공동 성명에서 ‘차한해 단독 출동’과 ‘피해 발생 시 차한해 책임’을 요구하는 문장을 확인함</t>
  </si>
  <si>
    <t>공명 잔해 3개 파괴·마지막 직원 대피·기본 보호 조끼 완전 파손·화염 보호복 손상 확인</t>
  </si>
  <si>
    <t>콘텐츠 완료 시 획득하는 개별 개발자용 진행 점수. 전투·보스·핵심 서사에서 더 높게 부여</t>
  </si>
  <si>
    <t>공격이 핵에 닿는 순간 시간이 멈추고 차한해가 균열과 선의 계량자의 기억을 직접 체험함</t>
  </si>
  <si>
    <t>비어 있는 진열칸과 손글씨 품절 안내 가까이 이동한 뒤 상호작용 아이콘이 나타날 때 조사함</t>
  </si>
  <si>
    <t>대피소를 지키려 문을 열었던 관리인이 사고 이후 문밖의 사람을 위험 요소로 보기 시작함</t>
  </si>
  <si>
    <t>착지 예고 지점을 확인하고 장애물을 끼고 이동해 농구공을 회수한 뒤 다시 투척 거리로 복귀함</t>
  </si>
  <si>
    <t>0~49% : 간식 2개
50~69%: 대장 고양이 간식 1개
70~100% : 구매 불필요</t>
  </si>
  <si>
    <t>기본 방어력 180 / 철판 보호대 파손 : 사용 불가 · 매트 보호대 파손 : 사용 불가</t>
  </si>
  <si>
    <t>순수한 구조자였으나 고등급자 특혜와 영웅 대접에 익숙해져 선행을 생활 유지 수단으로 바꿈</t>
  </si>
  <si>
    <t>보스가 모든 균열 피해를 차한해에게 이전하고 예상 손실 1명이라는 계산을 최적해로 고정함</t>
  </si>
  <si>
    <t>폐교 영상·우정 목걸이 심장·괴물 조직 분석을 대조해 괴물이 선의를 잃은 인간임을 공식화함</t>
  </si>
  <si>
    <t>직장·이웃·구조 요청 기록을 조사해 친구가 반복적으로 타인의 고통을 외면한 변화를 확인함</t>
  </si>
  <si>
    <t>강당의 여러 공 가운데 하나만 친구가 농구 골대처럼 취급받으며 공을 맞았던 기억과 공명함</t>
  </si>
  <si>
    <t>확성기·온라인 방송·시위 문구에서 차한해를 사람보다 실험 수단으로 취급하는 표현을 확인함</t>
  </si>
  <si>
    <t>현장 요원이 막기 전에 유튜버가 균열 안으로 뛰어들고 카메라는 균열 밖에서 계속 송출함</t>
  </si>
  <si>
    <t>다른 인간처럼 즉시 괴물이 될 가능성이 있지만 차한해에게 어떤 변화가 생길지는 아무도 모름</t>
  </si>
  <si>
    <t>던진 공은 적을 맞힌 뒤 벽과 바닥에 튕겨 떨어지므로 공격과 회수를 동시에 계획해야 함</t>
  </si>
  <si>
    <t>두 존재의 탄생 기억과 공명 구조를 겹쳐 보며 차한해의 무한한 선의가 태생적임을 이해함</t>
  </si>
  <si>
    <t>8/10 – 돌진 속도·공명 타격 거리·방어막 재생 시간·환영체 개입이 난이도를 결정함</t>
  </si>
  <si>
    <t>선의 계량자의 외형·공명 흔적·핵심 단서를 확인하고 다음 전투 단계의 공략 정보를 파악함</t>
  </si>
  <si>
    <t>기억 장면이 전투 화면을 덮는 동안 멀리 있는 기억 핵을 농구공의 반사 궤적으로 맞혀야 함</t>
  </si>
  <si>
    <t>나대진의 계획은 차한해를 살릴 가능성이 있지만 차한해와 균열의 관계 자체는 아직 누구도 모름</t>
  </si>
  <si>
    <t>찌그러진 공·골대 아래 충격 흔적·바닥의 보랏빛 잔광을 순서대로 조사해 공명 농구공을 식별함</t>
  </si>
  <si>
    <t>10/10 – 참여 인원 보호·핵 노출 주기·자아 마모도·마지막 타격이 난이도를 결정함</t>
  </si>
  <si>
    <t>일치 (밸런스 문서 289번, 21분 10초·17분 20초·17분, 기원 진실 290번)</t>
  </si>
  <si>
    <t>폐교의 보스의 외형·공명 흔적·핵심 단서를 확인하고 다음 전투 단계의 공략 정보를 파악함</t>
  </si>
  <si>
    <t>차한해와 균열의 관계는 확인되지 않았지만 이용익은 여론을 이용해 진입을 국가 명령으로 만듦</t>
  </si>
  <si>
    <t>도시 인연 100%에서도 고등급자와 폭력시위단체는 처음에는 차한해의 희생을 계속 요구함</t>
  </si>
  <si>
    <t>친구가 잠깐 인간 모습으로 돌아왔다가 완전히 소멸한 사실과 괴물의 인간 기원을 보고해야 함</t>
  </si>
  <si>
    <t>편의점 주변에서 반복되는 울음소리와 골목 그림자를 확인하되 조사하지 않고 진행할 수도 있음</t>
  </si>
  <si>
    <t>친구의 공격은 느려지지만 철판 보호대와 매트 보호대가 차례로 파손되고 잔류 파동이 계속됨</t>
  </si>
  <si>
    <t>군중의 목소리를 지나 균열 바로 앞까지 이동하고 외부 삼각대·유튜버 장비 잔해를 확인함</t>
  </si>
  <si>
    <t>보스가 차한해의 기억 속 인물에게 선의 등급과 희생 우선순위를 부여해 공격 규칙을 바꿈</t>
  </si>
  <si>
    <t>차한해 생존 여부와 도시 인연에 따라 추모 표식·공동 진입 기록·개인 기억의 형태가 달라짐</t>
  </si>
  <si>
    <t>▶향후 콘텐츠 및 이벤트의 추가·삭제·수정에 따른 순서 변경과 연계 오류에 유연하게 대응할 수 있도록,
   몬스터가 배치되지 않은 구간을 포함해 게임 시작부터 종료까지의 전체 콘텐츠 흐름을 작성함.
▶관련 정보가 없는 항목은 공란으로 유지하여 실제 배치 여부를 명확히 구분하고, 문서의 확장성·추적성·
   유지보수성을 확보함.</t>
  </si>
  <si>
    <t>문서 전체 합산 라이트 5시간 48분 40초 · 미들 4시간 58분 · 헤비 4시간 36분 55초 / 선택 콘텐츠를 제외한 대표 진엔딩 경로 라이트 5시간 22분 45초 · 미들 4시간 35분 5초 · 헤비 4시간 17분 — 선의 수치 발견, 고등급자 공동 출동과 배신, 예쁜 고양이 인연, 폐교 기억 체험, 균열 내부·다중 엔딩을 통합함</t>
  </si>
  <si>
    <t>기본 공격력 380 / 기본 방어력 165 / 기본 보호 조끼 완전 파손 : 사용 불가 · 화염 보호복 손상 : +20 → +10 / 스킬 : 환경 파괴 구조</t>
  </si>
  <si>
    <t>진실 공개+도시 100%는 시민 증언이 확산되고, 공개+99% 이하는 단독 희생 요구가 우세하며, 진실 은폐 시 도시 75% 이상만 차한해의 공동 진입 요청을 믿음</t>
  </si>
  <si>
    <t>카메라와 스포트라이트 안의 갈채를 흡수해 보호막과 공격력을 강화함을 확인하고 카메라 차단→실제 시민 판별→비공개 구조 순서로 대응함</t>
  </si>
  <si>
    <t>일반인 기본 공격력 10. 79번에서 일회성 +990으로 순간 출력 1000, 118번부터 정식 전투 공격력 80→560 계단형 상승</t>
  </si>
  <si>
    <t>깨진 경찰 방패로 첫 내려치기를 막아 시민 이동 시간을 확보한 뒤, 방패가 파손되면 시민을 반대 방향으로 유도해 안전 구역으로 몰아냄</t>
  </si>
  <si>
    <t>갈채를 먹는 자의 스포트라이트 추적·원거리 갈채 파동 패턴과 촬영 여부에 따라 방어력이 달라지는 보스를 비공개 구조로 약화해야 함</t>
  </si>
  <si>
    <t>5/10 – 단서 수·추론 단계·오답 페널티·초기화 범위가 난이도를 결정함</t>
  </si>
  <si>
    <t>6/10 – 경고 주기·접근 가능 시간·상호작용 지속시간이 난이도를 결정함</t>
  </si>
  <si>
    <t>음성 메시지의 회사 대피 계획·차한해의 안전을 바라는 말·미완성 고백을 확인함</t>
  </si>
  <si>
    <t>2/10 – 시간대별 기록 수·행동 목적의 변화·누락 정보가 난이도를 결정함</t>
  </si>
  <si>
    <t>4/10 – 방향 전환 빈도·장애물 배치·포획 가능 시간이 난이도를 결정함</t>
  </si>
  <si>
    <t>위쪽 빈 박스부터 천천히 옮겨 고양이 한 마리가 빠져나올 크기의 구멍을 확보함</t>
  </si>
  <si>
    <t>비상등을 복구하고 한도윤의 음성 신호를 따라 직원 5명을 계단으로 유도함</t>
  </si>
  <si>
    <t>희생과 복종이 폭력을 끝내지 못했다는 사실을 깨달으며 인간에 대한 신뢰를 잃음</t>
  </si>
  <si>
    <t>친구의 마지막 감사와 차한해의 ‘난 또 늦었잖아’라는 반응을 끝까지 확인함</t>
  </si>
  <si>
    <t>7/10 – 시야 범위·우회 경로 수·발각 후 추격 시간가 난이도를 결정함</t>
  </si>
  <si>
    <t>과거 심부름·질투·원망을 되짚는 대화를 듣고 작별 또는 생존 약속을 선택함</t>
  </si>
  <si>
    <t>4/10 – 후보 공 수·공명 노출 시간·환영 시야 방해가 난이도를 결정함</t>
  </si>
  <si>
    <t>통화 중 끊기는 호흡·회사 대피 훈련·차한해의 휴식 여부를 묻는 대사를 확인함</t>
  </si>
  <si>
    <t>9/10 – 공격 전조·패턴 연계 횟수·회피 허용 시간가 난이도를 결정함</t>
  </si>
  <si>
    <t>과거 차한해에게 도움받은 시민과 희생을 요구하는 군중이 같은 장소에서 충돌함</t>
  </si>
  <si>
    <t>학생 번호·전학 날짜·우정 목걸이 문양을 비밀번호 단서로 사용해 기록을 엶</t>
  </si>
  <si>
    <t>공격을 계속하면 우정 목걸이 심장과 친구의 남은 인간성이 함께 파괴될 수 있음</t>
  </si>
  <si>
    <t>8/10 – 대상 수·연결선 교차·이동 제한·공격 병행이 난이도를 결정함</t>
  </si>
  <si>
    <t>요청받은 품목을 확인하고 상품 선택→계산대 상호작용→결제를 순서대로 진행함</t>
  </si>
  <si>
    <t>처음에는 장난처럼 보이던 농구공 투척이 얼굴과 몸을 조준하는 폭력으로 변함</t>
  </si>
  <si>
    <t>폭력 행동을 피하며 관리국 차량까지 이동하고 시민들의 상반된 대사를 확인함</t>
  </si>
  <si>
    <t>1/10 – 정보의 불완전성·결과 예측 가능성·감정적 부담이 난이도를 결정함</t>
  </si>
  <si>
    <t>사망·부상·지휘 공백 정보를 순서대로 확인하고 다음 출동 대기 지시를 받음</t>
  </si>
  <si>
    <t>차한해는 진입 결과를 알지 못한 채 국가·고등급자·군중의 요구를 혼자 감당함</t>
  </si>
  <si>
    <t>껍데기 파도가 길을 덮고 위아래 경계가 뒤집혀 안전한 발판을 구분하기 어려움</t>
  </si>
  <si>
    <t>명령서의 근거 없는 생존 가정·실패 시 책임 면제·거부 시 제재 조항을 확인함</t>
  </si>
  <si>
    <t>1/10 – 기록의 감정 변화와 사건 순서를 연결하는 이해 난이도가 중심임</t>
  </si>
  <si>
    <t>시위 방송·편집된 현장 영상·실제 출동 기록을 비교해 여론 왜곡을 확인함</t>
  </si>
  <si>
    <t>회수 실패 시 농구공이 중앙으로 재생성되지만 보스의 공격 패턴이 1회 추가됨</t>
  </si>
  <si>
    <t>힙한 여성과 친구가 주문을 번복하는 대사를 해 현재 확정된 구성과 혼동을 줌</t>
  </si>
  <si>
    <t>깨진 유리와 빈 캔 사이에서 몸을 웅크린 예쁜 고양이를 선택적으로 발견함</t>
  </si>
  <si>
    <t>회피 불가능한 연출에서 반사적으로 양손을 뻗어 다음 접촉 소멸 장면으로 이어짐</t>
  </si>
  <si>
    <t>복구된 초안과 통화 기록을 대조해 차한해를 싫어해서 피한 것이 아님을 확인함</t>
  </si>
  <si>
    <t>완성된 포장과 주문표를 대조해 잘못 들어간 구성품을 제거하고 올바르게 바꿈</t>
  </si>
  <si>
    <t>10/10 – 페이즈 수·기믹 허용 시간·동시 패턴 수가 난이도를 결정함</t>
  </si>
  <si>
    <t>괴물의 원인을 추측하는 대신 아이를 안아 들고 즉시 건물 밖으로 달려 나감</t>
  </si>
  <si>
    <t>1/10 – 동시에 제시되는 조작 수와 입력 허용 시간이 난이도를 결정함</t>
  </si>
  <si>
    <t>현관을 나가기 전 멈춰 울음 방향을 듣고 계단 아래 사각지대의 아이를 발견함</t>
  </si>
  <si>
    <t>사랑의 매로 외피 파괴→농구공으로 기억 핵 차단→정체 확인→공격 중지→포옹</t>
  </si>
  <si>
    <t>5/10 – 동시 등장 수·오염 확산 속도·우선순위 판단이 난이도를 결정함</t>
  </si>
  <si>
    <t>안전해진 통로 끝에 츄르를 놓고 고양이가 차한해 가까이에서 먹도록 기다림</t>
  </si>
  <si>
    <t>일치 (밸런스 문서 181번, 16분 5초·13분·13분, 자아마모도 +8%)</t>
  </si>
  <si>
    <t>차한해가 괴물의 행방에 당황하는 사이 아이가 다시 위험 구역에 남아 있음</t>
  </si>
  <si>
    <t>[도시] +5% (기본 5% · 최대 5%)
[차우선] +5% (누적 65%)</t>
  </si>
  <si>
    <t>2/10 – 검사 항목 수·흔적의 가시성·연출 발생 시점이 난이도를 결정함</t>
  </si>
  <si>
    <t>위험이 지속되는 동안 대상 상태를 확인하고 구조 행동을 여러 번 수행해야 함</t>
  </si>
  <si>
    <t>괴물 소리와 경보음 사이에 아이의 작은 울음이 섞여 위치를 알아차리기 어려움</t>
  </si>
  <si>
    <t>6/10 – 회피 타이밍·짧은 약점 노출·공명 공격 방향이 난이도를 결정함</t>
  </si>
  <si>
    <t>위험 쓰레기를 종류별로 치우고 고양이가 빠져나올 수 있는 좁은 통로를 확보함</t>
  </si>
  <si>
    <t>낡은 매트 대부분이 찢어져 있어 충격을 흡수할 수 있는 부분을 골라야 함</t>
  </si>
  <si>
    <t>파티 전멸이 아닌 차한해 체력 0·계량 장치 재가동 시 현재 페이즈 재시작</t>
  </si>
  <si>
    <t>구역별 표지와 상품 외형을 비교하며 편의점 안 신상 과자 진열대를 조사함</t>
  </si>
  <si>
    <t>희생 엔딩에서는 추모 편지, 생존 엔딩에서는 사과와 재회 대화로 내용이 달라짐</t>
  </si>
  <si>
    <t>3/10 – 표식 노출 시간·유사 표식 수·기억해야 할 순서가 난이도를 결정함</t>
  </si>
  <si>
    <t>전국 방송의 신호에 맞춰 각 지역 사람들이 차한해와 나란히 균열 경계를 통과함</t>
  </si>
  <si>
    <t>1/10 – 대사와 배경 연출이 동시에 진행되는 정보량이 난이도를 결정함</t>
  </si>
  <si>
    <t>죄책감 최대·접근 구간 피격 누적·공격 중지 실패 시 해당 페이즈 재시작</t>
  </si>
  <si>
    <t>차한해가 뒤에 남아 주민을 순서대로 내보내고 마지막까지 계단과 현관을 확인함</t>
  </si>
  <si>
    <t>반지에 묻은 흙·신발 자국·가방 스티커를 비교해 중학생이 지나간 경로를 좁힘</t>
  </si>
  <si>
    <t>저항 입력이 나오지 않는 기억 속에서 주변 학생과 급식 담당자의 외면을 지켜봄</t>
  </si>
  <si>
    <t>8/10 – 공격 전조·패턴 연계 횟수·회피 허용 시간가 난이도를 결정함</t>
  </si>
  <si>
    <t>8/10 – 등급별 효과·장치 위치·공격 순서·동료 상태가 난이도를 결정함</t>
  </si>
  <si>
    <t>상자의 줄무늬·색 띠·배송 코드를 순서대로 기억해 편의점 재입고 상자를 판별함</t>
  </si>
  <si>
    <t>대화에서 정한 담당 구역을 확인하고 서로 다른 공원 구역를 순서대로 처리함</t>
  </si>
  <si>
    <t>괴물 출현 지역인 집으로 돌아가야 하지만 가족은 불편함을 이유로 부탁을 반복함</t>
  </si>
  <si>
    <t>미완료 구역을 표시하고 완료 후 수거함 아래의 검은 선을 단계적으로 밝힘</t>
  </si>
  <si>
    <t>25·50·75·100%에서 UI·표정·독백·최종 선택 연출이 단계 변화</t>
  </si>
  <si>
    <t>마지막 목격 위치와 반짝임 주기를 이용해 쓰레기 사이에 섞인 작은 반지를 찾음</t>
  </si>
  <si>
    <t>돌풍이 불 때마다 비닐봉지의 방향이 바뀌고 사람과 벤치가 이동 경로를 막음</t>
  </si>
  <si>
    <t>경찰과 군대도 고전한 괴물을 청년이 맨손으로 쓰러뜨린 이유가 설명되지 않음</t>
  </si>
  <si>
    <t>한꺼번에 들어온 쓰레기로 컨베이어가 막히고 오염물이 다른 분류함으로 번짐</t>
  </si>
  <si>
    <t>3/10 – 목표 수량·배치 밀도·가림 오브젝트·탐색 범위가 난이도를 결정함</t>
  </si>
  <si>
    <t>갈채 수치 최대·가짜 구조 오답 누적·시민 또는 주인공 체력 0 시 재시작</t>
  </si>
  <si>
    <t>3/10 – 후보 물품 수·인벤토리 제한·필수 조합 수가 난이도를 결정함</t>
  </si>
  <si>
    <t>3/10 – 분류 종류 수·외형 유사도·오답 허용 횟수가 난이도를 결정함</t>
  </si>
  <si>
    <t>제한된 가방 칸 때문에 모든 물품을 챙길 수 없고 우선순위 판단이 필요함</t>
  </si>
  <si>
    <t>장비 고장 가능성을 배제하려면 여러 장치에서 같은 결과가 나오는지 확인해야 함</t>
  </si>
  <si>
    <t>3/10 – 진동 구역 수·시야 흔들림·목적지 표식의 가시성이 난이도를 결정함</t>
  </si>
  <si>
    <t>0→999 상승과 반복되는 오류음을 확인해 장치 표시 상한을 초과했음을 파악함</t>
  </si>
  <si>
    <t>5/10 – 위험 주기·대상 체력·이동 거리·구조 단계 수가 난이도를 결정함</t>
  </si>
  <si>
    <t>2/10 – 목적지 탐색과 짧은 이상 연출의 위치 파악이 난이도를 결정함</t>
  </si>
  <si>
    <t>고등급자 특혜·여론 조작·임시 대통령 취임·균열 단독 진입 명령·비리 공개</t>
  </si>
  <si>
    <t>2/10 – 구역 수·동료 행동 예측 가능성·이동 동선이 난이도를 결정함</t>
  </si>
  <si>
    <t>구매 메뉴에는 심부름 물품 외에도 여러 상품이 있어 츄르를 직접 찾아야 함</t>
  </si>
  <si>
    <t>3/10 – 후보 수·공통 특징 수·추가 단서의 명확성이 난이도를 결정함</t>
  </si>
  <si>
    <t>1/10 – 연출 속도·동시에 제시되는 정보량·카메라 전환이 난이도를 결정함</t>
  </si>
  <si>
    <t>임무 결과·인원·특이사항을 확인하고 구조 인원과 현장 상태를 순서대로 보고함</t>
  </si>
  <si>
    <t>2/10 – 목표 수량·배치 밀도·가림 오브젝트·탐색 범위가 난이도를 결정함</t>
  </si>
  <si>
    <t>5/10 – 접근 제한시간·고정핀 순서·사격과 상호작용 전환이 난이도를 결정함</t>
  </si>
  <si>
    <t>나대진의 연구 설명을 듣고 첫 힘 발현 당시 아이의 증언과 측정 결과를 대조함</t>
  </si>
  <si>
    <t>4/10 – 콤보 유지 시간·쓰레기 간 거리·오분류 페널티가 난이도를 결정함</t>
  </si>
  <si>
    <t>초기에는 고장 나던 장비가 정상으로 돌아와 현상 변화의 원인을 알기 어려움</t>
  </si>
  <si>
    <t>2/10 – 분류 종류 수·외형 유사도·오답 허용 횟수가 난이도를 결정함</t>
  </si>
  <si>
    <t>필수 청소 구역 밖에서 울음소리가 들려 플레이어가 모른 채 지나갈 수 있음</t>
  </si>
  <si>
    <t>1/10 – 조사 대상의 크기·배경과의 대비·상호작용 범위가 난이도를 결정함</t>
  </si>
  <si>
    <t>마지막으로 균열의 빛과 주변 정적을 확인한 뒤 한도윤과 헤어져 집으로 돌아감</t>
  </si>
  <si>
    <t>균열이 적은 잔해부터 선택하고 반복 입력으로 통로를 막는 잔해 6개를 제거함</t>
  </si>
  <si>
    <t>붕괴된 사무실로 돌아가 한도윤의 사원증·휴대전화·마지막 음성 기록을 확인함</t>
  </si>
  <si>
    <t>차량 진행 방향 반대편에 츄르를 놓고 일정 거리를 유지해 안전한 곳으로 유도함</t>
  </si>
  <si>
    <t>대장 고양이의 시선·꼬리·멈칫하는 걸음을 따라 도움을 요청하는 방향을 추론함</t>
  </si>
  <si>
    <t>보도에서 공통으로 확인된 전자기기 이상과 접근 금지 정보만 정리하고 잠듦</t>
  </si>
  <si>
    <t>작은 두드림 소리를 따라 골목 셔터를 열고 고립된 시민을 선택적으로 대피시킴</t>
  </si>
  <si>
    <t>엔딩에 따라 차한해의 생존·시민의 선택권·사람들이 진실을 안 정도가 달라짐</t>
  </si>
  <si>
    <t>출동을 피하는 고등급자들이 호화 숙소·전용 식사·방송 일정을 그대로 유지함</t>
  </si>
  <si>
    <t>인터뷰 한 문장이 자극적으로 편집되고 밈으로 확산되어 사건의 진심이 희화화됨</t>
  </si>
  <si>
    <t>권총 피해와 고등급자 공격 결과를 비교해 보랏빛 공명 물체가 필요함을 파악함</t>
  </si>
  <si>
    <t>위험 패턴이 멈춘 순간에 접근해 계단에 쓰러진 이웃 주민를 안전 지점으로 옮김</t>
  </si>
  <si>
    <t>대장 고양이는 차한해가 가까워지자 털을 세우고 크게 하악질하며 구조를 방해함</t>
  </si>
  <si>
    <t>차우선의 분노·두려움·의존이 섞인 통화를 끝까지 듣고 응답 선택지를 고름</t>
  </si>
  <si>
    <t>폐점한 편의점 뒤편의 여러 박스 중 실제 울음이 들리는 위치를 찾아야 함</t>
  </si>
  <si>
    <t>고양이는 차한해를 알아보지만 주변 괴물 소리 때문에 경계가 완전히 풀리지 않음</t>
  </si>
  <si>
    <t>4/10 – 동행 인원·속도 차이·장애물 수·허용 거리가 난이도를 결정함</t>
  </si>
  <si>
    <t>관리국 대피소 명단을 확인해 가족의 위치를 찾아 알바생에게 선택적으로 전달함</t>
  </si>
  <si>
    <t>7/10 – 공격 전조·패턴 연계 횟수·회피 허용 시간가 난이도를 결정함</t>
  </si>
  <si>
    <t>표지판·미니맵·NPC 이동 방향을 확인하며 대피소에서 붕괴 지역까지 이동함</t>
  </si>
  <si>
    <t>재질·오염 여부·남은 내용물을 확인하고 일반쓰레기 8개를 올바른 수거함에 넣음</t>
  </si>
  <si>
    <t>‘먀옹’ 소리와 조금씩 밀리는 플라스틱 물류 박스를 따라 갇힌 장소를 찾음</t>
  </si>
  <si>
    <t>대장 고양이는 차한해를 경계하면서도 갇힌 예쁜 고양이를 걱정해 이동을 망설임</t>
  </si>
  <si>
    <t>2/10 – 단서 크기·배경 대비·검은 흔적의 노출 시간이 난이도를 결정함</t>
  </si>
  <si>
    <t>훈련 표적에 총알 3발을 명중한 뒤 공격 예고에 맞춰 회피를 2회 성공함</t>
  </si>
  <si>
    <t>5/10 – 공격 전조·패턴 연계 횟수·회피 허용 시간가 난이도를 결정함</t>
  </si>
  <si>
    <t>방탄판은 몸통을 강하게 보호하지만 무게 때문에 회피 거리가 줄어들 수 있음</t>
  </si>
  <si>
    <t>박스가 겹쳐 있어 잘못 옮기면 더 좁아지거나 큰 소리로 고양이를 놀라게 함</t>
  </si>
  <si>
    <t>2/10 – 시야 범위·우회 경로 수·발각 후 추격 시간가 난이도를 결정함</t>
  </si>
  <si>
    <t>관리국은 시민 구조보다 괴물 제압 영상을 우선 요구하며 임무 목적이 충돌함</t>
  </si>
  <si>
    <t>잔해 타격 순서 표시·한도윤 체력 보정·2회 실패 후 괴물 공격 간격 증가</t>
  </si>
  <si>
    <t>공명 보호 외투 +30 · 강화 전투화 +20 / 스킬 : 공명 부담 관리</t>
  </si>
  <si>
    <t>5/10 – 시민 간 거리·충격파 주기·안전 구역 위치가 난이도를 결정함</t>
  </si>
  <si>
    <t>7/10 – 핵 노출 시간·근접 전환 타이밍·충격파 간격이 난이도를 결정함</t>
  </si>
  <si>
    <t>1/10 – 등장 인물 수·장면 전환 속도·결과 연결성이 난이도를 결정함</t>
  </si>
  <si>
    <t>비상등과 차량 경보가 반복되어 탐지기 반응과 보랏빛 잔광을 구분하기 어려움</t>
  </si>
  <si>
    <t>아이는 흥분한 상태로 짧고 불완전한 말만 해 차한해가 의미를 이해하기 어려움</t>
  </si>
  <si>
    <t>차량이 곧 출발할 예정이지만 필수 가족 물품을 전달하러 바로 지나칠 수 있음</t>
  </si>
  <si>
    <t>70~99% : 헤드번팅 없음
100% : 배 보이기·헤드번팅 전용 연출</t>
  </si>
  <si>
    <t>가족들은 차한해의 측정 일정에도 불구하고 맛있는 음식을 구해 오라고 요구함</t>
  </si>
  <si>
    <t>한도윤과 합류하기 전 배회 규칙을 관찰하고 우회하는 비선공 조우에 사용함.</t>
  </si>
  <si>
    <t>다른 각도의 영상과 현장 목격담을 대조해 수치 96이 실제로 나타났음을 확인함</t>
  </si>
  <si>
    <t>청년의 인터뷰 문장은 밈으로 소비됐지만 실제로는 두려움을 감수한 선택이었음</t>
  </si>
  <si>
    <t>경보 주기와 무관하게 반응하는 물체를 비교해 부러진 주차 차단기 막대를 찾아냄</t>
  </si>
  <si>
    <t>대피소에 정식 방어구가 없어 부서진 가구 중 충격을 버틸 판자를 골라야 함</t>
  </si>
  <si>
    <t>언론이 영웅팀처럼 포장하지만 파티원들의 경험·성격·전투 방식은 서로 다름</t>
  </si>
  <si>
    <t>연구진이 청년을 균열 근처에서 측정하고 836이라는 당시 최고 수치를 확인함</t>
  </si>
  <si>
    <t>공식 임무 경로 밖이고 취재진도 없어 도움을 줘도 성과 기록에 남지 않음</t>
  </si>
  <si>
    <t>차한해와 같은 근원의 존재. 단순 처치가 아닌 진실 공개와 선택으로 연결</t>
  </si>
  <si>
    <t>충격 보호대 +20 · 공명 보호 장갑 +15 / 스킬 : 장비 효과 비교</t>
  </si>
  <si>
    <t>조준 중 이동속도가 낮아지고 사격 후 회피 입력 타이밍을 처음 익혀야 함</t>
  </si>
  <si>
    <t>측정소와 음식점의 위치·마감 시간을 비교하지만 결국 가족 부탁을 먼저 처리함</t>
  </si>
  <si>
    <t>아파트 물품 회수 중 고등급자 교전을 관찰하는 첫 강화 변이체로 배치함.</t>
  </si>
  <si>
    <t>센서와 측정실을 바꿔 재측정하고 모두 999 오류가 발생하는 것을 확인함</t>
  </si>
  <si>
    <t>3/10 – 시야 범위·우회 경로 수·발각 후 추격 시간가 난이도를 결정함</t>
  </si>
  <si>
    <t>연구원들이 카메라·센서·측정 장비를 다시 설치하는 과정과 균열 반응을 관찰함</t>
  </si>
  <si>
    <t>감사 편지와 응원 그림을 확인하며 통제 요원의 안내에 따라 차량에 탑승함</t>
  </si>
  <si>
    <t>게임 「넌 착해!」의 플레이 경험을 조절하는 요소. 원 하나에는 요소 하나만 배치하며 원의 크기는 전체 플레이 영향도와 사용 빈도를 반영함. 최신 핵심 연결은 ① 일반인 공격·방어 10과 첫 힘의 일회성 순간 출력 1000, ② 선의 수치 96·836·999 ERROR의 발견과 고등급자 제도, ③ 고등급자 특혜·거짓 주장·폭력시위·이용익의 여론 압박으로 상승하는 자아마모도, ④ 메인 기본 60%·선택 최대 100%의 도시 인연과 75/100% 엔딩 임계치, ⑤ 선택 만남 4회로 0~100%가 되는 예쁜 고양이 인연과 대장 고양이 휴식 퀘스트, ⑥ 급식실·강당 기억 체험과 친구의 완전 소멸, ⑦ 거울 미로·방향 반전·또 다른 차한해·껍데기의 바다·균열 수호체·선의 계량자 동기화, ⑧ 초반 시민 장비 지원과 후반 비난의 대비임</t>
  </si>
  <si>
    <t>차한해의 체력이 0이 되면 해당 전투 구간 직전 지점에서 재시작</t>
  </si>
  <si>
    <t>달라붙은 자의 생명력 0 또는 해당 구간의 제압 조건 달성</t>
  </si>
  <si>
    <t>기록의 시간 순서를 자동 정렬하고 마지막 구조 요청 위치 표시</t>
  </si>
  <si>
    <t>재시도 시 열차 경고 시간을 늘리고 안전 구역을 선으로 표시</t>
  </si>
  <si>
    <t>복도를 서성이는 자에게 발각되거나 피격되지 않고 목표 지점 도달</t>
  </si>
  <si>
    <t>본인 확인과 측정 동의 절차를 마친 뒤 일반 측정 장치에 들어감</t>
  </si>
  <si>
    <t>서브 퀘스트 : 이후 예쁜 고양이 인연 콘텐츠 4회 수행 가능</t>
  </si>
  <si>
    <t>잔해와 효과음 때문에 구조 신호의 방향을 정확히 판단하기 어려움</t>
  </si>
  <si>
    <t>취소된 파티원 명단과 단독 출동 위험 경고를 한 화면에 표시</t>
  </si>
  <si>
    <t>2/10 – 손상 표시와 방어 보정 변화의 의미를 이해해야 함</t>
  </si>
  <si>
    <t>재시도 시 탐지기 반응 범위를 넓히고 다음 흔적이 짧게 점멸</t>
  </si>
  <si>
    <t>융합된 괴물의 해당 페이즈 목표 또는 환경 기믹 조건 달성</t>
  </si>
  <si>
    <t>연속 할퀴기→추격 돌진→목표 전환→회피·고등급자 교전 구간 통과</t>
  </si>
  <si>
    <t>아무도 보지 않는 곳에서 시민을 구하고 갈채를 먹는 자 제압하기</t>
  </si>
  <si>
    <t>뒤엉켜 걷는 자를 제압한 뒤 작은 대피 구역을 도울지 선택하기</t>
  </si>
  <si>
    <t>자아마모도 60% : UI 채도 저하·전투 후 손 떨림 연출</t>
  </si>
  <si>
    <t>다음 출동을 준비하던 중 박수를 멈추지 않는 자의 강화 차단하기</t>
  </si>
  <si>
    <t>네 번째 츄르 급여 및 예쁜 고양이가 도망가지 않고 머무름</t>
  </si>
  <si>
    <t>관리국 지급 권총·기본 보호 조끼 장착 및 상태 UI 확인</t>
  </si>
  <si>
    <t>길을 막아선 자가 점거한 보급로를 우회해 대피소 노인 돕기</t>
  </si>
  <si>
    <t>소리 크기와 탐지기 반응을 비교하며 잔해 속 구조 신호를 탐색함</t>
  </si>
  <si>
    <t>1/10 – 보고 항목 수·정보 분산 정도가 난이도를 결정함</t>
  </si>
  <si>
    <t>측정 인원이 몰리고 고등급자 선발을 기대하는 시민들이 압박함</t>
  </si>
  <si>
    <t>몇 초 뒤 눈을 뜨고 비어 있는 복도와 먼지 같은 잔광만 확인함</t>
  </si>
  <si>
    <t>NPC 제압 속도·몬스터 시선 유지 시간·우회 경로 수 조절</t>
  </si>
  <si>
    <t>소방관 위치 음향 강화·구조 게이지 완화·장비 자동 비교 제공</t>
  </si>
  <si>
    <t>[이용익] 0% : 희생을 정치 자산으로 이용한 결말 확정</t>
  </si>
  <si>
    <t>1/10 – 연출 정보량·단서 강조 정도가 난이도를 결정함</t>
  </si>
  <si>
    <t>깨진 경찰 방패 파손 후 폭주 종료 전 시민 4명 전원 대피</t>
  </si>
  <si>
    <t>오답 후 가짜 흔적 하나가 사라지고 진짜 흔적의 잔광이 강화</t>
  </si>
  <si>
    <t>틈을 파고드는 자의 후방 기습을 피하고 반격 타이밍 맞추기</t>
  </si>
  <si>
    <t>틈을 파고드는 자의 생명력 0 또는 해당 구간의 제압 조건 달성</t>
  </si>
  <si>
    <t>받아낼 공격·피할 공격 구분→시민 대피→연결 핵 동시 파괴</t>
  </si>
  <si>
    <t>5/10 – 문서 수·모순 정보·대조 단계 수가 난이도를 결정함</t>
  </si>
  <si>
    <t>현관문 가까이 이동한 뒤 상호작용 아이콘이 나타날 때 조사함</t>
  </si>
  <si>
    <t>[차우선] 85% : 언니를 닮은 행동을 시작하는 후일담 해금</t>
  </si>
  <si>
    <t>눈을 돌린 무리의 생명력 0 또는 해당 구간의 제압 조건 달성</t>
  </si>
  <si>
    <t>탐지기와 표지물을 확인하며 폐교 정문의 안전한 진입로로 이동함</t>
  </si>
  <si>
    <t>인연에 따라 차한해에게 다가오는 거리와 애교 행동이 달라짐</t>
  </si>
  <si>
    <t>무기·스킬은 최초 등장, 방어구는 획득·성능 변화 시 기록</t>
  </si>
  <si>
    <t>아파트 계단으로 이동하며 ‘균열에서 기어 나온 자’를 피해 숨기</t>
  </si>
  <si>
    <t>자아마모도 100% : 최종 UI 붕괴·희생 선택 독백 해금</t>
  </si>
  <si>
    <t>여러 조작을 한 번에 제시하면 입력 방법을 혼동할 수 있음</t>
  </si>
  <si>
    <t>타인의 요구와 사건으로 차한해의 자아가 소모·회복되는 변화량</t>
  </si>
  <si>
    <t>탐색·긴장·감정·반전·성취를 포함하며 실제 테스트값과 구분</t>
  </si>
  <si>
    <t>7/10 – 시야 제한·시간 압박·호위가 결합된 구조 난이도</t>
  </si>
  <si>
    <t>4/10 – 통로 폭·시야 범위·장애물 간격이 난이도를 결정함</t>
  </si>
  <si>
    <t>우회 표식·낙하 예고 확대·실패 후 시위대 이동 속도 감소</t>
  </si>
  <si>
    <t>획득량을 시작부터 합산한 실제 진행 수치. 최종 누적 1566</t>
  </si>
  <si>
    <t>영역 안팎을 오가며 대장 고양이의 반복 이동 경로를 확인함</t>
  </si>
  <si>
    <t>갈채를 먹는 자의 해당 페이즈 목표 또는 환경 기믹 조건 달성</t>
  </si>
  <si>
    <t>화면에 표시되는 키를 순서대로 입력하고 각 동작의 결과를 확인함</t>
  </si>
  <si>
    <t>직접 화력보다 환경과 시민 구조를 이용해 해결하는 첫 구역 보스</t>
  </si>
  <si>
    <t>모두 공동 진입·차한해 생존·균열 소멸·변이체 전원 복원·진엔딩</t>
  </si>
  <si>
    <t>껍데기까지 인간으로 돌아오며 선의 계량자의 거짓말 확인하기</t>
  </si>
  <si>
    <t>3/10 – 감정적 소진 상태에서 강제 명령 내용을 이해해야 함</t>
  </si>
  <si>
    <t>무기·공명·일회성 출력 변화는 최초 획득 또는 종료 시점만 기록</t>
  </si>
  <si>
    <t>책상 표면·서랍·의자 아래를 조사해 기억 발동 단서를 확인함</t>
  </si>
  <si>
    <t>괴물 외피→기억 개입→우정 목걸이 심장→공격 중지·포옹·소멸형</t>
  </si>
  <si>
    <t>2/10 – 급변하는 국가 상황을 짧은 뉴스로 이해해야 함</t>
  </si>
  <si>
    <t>비웃는 얼굴의 생명력 0 또는 해당 구간의 제압 조건 달성</t>
  </si>
  <si>
    <t>3/10 – 관계와 구조 우선순위가 충돌하는 정보 판단 난이도</t>
  </si>
  <si>
    <t>일반 몬스터라도 힐·딜·탱 조합 시 난이도가 상승하는 사례</t>
  </si>
  <si>
    <t>소문을 옮기는 자의 생명력 0 또는 해당 구간의 제압 조건 달성</t>
  </si>
  <si>
    <t>뒤엉켜 걷는 자의 생명력 0 또는 해당 구간의 제압 조건 달성</t>
  </si>
  <si>
    <t>선수촌 VIP 숙박동이 고등급자 숙소로 바뀐 모습 확인하기</t>
  </si>
  <si>
    <t>예쁜 고양이가 플라스틱 물류 박스를 가리키는 몸짓 확인하기</t>
  </si>
  <si>
    <t>폐교 친구의 기록으로 괴물이 인간 변이체임을 공식 확인하기</t>
  </si>
  <si>
    <t>안쪽을 차지한 자의 생명력 0 또는 해당 구간의 제압 조건 달성</t>
  </si>
  <si>
    <t>무리를 삼킨 자의 생명력 0 또는 해당 구간의 제압 조건 달성</t>
  </si>
  <si>
    <t>과거의 자신처럼 괴롭힘당한 아이를 외면한 마지막 선택 확인하기</t>
  </si>
  <si>
    <t>떠받드는 자의 생명력 0 또는 해당 구간의 제압 조건 달성</t>
  </si>
  <si>
    <t>지지직거리는 화면에서 수치가 999까지 치솟는 장면 확인하기</t>
  </si>
  <si>
    <t>4/10 – 세 기준이 충돌하는 우선순위 표를 해석해야 함</t>
  </si>
  <si>
    <t>시선 집중→집단 강화→부하 재배치→시선 연결 해제→선도체 제압</t>
  </si>
  <si>
    <t>괴물 껍데기 안에서 잠깐 돌아온 친구의 인간 모습 확인하기</t>
  </si>
  <si>
    <t>닫힌 문지기의 해당 페이즈 목표 또는 환경 기믹 조건 달성</t>
  </si>
  <si>
    <t>균열 진입 순간 유튜버의 선의 수치가 0이 되는 장면 확인하기</t>
  </si>
  <si>
    <t>악질 유튜버의 ‘균열 안으로 들어가겠다’는 예고 방송 확인하기</t>
  </si>
  <si>
    <t>철판 보호대 파손 : 사용 불가
매트 보호대 파손 : 사용 불가</t>
  </si>
  <si>
    <t>갈채를 모으는 자의 집단 강화를 끊으며 실제 시민 구분하기</t>
  </si>
  <si>
    <t>이름을 외치는 자의 생명력 0 또는 해당 구간의 제압 조건 달성</t>
  </si>
  <si>
    <t>갈채를 모으는 자의 생명력 0 또는 해당 구간의 제압 조건 달성</t>
  </si>
  <si>
    <t>다중 팔 내려찍기→흡수 파동→부위 재생→부위 분리→핵 노출→제압</t>
  </si>
  <si>
    <t>구조 영상의 빈 장면 때문에 차한해를 의심하는 보도 확인하기</t>
  </si>
  <si>
    <t>거리 표시 없이 고양이의 귀·꼬리·걸음 속도를 보고 적정 거리를 유지해 함께 이동함</t>
  </si>
  <si>
    <t>강재한이 한도윤의 죽음을 차한해의 늦은 판단 탓으로 단정하고 구조 성공 사실을 지움</t>
  </si>
  <si>
    <t>메인 구조로 기본 인연을 보장하고 놓칠 수 있는 선택 콘텐츠 8개로 최대치 달성</t>
  </si>
  <si>
    <t>공명 탐지기·음성 기록기·휴대 조명·구조 지도 단말기의 용도와 단축키를 차례로 확인함</t>
  </si>
  <si>
    <t>출동 기록과 일일 측정값을 대조해 전투가 선의 감소의 직접 원인이 아님을 확인함</t>
  </si>
  <si>
    <t>일진들이 고기 반찬·디저트·음료를 하나씩 가져가 친구의 식판에는 기본 음식만 남음</t>
  </si>
  <si>
    <t>출동 목록의 피해 규모·생존 가능성·정치 우선도를 비교하고 강제 배정된 임무를 확인함</t>
  </si>
  <si>
    <t>대화와 자료를 확인해 폐교 균열 조사와 실종자 수색의 공식 목표와 숨은 위험을 구분함</t>
  </si>
  <si>
    <t>차한해는 아직 힘을 의식적으로 사용해 본 적이 없지만 측정 직후 곧바로 실전에 투입됨</t>
  </si>
  <si>
    <t>임무 종료 후 바로 귀환할 수 있지만 주차 차량 아래에서 이름표와 가족사진을 발견함</t>
  </si>
  <si>
    <t>회사 내부 생존자 수·괴물 위치·다른 지역 위험도를 확인하고 회사 구조 임무를 수락함</t>
  </si>
  <si>
    <t>전투 장면·전용 차량·고급 식사·방송 인터뷰를 비교해 영웅화가 시작됐음을 확인함</t>
  </si>
  <si>
    <t>장난치는 학생·메뉴를 이야기하는 친구·운동장으로 가는 학생을 지나 급식소로 이동함</t>
  </si>
  <si>
    <t>차한해가 영역을 벗어나면 대장 고양이가 다른 골목으로 가고 다시 들어오면 길을 막음</t>
  </si>
  <si>
    <t>구조 성과와 호화 생활 장면이 같은 방송에 편집되어 제도의 문제점을 알아차리기 어려움</t>
  </si>
  <si>
    <t>원본 인터뷰와 인터넷 반응을 비교해 청년이 보상보다 구조 의지로 움직였음을 확인함</t>
  </si>
  <si>
    <t>장비 수치와 선의 공명 반응을 처음 확인해 공격력·방어력·장착 제한을 이해해야 함</t>
  </si>
  <si>
    <t>대피 상황에 필요한 물품을 비교해 가방·물·손전등·구급품 중 필수 물품를 선택함</t>
  </si>
  <si>
    <t>아이의 ‘언니, 괴물. 펑! 없어져써!’라는 말을 듣지만 놀라서 횡설수설한다고 판단함</t>
  </si>
  <si>
    <t>임무 지역·시민 수·고등급자 역할을 확인하고 단독이 아닌 공동 출동으로 임무를 수락함</t>
  </si>
  <si>
    <t>6/10 – 동행 인원·속도 편차·위험 구간 수·명령 재사용 시간이 난이도를 결정함</t>
  </si>
  <si>
    <t>9/10 – 두 보스 위치·동시 약점 시간·마지막 타격 타이밍이 난이도를 결정함</t>
  </si>
  <si>
    <t>대장 고양이는 차한해에게서 눈을 떼지 않은 채 간식을 먹으며 예쁜 고양이도 챙기려 함</t>
  </si>
  <si>
    <t>몸을 끄는 자의 몸통 내려찍기·느린 추격 패턴과 느린 추격이 좁은 대피 경로를 막음</t>
  </si>
  <si>
    <t>등급 규칙 무효화→표식 해제→무한대 부담 장치 파괴→핵 노출→마지막 일격 동기화</t>
  </si>
  <si>
    <t>두 보스의 체력이 낮아지면 때리는 기억과 맞는 기억이 다시 결합해 외피를 재생하려 함</t>
  </si>
  <si>
    <t>다른 자리로 가려 하면 일진들이 ‘빨리 안 오냐’며 반복해서 옆자리에 앉도록 압박함</t>
  </si>
  <si>
    <t>친구의 식판과 일진들의 식판을 한 번에 들 수 있는 수만큼 나누어 퇴식구로 옮김</t>
  </si>
  <si>
    <t>차한해는 공격 방법도 힘의 존재도 모르며 괴물의 돌진을 몸으로 막아야 한다고 생각함</t>
  </si>
  <si>
    <t>괴물을 피해 이동하는 동안 희미한 보랏빛 흔적이 잔해와 경고등에 섞여 잘 보이지 않음</t>
  </si>
  <si>
    <t>차한해는 자신의 의사보다 먼저 숙소와 관리 체계가 배정되는 상황을 받아들여야 함</t>
  </si>
  <si>
    <t>일진들은 자기 식판을 모두 두고 ‘다 먹고 농구할 거니까 강당으로 오라’고 명령함</t>
  </si>
  <si>
    <t>한도윤의 장례와 회복 시간을 요청해도 이용익은 폐교 조사 성과와 여론 수습을 우선함</t>
  </si>
  <si>
    <t>문 앞에 웅크린 자의 돌진이 퇴로를 막지만, 차한해는 아직 자신의 힘을 알지 못함</t>
  </si>
  <si>
    <t>출동 명령의 목적·휴식 거부 조항·언론 발표 시간을 확인하고 조사 임무를 수락함</t>
  </si>
  <si>
    <t>폐교였던 공간이 갑자기 정상적인 학교로 바뀌고 차한해는 친구의 시점으로 움직이게 됨</t>
  </si>
  <si>
    <t>9/10 – 동시 장치 수·자아 마모도 증가·공격 압박·협력 타이밍이 난이도를 결정함</t>
  </si>
  <si>
    <t>예상 궤적을 조절해 표적을 맞히고 반사된 공의 착지 지점으로 이동해 다시 회수함</t>
  </si>
  <si>
    <t>학교폭력 피해가 성인이 된 뒤 타인을 먼저 의심하고 관계를 끊는 행동으로 이어짐</t>
  </si>
  <si>
    <t>균열을 촬영하려 하면 화면이 깨지고 저장 파일도 손상되어 현상을 기록하기 어려움</t>
  </si>
  <si>
    <t>반지의 형태와 주변 대사를 확인한 뒤 반지 아래에서 퍼지는 검은 흔적을 별도 조사함</t>
  </si>
  <si>
    <t>[도시] +5% (기본 50% · 최대 85%)
[한도윤] +5% (누적 100%)</t>
  </si>
  <si>
    <t>균열이 아무 반응 없이 멈춰 위험이 끝난 것처럼 보이지만 정확한 원인은 알 수 없음</t>
  </si>
  <si>
    <t>폐교로 가는 지름길이 대장 고양이의 영역을 통과하며 다른 우회로는 붕괴되어 있음</t>
  </si>
  <si>
    <t>바람 방향 표시와 봉지의 그림자를 보고 다음 착지 지점을 예측해 세 번 안에 붙잡음</t>
  </si>
  <si>
    <t>작은 출구가 편의점 플라스틱 물류 박스에 막혀 있어 고양이가 스스로 빠져나오지 못함</t>
  </si>
  <si>
    <t>조작이 멈춘 상태에서 친구가 쓰러진 뒤에도 이어지는 투척과 주변 학생의 방관을 확인함</t>
  </si>
  <si>
    <t>평범한 책상처럼 보이지만 서랍 안쪽의 펜던트 낙서와 긁힌 자국이 과거 기억과 연결됨</t>
  </si>
  <si>
    <t>스마트폰·카메라·통화 기능을 차례로 시험해 균열과 거리에 따른 고장 범위를 확인함</t>
  </si>
  <si>
    <t>드론 추락·카메라 종료·파일 손상을 순서대로 확인하며 공통 원인이 균열임을 파악함</t>
  </si>
  <si>
    <t>군인의 예비 방탄판을 기본 보호 조끼에 넣고 방어력 증가와 회피 거리 감소를 비교함</t>
  </si>
  <si>
    <t>사랑의 매로 외피를 타격할 때마다 교사 체벌과 학교폭력 기억이 차한해의 시야를 덮음</t>
  </si>
  <si>
    <t>8/10 – 조작 반전·반사 각도·기억 핵 노출 시간·공 회수 동선이 난이도를 결정함</t>
  </si>
  <si>
    <t>한도윤의 회사와 다른 피해 지역의 구조 요청이 동시에 들어와 즉시 출동할 수 없음</t>
  </si>
  <si>
    <t>비슷한 운동화 자국과 축제 스티커가 여러 방향으로 이어져 잘못된 동선을 선택하기 쉬움</t>
  </si>
  <si>
    <t>인연이 낮을수록 두 고양이 모두 차한해를 경계해 구조 전에 추가 신뢰 확보가 필요함</t>
  </si>
  <si>
    <t>1/10 – NPC 후보 수·위치 이동 여부·의뢰 단서 명확성이 난이도를 결정함</t>
  </si>
  <si>
    <t>뉴스마다 균열을 재난·기상 현상·테러 등 다르게 추측해 정확한 정보를 알기 어려움</t>
  </si>
  <si>
    <t>시민 방향의 화염 경로를 공명 방벽으로 막고 남은 투사체 사이의 안전 구간으로 이동함</t>
  </si>
  <si>
    <t>현재 위치와 차한해의 반응을 확인하고 방금 본 기억이 친구의 시점이었음을 정리함</t>
  </si>
  <si>
    <t>3/10 – 구조 요청 위치·출입 기록 순서·경보음의 중첩이 판단 난이도를 결정함</t>
  </si>
  <si>
    <t>표지판·미니맵·NPC 이동 방향을 확인하며 편의점에서 지하철역 개찰구까지 이동함</t>
  </si>
  <si>
    <t>자신의 차례가 되자 일진들이 뒤에서 밀치고 ‘자리 잘 맡아놨네’라며 앞을 차지함</t>
  </si>
  <si>
    <t>통제 요원의 안내를 따라 공원 밖으로 이동하며 관측 중단과 접근 금지 방송을 확인함</t>
  </si>
  <si>
    <t>차한해가 놓지 않으려 해도 친구의 몸과 괴물 껍데기가 완전히 빛과 먼지로 사라짐</t>
  </si>
  <si>
    <t>세 단서를 대조해 보스가 어린 시절 차한해를 구해 주던 가장 친한 친구임을 확정함</t>
  </si>
  <si>
    <t>공격 버튼을 누르지 않고 잔류 파동을 회피하며 친구의 목소리가 선명해질 때까지 버팀</t>
  </si>
  <si>
    <t>실제 바다가 아닌 변이한 사람들의 빈 껍데기가 균열 중심부를 둘러싼 구조임을 확인함</t>
  </si>
  <si>
    <t>7/10 – 반사 궤적·보스 공격 주기·환영체 위치·회수 가능 시간이 난이도를 결정함</t>
  </si>
  <si>
    <t>공식 기록과 나대진의 비공개 기록을 비교해 차한해가 사람으로 기억되는 방식을 확인함</t>
  </si>
  <si>
    <t>공개+100% : 진엔딩
은폐+75% 이상 : 선의의 거짓말
그 외 : 희생 경로</t>
  </si>
  <si>
    <t>희생을 외치는 자의 구호를 끊고 ‘네가 사라지면 모두가 편하다’는 목소리 부정하기</t>
  </si>
  <si>
    <t>1/10 – 관찰 대상 수·이상 징후의 미세함·단서 분산 정도가 난이도를 결정함</t>
  </si>
  <si>
    <t>장면 순서와 반복되는 상징을 보며 가족·한도윤·친구·시민의 변화와 그 결과를 확인함</t>
  </si>
  <si>
    <t>공동 진입이 거부되거나 차한해가 스스로 단독 희생을 선택하면 차한해만 균열에 흡수됨</t>
  </si>
  <si>
    <t>금지 구역의 자료를 복사해 시민 기록망에 공개하거나 자신만 확인하고 나올지 선택함</t>
  </si>
  <si>
    <t>대피소 보급로의 고등급자 교전 구간에 배치함. 차한해는 직접 처치하지 않고 우회함.</t>
  </si>
  <si>
    <t>친구가 인간 모습으로 잠깐 돌아왔다가 소멸한 사실과 기존 조직 분석을 연결해야 함</t>
  </si>
  <si>
    <t>검붉고 보랏빛인 반투명 층 아래에서 얼굴·손·옷자락·소지품이 물결처럼 나타났다 사라짐</t>
  </si>
  <si>
    <t>공을 회수하러 이동하는 동안 보스의 추적 공격이 이어져 최단 경로와 안전 경로가 다름</t>
  </si>
  <si>
    <t>수치가 급격히 떨어지고 유튜버 모습이 균열 안에서 사라져 이후 상태를 알 수 없음</t>
  </si>
  <si>
    <t>먼지 보호 안경 +10 · 균열 보호 마스크 +15 / 스킬 : 환경별 장비 조합</t>
  </si>
  <si>
    <t>빛나는 균열 결정을 발판으로 삼고 껍데기 파동 사이의 빈틈을 따라 중심 섬에 도달함</t>
  </si>
  <si>
    <t>시민의 직접 기억과 증언이 충분하지 않으면 고등급자·폭력시위단체의 희생 논리가 우세함</t>
  </si>
  <si>
    <t>기본 보호 조끼 완전 파손 : 사용 불가
화염 보호복 손상 : +20 → +10</t>
  </si>
  <si>
    <t>생방송 이전 모습과 괴물의 특징을 대조해 유튜버가 즉시 변이했다는 사실을 확인함</t>
  </si>
  <si>
    <t>2/10 – 점검 항목 수·이상 징후의 동시 발생·정보 분산 정도가 난이도를 결정함</t>
  </si>
  <si>
    <t>너무 가까우면 대장 고양이가 경계하고 너무 멀어지면 두 고양이가 멈춰 차한해를 기다림</t>
  </si>
  <si>
    <t>초등학생 시절 괴롭힘당한 차한해를 영웅처럼 구해 주고 우정 목걸이를 나눈 가장 친한 친구. 중학교 전학 후 학교폭력을 당하고 연락을 끊음</t>
  </si>
  <si>
    <t>PC DATA는 능력치·장비·스킬이 처음 변하는 시점만 기록하고, PC DATA(대차대조표)는 1~306 모든 콘텐츠의 챕터·콘텐츠명·전투 상태·현재 기본 수치와 변화 근거를 기록</t>
  </si>
  <si>
    <t>3-B | 대피 경로</t>
  </si>
  <si>
    <t>뉴스 확인 후 취침</t>
  </si>
  <si>
    <t>출동 차량 탑승</t>
  </si>
  <si>
    <t>추가 측정일 도달</t>
  </si>
  <si>
    <t>추가 측정 접수 완료</t>
  </si>
  <si>
    <t>첫 측정값 0 확인</t>
  </si>
  <si>
    <t>어린아이 구조 완료</t>
  </si>
  <si>
    <t>아이의 목격담 확인</t>
  </si>
  <si>
    <t>구조용 로프 발사기</t>
  </si>
  <si>
    <t>구조 이동 경로 해금</t>
  </si>
  <si>
    <t>이동 보조 패시브</t>
  </si>
  <si>
    <t>자아 안정 패시브</t>
  </si>
  <si>
    <t>낙하 충격 저항</t>
  </si>
  <si>
    <t>고층 구조 임무 시작</t>
  </si>
  <si>
    <t>심층 균열 탐사 세트</t>
  </si>
  <si>
    <t>휴대용 섬광 신호기</t>
  </si>
  <si>
    <t>대피소 보급 상자</t>
  </si>
  <si>
    <t>자아 마모도 -8%</t>
  </si>
  <si>
    <t>선의 안정 장치</t>
  </si>
  <si>
    <t>마모 +10% 상쇄</t>
  </si>
  <si>
    <t>전투 중 교체 불가</t>
  </si>
  <si>
    <t>응급 처치 교육 완료</t>
  </si>
  <si>
    <t>심층 균열 탐사 허가</t>
  </si>
  <si>
    <t>체력 20% 회복</t>
  </si>
  <si>
    <t>심층 균열 탐사 헬멧</t>
  </si>
  <si>
    <t>관리국 응급 주사</t>
  </si>
  <si>
    <t>오염 차단 전신복</t>
  </si>
  <si>
    <t>전투 중 1회 사용</t>
  </si>
  <si>
    <t>자아마모도 변화(%)</t>
  </si>
  <si>
    <t>소형 방진 필터</t>
  </si>
  <si>
    <t>응급 압박 붕대</t>
  </si>
  <si>
    <t>고등급자 공명 증폭기</t>
  </si>
  <si>
    <t>콘텐츠 진행 순서</t>
  </si>
  <si>
    <t>콘텐츠 소모율 조절</t>
  </si>
  <si>
    <t>보안 구역 접근</t>
  </si>
  <si>
    <t>울음이 남은 자</t>
  </si>
  <si>
    <t>목표 달성 조건</t>
  </si>
  <si>
    <t>품절 안내 조사하기</t>
  </si>
  <si>
    <t>예상 플레이 시간</t>
  </si>
  <si>
    <t>난이도 조절 요소</t>
  </si>
  <si>
    <t>현관문 조사 완료</t>
  </si>
  <si>
    <t>경직 피해 +20%</t>
  </si>
  <si>
    <t>예상 소요 시간</t>
  </si>
  <si>
    <t>최고 보안 구역 접근</t>
  </si>
  <si>
    <t>집 밖으로 나가기</t>
  </si>
  <si>
    <t>인연 변화(%)</t>
  </si>
  <si>
    <t>콘텐츠 제시 순서</t>
  </si>
  <si>
    <t>연구실 최고 권한자</t>
  </si>
  <si>
    <t>1 | 평범한 하루</t>
  </si>
  <si>
    <t>이동 조작 안내 확인</t>
  </si>
  <si>
    <t>전투 숙련 단계</t>
  </si>
  <si>
    <t>누적 플레이 시간</t>
  </si>
  <si>
    <t>스킬(최초 해금)</t>
  </si>
  <si>
    <t>다이소로 이동하기</t>
  </si>
  <si>
    <t>한도윤과 대화하기</t>
  </si>
  <si>
    <t>영화관으로 이동하기</t>
  </si>
  <si>
    <t>3 | 선택된 선의</t>
  </si>
  <si>
    <t>현관으로 이동하기</t>
  </si>
  <si>
    <t>전투 시스템 미개방</t>
  </si>
  <si>
    <t>편의점으로 이동하기</t>
  </si>
  <si>
    <t>핵심 전투
기믹</t>
  </si>
  <si>
    <t>진행 관문 조건</t>
  </si>
  <si>
    <t>헤어롤 구매하기</t>
  </si>
  <si>
    <t>변경 근거·현재 상태</t>
  </si>
  <si>
    <t>시민 대피 유도하기</t>
  </si>
  <si>
    <t>우정 반지 찾기</t>
  </si>
  <si>
    <t>2 | 금이 간 일상</t>
  </si>
  <si>
    <t>첫 쓰레기 줍기</t>
  </si>
  <si>
    <t>비상 물품 챙기기</t>
  </si>
  <si>
    <t>헤어롤 진열대 찾기</t>
  </si>
  <si>
    <t>중고 거래자 찾기</t>
  </si>
  <si>
    <t>동생 연락 받기</t>
  </si>
  <si>
    <t>청소 도구 찾기</t>
  </si>
  <si>
    <t>중고 거래 완료하기</t>
  </si>
  <si>
    <t>지하철역으로 이동하기</t>
  </si>
  <si>
    <t>일반쓰레기 분류하기</t>
  </si>
  <si>
    <t>신상 과자 구매하기</t>
  </si>
  <si>
    <t>공격 예고 판독</t>
  </si>
  <si>
    <t>청소 콤보 유지하기</t>
  </si>
  <si>
    <t>가족들 대피시키기</t>
  </si>
  <si>
    <t>임시 장비 제작</t>
  </si>
  <si>
    <t>장비 내구도 확인</t>
  </si>
  <si>
    <t>임시 대피소 도착하기</t>
  </si>
  <si>
    <t>장비 효과 비교</t>
  </si>
  <si>
    <t>조준 사격
긴급 회피</t>
  </si>
  <si>
    <t>차단기 막대 +90</t>
  </si>
  <si>
    <t>상태 UI 확인</t>
  </si>
  <si>
    <t>4 | 영웅의 시작</t>
  </si>
  <si>
    <t>보랏빛 철봉 +80</t>
  </si>
  <si>
    <t>무의식적 일회성 발현</t>
  </si>
  <si>
    <t>이웃 주민 구조하기</t>
  </si>
  <si>
    <t>미개방·힘 재현 불가</t>
  </si>
  <si>
    <t>재활용품 분류하기</t>
  </si>
  <si>
    <t>공명 약점 타격</t>
  </si>
  <si>
    <t>고립 시민 찾기</t>
  </si>
  <si>
    <t>카메라 사각지대 이동</t>
  </si>
  <si>
    <t>다수 정렬 타격</t>
  </si>
  <si>
    <t>강한 공격 방어</t>
  </si>
  <si>
    <t>군용 방탄판 +35</t>
  </si>
  <si>
    <t>환경 파괴 구조</t>
  </si>
  <si>
    <t>보스 기믹 진행</t>
  </si>
  <si>
    <t>5 | 영웅의 대가</t>
  </si>
  <si>
    <t>화염 보호복 +20</t>
  </si>
  <si>
    <t>철판 보호대 +25</t>
  </si>
  <si>
    <t>보스 핵 집중 공격</t>
  </si>
  <si>
    <t>화염 피해 대응</t>
  </si>
  <si>
    <t>기본 공격력 180</t>
  </si>
  <si>
    <t>나무판 보호대 +10</t>
  </si>
  <si>
    <t>상반 전조 판별</t>
  </si>
  <si>
    <t>6 | 남겨진 친구</t>
  </si>
  <si>
    <t>공격 중지 생존</t>
  </si>
  <si>
    <t>현장 방어구 제작</t>
  </si>
  <si>
    <t>근·원거리 무기 전환</t>
  </si>
  <si>
    <t>7 | 강요된 희생</t>
  </si>
  <si>
    <t>공명 외피 파괴</t>
  </si>
  <si>
    <t>정문 봉인 해제하기</t>
  </si>
  <si>
    <t>강당에 진입하기</t>
  </si>
  <si>
    <t>청각 추적 끊기</t>
  </si>
  <si>
    <t>폐교 정문에 도착하기</t>
  </si>
  <si>
    <t>친구를 포옹하기</t>
  </si>
  <si>
    <t>환경별 장비 조합</t>
  </si>
  <si>
    <t>넘어짐 저항 +10%</t>
  </si>
  <si>
    <t>안전 구역 확보</t>
  </si>
  <si>
    <t>매트 보호대 +15</t>
  </si>
  <si>
    <t>균열 현장 장비 지급</t>
  </si>
  <si>
    <t>사랑의 매 +140</t>
  </si>
  <si>
    <t>폐교 조사 명령 받기</t>
  </si>
  <si>
    <t>시민 지원 장비</t>
  </si>
  <si>
    <t>장착 중 상시 적용</t>
  </si>
  <si>
    <t>공명 부담 관리</t>
  </si>
  <si>
    <t>접촉 안정 패시브</t>
  </si>
  <si>
    <t>상호작용 속도 +5%</t>
  </si>
  <si>
    <t>관리국 지급 권총</t>
  </si>
  <si>
    <t>균열 감지 패시브</t>
  </si>
  <si>
    <t>상태 확인 패시브</t>
  </si>
  <si>
    <t>엔딩 크레딧 감상하기</t>
  </si>
  <si>
    <t>기본 보호 조끼</t>
  </si>
  <si>
    <t>관리국 방진 고글</t>
  </si>
  <si>
    <t>폐교에서 탈출하기</t>
  </si>
  <si>
    <t>근접 공격 보정 +2</t>
  </si>
  <si>
    <t>등급 규칙 무효화</t>
  </si>
  <si>
    <t>유한한 선의 분담</t>
  </si>
  <si>
    <t>균열 내부에 진입하기</t>
  </si>
  <si>
    <t>선의관리국 요원</t>
  </si>
  <si>
    <t>전술 정보 패시브</t>
  </si>
  <si>
    <t>경직 유발 +12%</t>
  </si>
  <si>
    <t>깨진 경찰 방패</t>
  </si>
  <si>
    <t>시설 차단기실 진입</t>
  </si>
  <si>
    <t>공동 출동 준비</t>
  </si>
  <si>
    <t>중복 장착 불가</t>
  </si>
  <si>
    <t>관리국 방진 마스크</t>
  </si>
  <si>
    <t>관리국 대응 장갑</t>
  </si>
  <si>
    <t>관리국 무전 이어피스</t>
  </si>
  <si>
    <t>현장 환경 무기 습득</t>
  </si>
  <si>
    <t>이동 속도 -5%</t>
  </si>
  <si>
    <t>균열 오염 저항 +8</t>
  </si>
  <si>
    <t>상태 UI 확인 해금</t>
  </si>
  <si>
    <t>충격 저항 +8</t>
  </si>
  <si>
    <t>관리국 상태 측정기</t>
  </si>
  <si>
    <t>소방용 진압 도끼</t>
  </si>
  <si>
    <t>기절 시간 -10%</t>
  </si>
  <si>
    <t>화재 구역 구조 지원</t>
  </si>
  <si>
    <t>구조대 보급 상자</t>
  </si>
  <si>
    <t>재난 구조 세트</t>
  </si>
  <si>
    <t>소방 시설 구조 구간</t>
  </si>
  <si>
    <t>경찰 장비 잔해 수색</t>
  </si>
  <si>
    <t>전방 방어 해금</t>
  </si>
  <si>
    <t>1-D | 영화관</t>
  </si>
  <si>
    <t>선택지 1개 확정</t>
  </si>
  <si>
    <t>1-F | 지하철역</t>
  </si>
  <si>
    <t>2-B | 분리수거장</t>
  </si>
  <si>
    <t>1-B | 편의점</t>
  </si>
  <si>
    <t>도움 요청 대화 확인</t>
  </si>
  <si>
    <t>분리수거 4단계 완료</t>
  </si>
  <si>
    <t>1-G | 공원 전조</t>
  </si>
  <si>
    <t>뒤엉켜 걷는 자</t>
  </si>
  <si>
    <t>1-C | 다이소</t>
  </si>
  <si>
    <t>문을 두드리는 자</t>
  </si>
  <si>
    <t>사건 연출 종료</t>
  </si>
  <si>
    <t>길을 막아선 자</t>
  </si>
  <si>
    <t>복도를 서성이는 자</t>
  </si>
  <si>
    <t>출구를 가로막는 자</t>
  </si>
  <si>
    <t>무리를 이끄는 자</t>
  </si>
  <si>
    <t>영웅의 뒤를 밟는 자</t>
  </si>
  <si>
    <t>안쪽을 차지한 자</t>
  </si>
  <si>
    <t>필요한 경우 작성</t>
  </si>
  <si>
    <t>소문을 옮기는 자</t>
  </si>
  <si>
    <t>이름을 외치는 자</t>
  </si>
  <si>
    <t>문 앞에 웅크린 자</t>
  </si>
  <si>
    <t>갈채를 먹는 자</t>
  </si>
  <si>
    <t>밖으로 밀어내는 자</t>
  </si>
  <si>
    <t>무리를 삼킨 자</t>
  </si>
  <si>
    <t>우리 게임 적용 기준</t>
  </si>
  <si>
    <t>선의를 빼앗는 자</t>
  </si>
  <si>
    <t>틈을 파고드는 자</t>
  </si>
  <si>
    <t>남의 몸을 끌어쓴 자</t>
  </si>
  <si>
    <t>무릎 꿇리는 자</t>
  </si>
  <si>
    <t>사람을 뒤쫓는 자</t>
  </si>
  <si>
    <t>뒤에서 밀치는 자</t>
  </si>
  <si>
    <t>스테이지별 단계값</t>
  </si>
  <si>
    <t>책임을 떠넘기는 자</t>
  </si>
  <si>
    <t>1부터 연속 넘버링</t>
  </si>
  <si>
    <t>구체적 조절 방식</t>
  </si>
  <si>
    <t>구원을 재촉하는 자</t>
  </si>
  <si>
    <t>손가락질하는 자</t>
  </si>
  <si>
    <t>구체적 결과 또는 -</t>
  </si>
  <si>
    <t>자아마모도 변화</t>
  </si>
  <si>
    <t>구체적 판정 조건</t>
  </si>
  <si>
    <t>갈채를 모으는 자</t>
  </si>
  <si>
    <t>챕터-알파벳 | 명칭</t>
  </si>
  <si>
    <t>구체적 플레이 절차</t>
  </si>
  <si>
    <t>희생을 외치는 자</t>
  </si>
  <si>
    <t>10~220 정수</t>
  </si>
  <si>
    <t>숫자/10 + 원인</t>
  </si>
  <si>
    <t>1~9 또는 —</t>
  </si>
  <si>
    <t>조건 + 해금 내용</t>
  </si>
  <si>
    <t>방어력 합산 요소</t>
  </si>
  <si>
    <t>[h]시간 m분 s초</t>
  </si>
  <si>
    <t>핵심 전투 기믹</t>
  </si>
  <si>
    <t>주요 상승 요인</t>
  </si>
  <si>
    <t>이동·탐색·퍼즐</t>
  </si>
  <si>
    <t>짧은 행동 순서</t>
  </si>
  <si>
    <t>밸런스 문서 번호</t>
  </si>
  <si>
    <t>일반·회피·정예 전투</t>
  </si>
  <si>
    <t>명확한 완료 조건</t>
  </si>
  <si>
    <t>변화 시점만 기록</t>
  </si>
  <si>
    <t>10~560 정수</t>
  </si>
  <si>
    <t>콘텐츠 진행 포인트</t>
  </si>
  <si>
    <t>콘텐츠 번호 일치</t>
  </si>
  <si>
    <t>대화·연출·확인</t>
  </si>
  <si>
    <t>이름 + 보정값</t>
  </si>
  <si>
    <t>대/중/소 3단계</t>
  </si>
  <si>
    <t>증가 +, 회복 -</t>
  </si>
  <si>
    <t>차한해 희생 요구</t>
  </si>
  <si>
    <t>최초 등장·변화 원칙</t>
  </si>
  <si>
    <t>완료 조건 서술</t>
  </si>
  <si>
    <t>진실 은폐+단독 희생</t>
  </si>
  <si>
    <t>필요 시 별도 시트</t>
  </si>
  <si>
    <t>거울 미로 방향 반전</t>
  </si>
  <si>
    <t>닫힌 문지기 보스전</t>
  </si>
  <si>
    <t>공격력 합산 요소</t>
  </si>
  <si>
    <t>45% → 0%</t>
  </si>
  <si>
    <t>초기값 → 최종값</t>
  </si>
  <si>
    <t>첫 구조 지연 항의</t>
  </si>
  <si>
    <t>껍데기의 바다 확인</t>
  </si>
  <si>
    <t>50% → 0%</t>
  </si>
  <si>
    <t>도시 인연 조건</t>
  </si>
  <si>
    <t>선의 계량자의 거짓말</t>
  </si>
  <si>
    <t>인간 시절 핵심 서사</t>
  </si>
  <si>
    <t>0% (누적 0%)</t>
  </si>
  <si>
    <t>선의 0 도달 원인</t>
  </si>
  <si>
    <t>공동 진입 성공 시</t>
  </si>
  <si>
    <t>실패·재시작 기준</t>
  </si>
  <si>
    <t>8. 최종 엔딩 조건</t>
  </si>
  <si>
    <t>보스 스테이지 수</t>
  </si>
  <si>
    <t>강요된 희생 경로</t>
  </si>
  <si>
    <t>50% → 100%</t>
  </si>
  <si>
    <t>스테이지 점수 S</t>
  </si>
  <si>
    <t>권장 전투 숙련도</t>
  </si>
  <si>
    <t>강요된 자리에 착석</t>
  </si>
  <si>
    <t>평균 플레이 흥미도</t>
  </si>
  <si>
    <t>평균 플레이 난이도</t>
  </si>
  <si>
    <t>전후 완급 조절</t>
  </si>
  <si>
    <t>친구 책상 조사 완료</t>
  </si>
  <si>
    <t>승강장 일반전 완료</t>
  </si>
  <si>
    <t>4분
(총 12분)</t>
  </si>
  <si>
    <t>서사적 승리 조건</t>
  </si>
  <si>
    <t>필수 부탁 전부 완료</t>
  </si>
  <si>
    <t>과거 학교 기억 진입</t>
  </si>
  <si>
    <t>차우선과의 통화 종료</t>
  </si>
  <si>
    <t>모든 봉인 조건 해제</t>
  </si>
  <si>
    <t>정답 순서 완성</t>
  </si>
  <si>
    <t>+3% (누적 3%)</t>
  </si>
  <si>
    <t>5분
(총 13분)</t>
  </si>
  <si>
    <t>급식소 입구 도착</t>
  </si>
  <si>
    <t>+4% (누적 7%)</t>
  </si>
  <si>
    <t>식판 4개 정리 완료</t>
  </si>
  <si>
    <t>6-C | 폐교 정문</t>
  </si>
  <si>
    <t>명령 브리핑 종료</t>
  </si>
  <si>
    <t>예쁜 고양이 재발견</t>
  </si>
  <si>
    <t>두꺼운 등 외피</t>
  </si>
  <si>
    <t>부하 돌격 명령</t>
  </si>
  <si>
    <t>전체 콘텐츠 수</t>
  </si>
  <si>
    <t>콘텐츠 누락 개수</t>
  </si>
  <si>
    <t>비틀거리며 접근</t>
  </si>
  <si>
    <t>중심 섬 입구 도착</t>
  </si>
  <si>
    <t>다중 팔 내려찍기</t>
  </si>
  <si>
    <t>갑작스러운 덮치기</t>
  </si>
  <si>
    <t>7-L | 후일담</t>
  </si>
  <si>
    <t>갑작스러운 추격</t>
  </si>
  <si>
    <t>최종 출동 방식 결정</t>
  </si>
  <si>
    <t>원거리 갈채 파동</t>
  </si>
  <si>
    <t>좁은 복도 압박</t>
  </si>
  <si>
    <t>강당 열쇠 획득</t>
  </si>
  <si>
    <t>5분
(총 15분)</t>
  </si>
  <si>
    <t>7-K | 엔딩 결과</t>
  </si>
  <si>
    <t>농구공 기억 핵</t>
  </si>
  <si>
    <t>굳은 교복 외피</t>
  </si>
  <si>
    <t>진실 공개 여부 결정</t>
  </si>
  <si>
    <t>가짜 구조 대상</t>
  </si>
  <si>
    <t>눈을 돌린 무리</t>
  </si>
  <si>
    <t>스포트라이트 추적</t>
  </si>
  <si>
    <t>최종 엔딩 1차 분기</t>
  </si>
  <si>
    <t>친구 포옹 완료</t>
  </si>
  <si>
    <t>스킬 : 환경 유인</t>
  </si>
  <si>
    <t>공격 표적 지정</t>
  </si>
  <si>
    <t>외피 연속 공격</t>
  </si>
  <si>
    <t>균열 방향 지정</t>
  </si>
  <si>
    <t>스킬 : 반사 투척</t>
  </si>
  <si>
    <t>탈취 외피 재생</t>
  </si>
  <si>
    <t>상태 이상 이전</t>
  </si>
  <si>
    <t>집중 공격 유도</t>
  </si>
  <si>
    <t>한 사람을 둘러싼 자</t>
  </si>
  <si>
    <t>부하 분산 엄호</t>
  </si>
  <si>
    <t>가짜 교실 생성</t>
  </si>
  <si>
    <t>공격 중지·접근</t>
  </si>
  <si>
    <t>핵 노출·동기화</t>
  </si>
  <si>
    <t>부하 밀치기 명령</t>
  </si>
  <si>
    <t>차한해의 모습으로 나타난 또 다른 차한해와 마주하기</t>
  </si>
  <si>
    <t>삼각대 생방송을 남기고 균열로 들어가는 유튜버 지켜보기</t>
  </si>
  <si>
    <t>성인이 된 친구의 불신과 이기적인 선택 기록 확인하기</t>
  </si>
  <si>
    <t>도시 인연과 진실 공개 여부에 따른 시민 반응 확인하기</t>
  </si>
  <si>
    <t>영역과 갇힌 고양이 쪽을 오가는 대장 고양이 관찰하기</t>
  </si>
  <si>
    <t>관리국 지급 권총·기본 보호 조끼와 상태 UI 확인하기</t>
  </si>
  <si>
    <t>낙하물 위험이 있는 구조 ·탐색 콘텐츠에서 사용 가능</t>
  </si>
  <si>
    <t>차한해와 선의 계량자가 둘이면서 하나라는 진실 확인하기</t>
  </si>
  <si>
    <t>고등급자 공동 출동 및 균열 대응 전투에서 사용 가능</t>
  </si>
  <si>
    <t>차우선의 편지 또는 생존한 차한해와의 재회 확인하기</t>
  </si>
  <si>
    <t>굳어진 균열 결정으로 이루어진 중심 섬으로 이동하기</t>
  </si>
  <si>
    <t>균열 주변 스마트폰과 카메라가 먹통 되는 현상 확인하기</t>
  </si>
  <si>
    <t>도시에서 폐교로 향하는 길에 대장 고양이 영역 진입하기</t>
  </si>
  <si>
    <t>편의점 알바생 가족의 대피소 위치를 전달할지 선택하기</t>
  </si>
  <si>
    <t>하악질하는 대장 고양이와 갇힌 예쁜 고양이 반응 확인하기</t>
  </si>
  <si>
    <t>세 번째 츄르로 예쁜 고양이를 차량 아래에서 유도하기</t>
  </si>
  <si>
    <t>청년의 ‘구해야겠다는 생각뿐’ 인터뷰와 밈 확인하기</t>
  </si>
  <si>
    <t>도시의 책임 인정 또는 이용익의 정치적 소비 확인하기</t>
  </si>
  <si>
    <t>고등급자들의 ‘괴물 처치가 선의를 소모한다’는 주장 듣기</t>
  </si>
  <si>
    <t>괴물 발생 지역의 실종자 소지품을 전달할지 선택하기</t>
  </si>
  <si>
    <t>예쁜 고양이와 차한해를 번갈아 보는 멈칫 행동 확인하기</t>
  </si>
  <si>
    <t>새로운 수치를 ‘선의 수치’라고 부르는 과정 확인하기</t>
  </si>
  <si>
    <t>막힌 플레이어가 목표를 다시 파악하도록 돕는 보정 장치</t>
  </si>
  <si>
    <t>구경꾼이 몰리고 장비가 고장 나 안전 통제가 지연됨</t>
  </si>
  <si>
    <t>나대진에게 먼지 보호 안경과 균열 보호 마스크 수령하기</t>
  </si>
  <si>
    <t>후보 수·시야 차단·시간 압박·감정적 부담 등을 기록</t>
  </si>
  <si>
    <t>출동하지 않은 고등급자의 수치도 떨어지는 사실 확인하기</t>
  </si>
  <si>
    <t>고농도 균열 구역에서만 착용 가능, 전투 중 교체 불가</t>
  </si>
  <si>
    <t>크기: 핵심(대) · 반복 조정(중) · 장면 조정(소)</t>
  </si>
  <si>
    <t>실패 시 재시작 지점이나 보상 감소 등 결과를 기록</t>
  </si>
  <si>
    <t>해당 행을 완료하기 위해 필요한 행동·대상·단계의 수</t>
  </si>
  <si>
    <t>친구를 살리지 못하고 품 안에서 보내는 최대 붕괴 사건</t>
  </si>
  <si>
    <t>원 하나에 요소 하나만 기재하고 크기로 영향도 표현</t>
  </si>
  <si>
    <t>잔여 수량 0·오류 항목 0 및 바닥의 균열 흔적 조사</t>
  </si>
  <si>
    <t>플레이어가 실제 입력을 수행할 때 느끼는 조작 난도</t>
  </si>
  <si>
    <t>다음 핵심 스테이지로 넘어가기 위한 필수 완료 조건</t>
  </si>
  <si>
    <t>방어구는 획득·손상·성능 감소·완전 파손 시점만 기록</t>
  </si>
  <si>
    <t>제목만 읽어도 플레이어가 해야 할 행동이 보이도록 작성</t>
  </si>
  <si>
    <t>구역 분할·단계 힌트·페이즈 체크포인트·빠른 넘김 등</t>
  </si>
  <si>
    <t>체력 0·시민 피해·오답 누적·시간 초과 등을 반영</t>
  </si>
  <si>
    <t>같은 구간의 반복 피로와 재도전 시간을 조절하는 장치</t>
  </si>
  <si>
    <t>구조·대화·선택으로 형성되는 인물·지역 인연의 변화량</t>
  </si>
  <si>
    <t>추가 통화·작전 힌트·UI 변화·후일담·최종 대사 분기</t>
  </si>
  <si>
    <t>내용물이 남거나 오염된 쓰레기 6개 전부 올바르게 분류</t>
  </si>
  <si>
    <t>밸런스 문서 보스 페이즈 합과 보스 설계 요약이 일치</t>
  </si>
  <si>
    <t>재입고 시간·물류 트럭 정보와 이상 현상 뉴스 확인</t>
  </si>
  <si>
    <t>플레이어와 차한해를 위한 짧은 휴식·이전 인연의 보상</t>
  </si>
  <si>
    <t>HP 0·처치 표현이 서사적 승리 조건과 충돌하지 않음</t>
  </si>
  <si>
    <t>TV 자막을 잠시 고정하고 조명 변화 직전 효과음 제공</t>
  </si>
  <si>
    <t>계량 규칙 변경·무한대 부담 장치·마지막 일격 동기화형</t>
  </si>
  <si>
    <t>30초 이상 미발견 시 목표 구역에 약한 반짝임 표시</t>
  </si>
  <si>
    <t>초반 심부름·가족 대피·마지막 대면·생존 엔딩 재회</t>
  </si>
  <si>
    <t>돌진 궤적·시민 이동 방향·핵 노출 시간 단계 표시</t>
  </si>
  <si>
    <t>대화 속에 다음 목적지와 필요한 물품 정보가 섞여 있음</t>
  </si>
  <si>
    <t>상하좌우 이동과 조사 키를 안내 순서대로 모두 수행</t>
  </si>
  <si>
    <t>해당 전투를 안정적으로 공략하기 위한 조작·판단 수준</t>
  </si>
  <si>
    <t>공격 예고·반사 궤적·안전 지점·접근 체크포인트 강화</t>
  </si>
  <si>
    <t>영웅화 질투·한도윤 사망 이후 원망·희생 엔딩 추모 편지</t>
  </si>
  <si>
    <t>아무도 보지 않는 곳에서 시민을 구조해 갈채 보호막 제거</t>
  </si>
  <si>
    <t>공격 규칙 교대와 시민 보호를 결합하고 전조만 단계 강화</t>
  </si>
  <si>
    <t>콘텐츠 종류와 숙련 효과를 기준으로 사용자 유형별 산정</t>
  </si>
  <si>
    <t>주인공 주변의 상호작용 표시를 확인하고 조사 키를 누름</t>
  </si>
  <si>
    <t>실패 2회 후 대상 속도 감소 및 경로 화살표 표시</t>
  </si>
  <si>
    <t>핵심 문장 강조·대화 다시 보기·선택 시간 제한 없음</t>
  </si>
  <si>
    <t>해당 없음 — 인간 변이체가 아니라 균열에서 태어난 존재</t>
  </si>
  <si>
    <t>울음소리가 들리는 골목 위치 확인 또는 선택적으로 지나침</t>
  </si>
  <si>
    <t>1/10 – 대상 가시성·입력 단계 수가 난이도를 결정함</t>
  </si>
  <si>
    <t>때리는 자와 맞는 자를 연결한 폭력 순환 구조 자체 파괴</t>
  </si>
  <si>
    <t>수거 대상과 배경 장식의 차이를 처음에는 구별하기 어려움</t>
  </si>
  <si>
    <t>카운터 직원의 호출을 확인하고 잠시 포장을 도울지 선택함</t>
  </si>
  <si>
    <t>[예쁜 고양이] +25% 선택 (최대 누적 25%)</t>
  </si>
  <si>
    <t>올바른 손님에게 주문 전달 및 알바비·감사 대사 획득</t>
  </si>
  <si>
    <t>2/10 – 발견 여부와 선택에 따라 진행이 달라짐</t>
  </si>
  <si>
    <t>섬광 발생 순간 화면 밝기 변화와 방향성 있는 굉음 제공</t>
  </si>
  <si>
    <t>4/10 – 순서·수량·제한시간을 함께 확인해야 함</t>
  </si>
  <si>
    <t>영웅화·고등급자 특혜·여론 조작·균열 진입 명령으로 하락</t>
  </si>
  <si>
    <t>심부름·대피·질투·원망·마지막 대면을 거쳐 관계 결산</t>
  </si>
  <si>
    <t>위험 바닥의 파동을 강조하고 실패 후 안전 경로를 표시</t>
  </si>
  <si>
    <t>[예쁜 고양이] +25% 선택 (최대 누적 50%)</t>
  </si>
  <si>
    <t>대화에서 치킨 종류·소스·음료·추가 요청을 구분해 기억함</t>
  </si>
  <si>
    <t>편의점 물류 트럭과 이동 방향을 따라 꺼지는 가로등 확인</t>
  </si>
  <si>
    <t>의뢰 대사와 위치를 확인한 뒤 반지의 주인에게 전달함</t>
  </si>
  <si>
    <t>반지와 검은 흔적에 서로 다른 약한 빛·파동 효과 적용</t>
  </si>
  <si>
    <t>90초 이상 미발견 시 탐색 범위를 단계적으로 축소</t>
  </si>
  <si>
    <t>2/10 – 핵심 정보와 감정의 연결을 이해해야 함</t>
  </si>
  <si>
    <t>청소 소음 때문에 고양이가 다시 경계해 접근 속도가 느림</t>
  </si>
  <si>
    <t>시민·쓰레기·조명·바닥 진동에 관한 필수 관찰 대상 확인</t>
  </si>
  <si>
    <t>동생 심부름 일정과 직원의 부탁 사이에서 선택해야 함</t>
  </si>
  <si>
    <t>오답 후보 선택 시 경계 대사가 출력되고 다시 선택</t>
  </si>
  <si>
    <t>관리국의 공식 목표와 주인공이 느끼는 개인적 목적이 다름</t>
  </si>
  <si>
    <t>여러 장치와 열쇠 조건을 올바른 순서로 충족해야 함</t>
  </si>
  <si>
    <t>탄환 명중 3회, 피해량·경직량 비교, 무기 한계 확인</t>
  </si>
  <si>
    <t>실패 후 괴물 경직 시간을 늘리고 다음 고정핀을 강조</t>
  </si>
  <si>
    <t>고등급자 전원 출동 거부 및 차한해 단독 조사 확정</t>
  </si>
  <si>
    <t>동행 NPC가 위험 구역에 8초 이상 고립되면 재시작</t>
  </si>
  <si>
    <t>장비별 대표 아이콘·추천 퀵슬롯·한 줄 용도 설명 제공</t>
  </si>
  <si>
    <t>브리핑 종료 후 공식 목표와 개인 목표를 분리 표시</t>
  </si>
  <si>
    <t>과거 구조 인연의 개인적 감사·후반 사회 여론과 대비</t>
  </si>
  <si>
    <t>방어 효과와 이동 페널티를 장착 전후 화살표로 표시</t>
  </si>
  <si>
    <t>[예쁜 고양이] +25% 선택 (최대 누적 75%)</t>
  </si>
  <si>
    <t>대피소 생활·가족 부탁·뉴스 변화를 짧은 몽타주로 확인함</t>
  </si>
  <si>
    <t>[도시] +5% 선택 (기본 10% · 최대 15%)</t>
  </si>
  <si>
    <t>[도시] +5% 선택 (기본 10% · 최대 20%)</t>
  </si>
  <si>
    <t>탄약 소진 시 관리국 드론이 시험 탄창을 1회 보급</t>
  </si>
  <si>
    <t>손상 부위를 점멸시키고 변경 전후 수치를 나란히 표시</t>
  </si>
  <si>
    <t>2/10 – 장비별 용도와 사용 순서를 기억해야 함</t>
  </si>
  <si>
    <t>출구 봉쇄→부하 재배치→집단 밀치기→선도체 우선 제압</t>
  </si>
  <si>
    <t>통로 밀치기→앞길 막기→짧은 충격파→우회·보급 동선 확보</t>
  </si>
  <si>
    <t>[도시] +5% 선택 (기본 30% · 최대 60%)</t>
  </si>
  <si>
    <t>4/10 – 군중 회피와 정보 확인을 동시에 수행해야 함</t>
  </si>
  <si>
    <t>시야 범위 표시·공격 전조 길이·안전 지점 간격 조절</t>
  </si>
  <si>
    <t>차량 아래의 익숙한 울음과 꼬리를 확인해 선택적으로 멈춤</t>
  </si>
  <si>
    <t>위험 잔해를 먼저 제거하면 체력 감소 및 진행 지연</t>
  </si>
  <si>
    <t>측정 대상·요일제·고등급 기준·미측정 시 조치를 확인함</t>
  </si>
  <si>
    <t>제한시간 종료 시 가장 가까운 체크포인트에서 재시작</t>
  </si>
  <si>
    <t>의료 통로 도착·출동 기록 확인·항의 현장 이탈 완료</t>
  </si>
  <si>
    <t>3/10 – 규칙 설명량·연출 가시성이 난이도를 결정함</t>
  </si>
  <si>
    <t>닫힌 문을 모두 열고 시민 전원 구조 후 방어 핵 제압</t>
  </si>
  <si>
    <t>브리핑 종료 후 구조 목표와 홍보 목표를 분리 표시</t>
  </si>
  <si>
    <t>편의점 알바생에게 가족의 안전 여부 전달 또는 지나침</t>
  </si>
  <si>
    <t>선택 시간 제한 없음·대화 로그·응답 취소 1회 허용</t>
  </si>
  <si>
    <t>[도시] +5% 선택 (기본 20% · 최대 45%)</t>
  </si>
  <si>
    <t>3/10 – 재료 상태·무게·보호 범위를 비교해야 함</t>
  </si>
  <si>
    <t>팔 교체 연타→원거리 파편→몸통 방패→부위 파괴·처치</t>
  </si>
  <si>
    <t>[도시] +5% 선택 (기본 20% · 최대 35%)</t>
  </si>
  <si>
    <t>닫힌 문지기 보스전 완료
(시민 구조·방어 핵 제압)</t>
  </si>
  <si>
    <t>3/10 – 정치적 명분과 강제 조항을 구분해야 함</t>
  </si>
  <si>
    <t>떠받드는 자의 보호막 부여를 차단하고 중계 카메라 끄기</t>
  </si>
  <si>
    <t>[예쁜 고양이] +25% 선택 (최대 누적 100%)</t>
  </si>
  <si>
    <t>오탐 후 경보와 동기화된 가짜 반응을 회색으로 표시</t>
  </si>
  <si>
    <t>장비 2종 설명 확인 및 착용 또는 보관 선택 완료</t>
  </si>
  <si>
    <t>4/10 – 환경 단서와 규칙을 순서대로 적용해야 함</t>
  </si>
  <si>
    <t>시민의 말을 끝까지 듣고 의료 구역 연결 또는 지나침</t>
  </si>
  <si>
    <t>영웅의 뒤를 밟는 자의 추격을 피해 촬영 무대 진입하기</t>
  </si>
  <si>
    <t>부하 호출→부하 흡수→확장 휩쓸기→부하 차단→선도체 제압</t>
  </si>
  <si>
    <t>경고 시간 안에 복귀하지 못하면 승강장 체크포인트 재시작</t>
  </si>
  <si>
    <t>[도시] +5% 선택 (기본 20% · 최대 40%)</t>
  </si>
  <si>
    <t>박수 강화→짧은 음파→거리 유지→지원 개체 우선 처치</t>
  </si>
  <si>
    <t>선택 시간 제한 없음·통화 종료 후 대사 로그 제공</t>
  </si>
  <si>
    <t>남의 몸을 끌어쓴 자의 몸통 방패 공격을 시민 대신 막기</t>
  </si>
  <si>
    <t>4/10 – 감정적 주장과 사실 기록을 대조해야 함</t>
  </si>
  <si>
    <t>군중에 포위되거나 낙하물에 피격되면 직전 구역 재시작</t>
  </si>
  <si>
    <t>이전·현재 상태 비교 창과 변화 항목 체크리스트 제공</t>
  </si>
  <si>
    <t>고등급자 숙소에서 이름을 외치는 자의 증원 호출 막기</t>
  </si>
  <si>
    <t>소방관 체력 0 시 회사 입구 체크포인트에서 재시작</t>
  </si>
  <si>
    <t>[도시] +5% 선택 (기본 35% · 최대 70%)</t>
  </si>
  <si>
    <t>방벽 파괴 또는 시민 체력 0 시 현재 패턴 재시작</t>
  </si>
  <si>
    <t>한도윤 또는 마지막 직원 체력 0 시 현재 구역 재시작</t>
  </si>
  <si>
    <t>무리를 삼킨 자가 흡수한 부하의 돌격을 끝까지 피하기</t>
  </si>
  <si>
    <t>고등급자 특혜 유지 논리·차한해 단독 출동 압박 시작</t>
  </si>
  <si>
    <t>3/10 – 가족의 정신적 압박을 견디며 응답해야 함</t>
  </si>
  <si>
    <t>원본과 편집본 동시 재생·차이 표시·다시 보기 제공</t>
  </si>
  <si>
    <t>환경별 추천 아이콘·장착 전후 비교·추천 자동 장착 제공</t>
  </si>
  <si>
    <t>2/10 – 짧은 대사에서 감정 단서를 읽는 난이도</t>
  </si>
  <si>
    <t>3/10 – 재료 상태·보호 부위·무게를 비교해야 함</t>
  </si>
  <si>
    <t>2/10 – 물리 방어와 이동 속도 감소를 비교해야 함</t>
  </si>
  <si>
    <t>회상 요약·선택 시간 제한 없음·대화 다시 보기 제공</t>
  </si>
  <si>
    <t>뒤에서 밀치는 자의 문 뒤 기습을 피해 복도 통과하기</t>
  </si>
  <si>
    <t>좁은 통로·어두운 조명·장애물로 이동 경로가 제한됨</t>
  </si>
  <si>
    <t>비웃음 환각→방향 혼란→얼굴 투사체→실체 판별·처치</t>
  </si>
  <si>
    <t>기억 재생 중 상호작용 가능한 순간에 보랏빛 잔광을 확대</t>
  </si>
  <si>
    <t>위치 전파→교실 증원→소문 파동→전파 차단→선도체 제압</t>
  </si>
  <si>
    <t>사용 가능한 매트 영역을 촉감 표시와 색 차이로 강조</t>
  </si>
  <si>
    <t>재시도 시 착지 예상 범위를 넓히고 첫 반사 궤적을 표시</t>
  </si>
  <si>
    <t>일반 농구공을 집으면 보스의 추적 속도가 잠시 증가</t>
  </si>
  <si>
    <t>시선 회피→집단 가로막기→동시 밀치기→진형 분리·처치</t>
  </si>
  <si>
    <t>손전등과 안전한 발판을 확인하며 붕괴된 계단을 통과함</t>
  </si>
  <si>
    <t>희생 표식→집중 공격 유도→비난 파동→표식 해제·처치</t>
  </si>
  <si>
    <t>문 뒤 기습→강제 밀치기→넘어뜨리기→소리 탐지·처치</t>
  </si>
  <si>
    <t>도시 인연 선택 콘텐츠 +5% · 진엔딩 시민 증언 강화</t>
  </si>
  <si>
    <t>강제 속박→복종 압박파→행동 봉쇄→압박 장치 파괴·처치</t>
  </si>
  <si>
    <t>9/10 – 기존 전투 습관을 멈추고 회피만 해야 함</t>
  </si>
  <si>
    <t>피해 전가→상태 이상 이전→책임 파동→연결 해제→처치</t>
  </si>
  <si>
    <t>핵심 문장 자동 정렬·이전 기록 바로 열기·차이 표시</t>
  </si>
  <si>
    <t>길을 잃은 자의 배회 경로를 피해 한도윤과 합류하기</t>
  </si>
  <si>
    <t>균열 진입 즉시 인간이 괴물로 변이한다는 사실 공개</t>
  </si>
  <si>
    <t>비웃는 얼굴의 환각을 견디며 급식 줄에서 차례 기다리기</t>
  </si>
  <si>
    <t>희생 명령·시위 돌파·가족 대면·최종 장비 준비 완료</t>
  </si>
  <si>
    <t>2/10 – 상반된 추모 방식의 의미를 해석해야 함</t>
  </si>
  <si>
    <t>상호작용 직전 공격 버튼 안내를 숨기고 선택 문구 강조</t>
  </si>
  <si>
    <t>방송 위치·삼각대 카메라·통제선 침입 경로를 확인함</t>
  </si>
  <si>
    <t>[도시] +5% 선택 (기본 60% · 최대 100%)</t>
  </si>
  <si>
    <t>조항 요약·불확실한 정보 경고·선택 시간 제한 없음</t>
  </si>
  <si>
    <t>철판·매트 보호대 파손 후 친구 앞 상호작용 지점 도착</t>
  </si>
  <si>
    <t>장착 전후 방어·밀려남·회피 수치 비교와 추천 장착 제공</t>
  </si>
  <si>
    <t>조작 불가 시간이 길어지지 않도록 속박은 짧게 설정</t>
  </si>
  <si>
    <t>실패 후 등급별 위험 아이콘과 다음 측정 순서를 표시</t>
  </si>
  <si>
    <t>눈을 돌린 무리의 가로막기를 뚫고 본관 3층으로 이동하기</t>
  </si>
  <si>
    <t>공동 진입 시 차한해·시민 생존 및 변이체 전원 복원</t>
  </si>
  <si>
    <t>실패 후 참여 인원의 위험 순서와 핵 노출 시간을 표시</t>
  </si>
  <si>
    <t>진실 은폐 단독 희생 또는 도시 인연 조건 미달 경로</t>
  </si>
  <si>
    <t>차한해의 균열 기원과 선의 계량자의 동일 근원 확인</t>
  </si>
  <si>
    <t>‘진실 공개’ 또는 ‘단독 희생 방법을 숨김’을 선택함</t>
  </si>
  <si>
    <t>긴 크레딧 중 추가 장면과 기록이 삽입되어 놓칠 수 있음</t>
  </si>
  <si>
    <t>희생 구호→부하 강화→집단 돌진→구호 차단→선도체 제압</t>
  </si>
  <si>
    <t>시민이 안전 구역 밖으로 나가지 않도록 위치 관리 필요</t>
  </si>
  <si>
    <t>선택한 엔딩에 따른 도시 행사와 이용익의 발언을 비교함</t>
  </si>
  <si>
    <t>청각·시각 교란이 겹치지 않도록 한 번에 한 효과만 사용</t>
  </si>
  <si>
    <t>파티 전멸 또는 F등급 대상 소멸 시 1페이즈 재시작</t>
  </si>
  <si>
    <t>친구는 잠시 인간 모습으로 돌아와 감사한 뒤 완전히 소멸</t>
  </si>
  <si>
    <t>자아 마모도 최대 또는 동료 전멸 시 2페이즈 재시작</t>
  </si>
  <si>
    <t>갈채를 먹는 자 보스전의 규칙을 미리 학습시키는 선도체</t>
  </si>
  <si>
    <t>전가 연결 중 공격하면 보호 대상에게 피해가 넘어감</t>
  </si>
  <si>
    <t>도시 인연 30% 이상 : 보스전 시민 이동 보정 해금</t>
  </si>
  <si>
    <t>기본 공격력 470 / 스킬 : 근·원거리 무기 전환</t>
  </si>
  <si>
    <t>차우선 인연 50% 이상 : 귀가 후 추가 통화 해금</t>
  </si>
  <si>
    <t>우정 반지 단서 확보 : 폐교 기억 대화 1종 해금</t>
  </si>
  <si>
    <t>[이용익] 15% : 명령에 반발하는 내부 독백 해금</t>
  </si>
  <si>
    <t>[한도윤] 90% : 회사 구조 시 추가 협력 행동 해금</t>
  </si>
  <si>
    <t>[나대진] 85% : 폐교 환경 추천 장착 조합 해금</t>
  </si>
  <si>
    <t>[나대진] 100% : 최종전 1회 치명 피해 방지 지원</t>
  </si>
  <si>
    <t>한도윤 인연 85% 이상 : 대피소 작전 힌트 대화 해금</t>
  </si>
  <si>
    <t>[나대진] 100% : 차한해 개인 기록 보존 결말 해금</t>
  </si>
  <si>
    <t>도시 인연 50% : 소방관의 안전 통로 정보 해금</t>
  </si>
  <si>
    <t>자아마모도 16% : 피격 후 숨 고르기 독백 해금</t>
  </si>
  <si>
    <t>[강재한] 10% : 폭력 시위 확산 경고 대사 해금</t>
  </si>
  <si>
    <t>기본 공격력 100 / 스킬 : 조준 사격 · 긴급 회피</t>
  </si>
  <si>
    <t>[이용익] 25% 이하 : 강제 명령 거부 선택지 예고</t>
  </si>
  <si>
    <t>[나대진] 95% : 최종전 비상 탈출 체크포인트 해금</t>
  </si>
  <si>
    <t>폐교 단서 80% : 친구 보스 충격파 경고 1회 강화</t>
  </si>
  <si>
    <t>[차우선] 65% : 희생 반대 대사·추모 편지 해금</t>
  </si>
  <si>
    <t>[이용익] 30% : 임시 대통령 권한 남용 대사 해금</t>
  </si>
  <si>
    <t>도심 잔해 구역 구조 임무 완료 시 : 깨진 경찰 방패 획득</t>
    <phoneticPr fontId="19" type="noConversion"/>
  </si>
  <si>
    <t>봉쇄 대피소 구조 요청 수락 시 : 나무판 보호대 제작 가능</t>
    <phoneticPr fontId="19" type="noConversion"/>
  </si>
  <si>
    <t>융합된 괴물 보스전 완료 시 : 군용 방탄판 획득</t>
    <phoneticPr fontId="19" type="noConversion"/>
  </si>
  <si>
    <t>아파트 계단으로 이동하며 ‘균열에서 기어 나온 자’를 피해 숨기</t>
    <phoneticPr fontId="19" type="noConversion"/>
  </si>
  <si>
    <t>문 앞에 웅크린 자와 정면으로 마주치기</t>
    <phoneticPr fontId="19" type="noConversion"/>
  </si>
  <si>
    <t>무의식적 선의 폭발 종료 : +990 → 0</t>
    <phoneticPr fontId="19" type="noConversion"/>
  </si>
  <si>
    <t>기본 보호 조끼 완전 파손 : 사용 불가
화염 보호복 손상 : +20 → +10</t>
    <phoneticPr fontId="19" type="noConversion"/>
  </si>
  <si>
    <t>철판 보호대 파손 : 사용 불가
매트 보호대 파손 : 사용 불가</t>
    <phoneticPr fontId="19" type="noConversion"/>
  </si>
  <si>
    <t>게임 「넌 착해!」의 플레이 경험을 조절하는 요소. 원 하나에는 요소 하나만 배치하며 원의 크기는 전체 플레이 영향도와 사용 빈도를 반영함. 최신 핵심 연결은 ① 일반인 공격·방어 10과 첫 힘의 일회성 순간 출력 1000, ② 선의 수치 96·836·999 ERROR의 발견과 고등급자 제도, ③ 고등급자 특혜·거짓 주장·폭력시위·이용익의 여론 압박으로 상승하는 자아마모도, ④ 메인 기본 60%·선택 최대 100%의 도시 인연과 75/100% 엔딩 임계치, ⑤ 선택 만남 4회로 0~100%가 되는 예쁜 고양이 인연과 대장 고양이 휴식 퀘스트, ⑥ 급식실·강당 기억 체험과 친구의 완전 소멸, ⑦ 거울 미로·방향 반전·또 다른 차한해·껍데기의 바다·균열 수호체·선의 계량자 동기화, ⑧ 구조한 경찰의 깨진 경찰 방패·대피소 시민의 나무판 보호대·구조된 군인의 군용 방탄판 지원과 후반 비난의 대비임</t>
  </si>
  <si>
    <t>예: 신상 과자 진열대 찾기, 첫 괴물과 정면으로 마주치기</t>
    <phoneticPr fontId="19" type="noConversion"/>
  </si>
  <si>
    <t>PC DATA와 대차대조표 모두 무기·방어구·스킬을 매 행 누적 반복하지 않음. 대차대조표의 변화 열은 최초·손상·파손 시점만 쓰고 나머지는 공란으로 유지</t>
    <phoneticPr fontId="19" type="noConversion"/>
  </si>
  <si>
    <t>문서 전체 라이트 5시간 48분 40초 · 미들 4시간 58분 · 헤비 4시간 36분 55초 / 대표 진엔딩 경로 라이트 5시간 22분 45초 · 미들 4시간 35분 5초 · 헤비 4시간 17분</t>
    <phoneticPr fontId="19" type="noConversion"/>
  </si>
  <si>
    <t>닫힌 문지기 6/5/5분 · 융합된 괴물 10/8/8분 · 갈채를 먹는 자 16분5초/13분/13분 · 폐교의 보스 27분50초/23분/20분50초 · 선의 계량자 21분10초/17분20초/17분</t>
    <phoneticPr fontId="19" type="noConversion"/>
  </si>
  <si>
    <t>첫 보스 헤비 5분 · 이후 주요 보스 8분 이상</t>
    <phoneticPr fontId="19" type="noConversion"/>
  </si>
  <si>
    <t>융합된 괴물 보스전</t>
    <phoneticPr fontId="19" type="noConversion"/>
  </si>
  <si>
    <t>융합된 괴물</t>
    <phoneticPr fontId="19" type="noConversion"/>
  </si>
  <si>
    <t>폐교의 보스</t>
    <phoneticPr fontId="19" type="noConversion"/>
  </si>
  <si>
    <t>정예 몬스터인 균열 수호체는 인간 변이체가 아니라 균열에서 태어난 존재이며 보스 수에 포함하지 않음.</t>
    <phoneticPr fontId="19" type="noConversion"/>
  </si>
  <si>
    <t>관리국 지급</t>
  </si>
  <si>
    <t>118번 | 관리국 지급 권총·기본 보호 조끼와 상태 UI 확인하기</t>
  </si>
  <si>
    <t>전투 시스템 개방 후 균열 대응 전투에서 사용</t>
  </si>
  <si>
    <t>원거리 공격 가능</t>
  </si>
  <si>
    <t>공격력 증가</t>
  </si>
  <si>
    <t>장착 중 적용하며 손상·파손 시 성능 변화</t>
  </si>
  <si>
    <t>충격 피해 완화</t>
  </si>
  <si>
    <t>방어력 증가</t>
  </si>
  <si>
    <t>현장 획득</t>
  </si>
  <si>
    <t>129번 | 붕괴 표지판의 보랏빛 철봉 회수하기</t>
  </si>
  <si>
    <t>획득한 출동 구간에서 공명 무기로 사용</t>
  </si>
  <si>
    <t>경찰 지원</t>
  </si>
  <si>
    <t>134번 | 구조한 경찰에게 깨진 경찰 방패 받기</t>
  </si>
  <si>
    <t>전방 방어 시 사용하며 내구도 소진 시 파손</t>
  </si>
  <si>
    <t>140번 | 주차 차단기 막대의 공명 찾기</t>
  </si>
  <si>
    <t>지하 주차장 구조 구간에서 공명 무기로 사용</t>
  </si>
  <si>
    <t>현장 제작</t>
  </si>
  <si>
    <t>145번 | 대피소 시민과 나무판 보호대 만들기</t>
  </si>
  <si>
    <t>닫힌 문지기 보스전에서 사용하며 148번 종료 시 파손</t>
  </si>
  <si>
    <t>임시 보호</t>
  </si>
  <si>
    <t>충격 보호대</t>
  </si>
  <si>
    <t>보호대</t>
  </si>
  <si>
    <t>나대진 지급</t>
  </si>
  <si>
    <t>153번 | 나대진에게 충격 보호대와 공명 보호 장갑 수령하기</t>
  </si>
  <si>
    <t>장착 중 충격 피해 대응에 사용</t>
  </si>
  <si>
    <t>충격 보호</t>
  </si>
  <si>
    <t>공명 보호 장갑</t>
  </si>
  <si>
    <t>공명 무기 사용 시 손과 팔의 부담 완화</t>
  </si>
  <si>
    <t>공명 부담 완화</t>
  </si>
  <si>
    <t>전광판 쇠막대</t>
  </si>
  <si>
    <t>159번 | 승강장 전광판의 쇠막대 회수하기</t>
  </si>
  <si>
    <t>지하철 승강장 구조 구간에서 공명 무기로 사용</t>
  </si>
  <si>
    <t>군용 방탄판</t>
  </si>
  <si>
    <t>상의 보강재</t>
  </si>
  <si>
    <t>군인 지원</t>
  </si>
  <si>
    <t>169번 | 구조된 군인에게 군용 방탄판 받기</t>
  </si>
  <si>
    <t>장착 중 적용하며 181번 보스전 뒤 성능 감소</t>
  </si>
  <si>
    <t>화염 보호복</t>
  </si>
  <si>
    <t>소방관 지원</t>
  </si>
  <si>
    <t>187번 | 부상당한 소방관을 구조하고 화염 보호복 받기</t>
  </si>
  <si>
    <t>화염 구간에서 사용하며 188번 손상 뒤 성능 감소</t>
  </si>
  <si>
    <t>먼지 보호 안경</t>
  </si>
  <si>
    <t>192번 | 나대진에게 먼지 보호 안경과 균열 보호 마스크 수령하기</t>
  </si>
  <si>
    <t>분진이 많은 폐교 조사 구간에서 사용</t>
  </si>
  <si>
    <t>분진 시야 확보</t>
  </si>
  <si>
    <t>균열 보호 마스크</t>
  </si>
  <si>
    <t>균열 오염 위험이 있는 조사 구간에서 사용</t>
  </si>
  <si>
    <t>균열 오염 차단</t>
  </si>
  <si>
    <t>철판 보호대</t>
  </si>
  <si>
    <t>정비공 지원</t>
  </si>
  <si>
    <t>194번 | 구조받은 정비공에게 철판 보호대 받기</t>
  </si>
  <si>
    <t>폐교 조사와 보스전에서 사용하며 251번에 파손</t>
  </si>
  <si>
    <t>사랑의 매</t>
  </si>
  <si>
    <t>237번 | 보랏빛으로 빛나는 사랑의 매 발견하기</t>
  </si>
  <si>
    <t>폐교의 보스 외피를 파괴하는 공명 무기로 사용</t>
  </si>
  <si>
    <t>매트 보호대</t>
  </si>
  <si>
    <t>242번 | 체육관 매트로 매트 보호대 만들기</t>
  </si>
  <si>
    <t>폐교의 보스전에서 사용하며 251번에 파손</t>
  </si>
  <si>
    <t>충격 완화</t>
  </si>
  <si>
    <t>보랏빛 농구공</t>
  </si>
  <si>
    <t>투척 무기</t>
  </si>
  <si>
    <t>243번 | 강당 농구공의 보랏빛 공명 확인하기</t>
  </si>
  <si>
    <t>폐교의 보스전에서 투척·회수하며 기억 개입 패턴 차단</t>
  </si>
  <si>
    <t>공명 보호 외투</t>
  </si>
  <si>
    <t>270번 | 나대진에게 공명 보호 외투와 강화 전투화 수령하기</t>
  </si>
  <si>
    <t>최종 균열 내부에서 공명 부담을 줄이는 장비로 사용</t>
  </si>
  <si>
    <t>강화 전투화</t>
  </si>
  <si>
    <t>최종 균열의 반전 통로·밀치기 구간에서 사용</t>
  </si>
  <si>
    <t>이동 안정</t>
  </si>
  <si>
    <t>스킬명</t>
  </si>
  <si>
    <t>스킬 추가 설명</t>
  </si>
  <si>
    <t>스킬 아이콘</t>
  </si>
  <si>
    <t>스킬 타입</t>
  </si>
  <si>
    <t>지정 사용자</t>
  </si>
  <si>
    <t>상태 이상 값</t>
  </si>
  <si>
    <t>발동 조건 타입</t>
  </si>
  <si>
    <t>발동 필요 값</t>
  </si>
  <si>
    <t>피해 적용 타입</t>
  </si>
  <si>
    <t>피해 계수</t>
  </si>
  <si>
    <t>고정 피해</t>
  </si>
  <si>
    <t>피해 산정식</t>
  </si>
  <si>
    <t>AI 발동 주기(초)</t>
  </si>
  <si>
    <t>AI 발동 확률</t>
  </si>
  <si>
    <t>쿨타임 타입</t>
  </si>
  <si>
    <t>쿨타임(초)</t>
  </si>
  <si>
    <t>시전 필요 시간(초)</t>
  </si>
  <si>
    <t>능력 변동 종류</t>
  </si>
  <si>
    <t>능력 변동 수치</t>
  </si>
  <si>
    <t>단위</t>
  </si>
  <si>
    <t>지속 시간(초)</t>
  </si>
  <si>
    <t>종료·취소 조건</t>
  </si>
  <si>
    <t>연계 스킬 ID</t>
  </si>
  <si>
    <t>기본 타격</t>
  </si>
  <si>
    <t>장착 무기로 정면의 적 1체를 공격하는 기본 전투 행동</t>
  </si>
  <si>
    <t>액티브</t>
  </si>
  <si>
    <t>경직 0.20초</t>
  </si>
  <si>
    <t>입력</t>
  </si>
  <si>
    <t>공격 입력 1회</t>
  </si>
  <si>
    <t>기본 공격력 비율</t>
  </si>
  <si>
    <t>개별</t>
  </si>
  <si>
    <t>없음</t>
  </si>
  <si>
    <t>시전 종료</t>
  </si>
  <si>
    <t>장비 공격력을 포함한 기본 공격력 기준</t>
  </si>
  <si>
    <t>회피 이동</t>
  </si>
  <si>
    <t>입력 방향으로 짧게 이동하며 공격 판정을 피하는 생존 행동</t>
  </si>
  <si>
    <t>회피 입력 1회</t>
  </si>
  <si>
    <t>이동 속도</t>
  </si>
  <si>
    <t>%</t>
  </si>
  <si>
    <t>이동 종료</t>
  </si>
  <si>
    <t>첫 괴물 조우에서는 처치 대신 회피 학습에 사용</t>
  </si>
  <si>
    <t>짧은 충격으로 적을 밀어내어 이동 경로와 안전 거리를 확보</t>
  </si>
  <si>
    <t>밀려남 1.5칸</t>
  </si>
  <si>
    <t>보조 행동 입력 1회</t>
  </si>
  <si>
    <t>보스와 고정형 개체에는 밀려남 미적용</t>
  </si>
  <si>
    <t>방어 자세</t>
  </si>
  <si>
    <t>입력을 유지하는 동안 정면 공격의 피해와 경직을 완화</t>
  </si>
  <si>
    <t>경직 저항 50%</t>
  </si>
  <si>
    <t>입력 유지</t>
  </si>
  <si>
    <t>방어 입력 유지</t>
  </si>
  <si>
    <t>공용</t>
  </si>
  <si>
    <t>받는 피해</t>
  </si>
  <si>
    <t>입력 해제·후방 피격</t>
  </si>
  <si>
    <t>이동 속도 40% 감소는 방어 자세 자체 약속에 포함</t>
  </si>
  <si>
    <t>SKL-PC-005</t>
  </si>
  <si>
    <t>시민 구조</t>
  </si>
  <si>
    <t>위험 지점의 시민을 부축해 지정된 안전 지점으로 이동</t>
  </si>
  <si>
    <t>대상 근접</t>
  </si>
  <si>
    <t>구조 가능 시민과 1칸 이내</t>
  </si>
  <si>
    <t>피격·상호작용 해제</t>
  </si>
  <si>
    <t>구조 중 공격 불가, 안전 지점 도착 시 완료</t>
  </si>
  <si>
    <t>상호작용</t>
  </si>
  <si>
    <t>NPC·문·오브젝트의 상황에 맞는 대화 또는 기능을 호출</t>
  </si>
  <si>
    <t>공용(전체)</t>
  </si>
  <si>
    <t>상호작용 대상과 1칸 이내</t>
  </si>
  <si>
    <t>대상 이탈</t>
  </si>
  <si>
    <t>전투·탐색·퀘스트에서 공통 사용</t>
  </si>
  <si>
    <t>SKL-PC-007</t>
  </si>
  <si>
    <t>무한 선의</t>
  </si>
  <si>
    <t>선의 감소 연산을 무효화하고 측정 결과를 무한대로 반환하는 고유 특성</t>
  </si>
  <si>
    <t>패시브</t>
  </si>
  <si>
    <t>선의 감소량 0 고정</t>
  </si>
  <si>
    <t>상시</t>
  </si>
  <si>
    <t>차한해 활성 상태</t>
  </si>
  <si>
    <t>선의 감소량</t>
  </si>
  <si>
    <t>고정값</t>
  </si>
  <si>
    <t>해제 불가</t>
  </si>
  <si>
    <t>SKL-BOS-011</t>
  </si>
  <si>
    <t>전투 여부는 선의 감소 조건이 아님</t>
  </si>
  <si>
    <t>잔류 선의 감지</t>
  </si>
  <si>
    <t>주변 균열과 변이체에 남은 선의 반응을 시각·음향으로 표시</t>
  </si>
  <si>
    <t>균열·변이체와 6칸 이내</t>
  </si>
  <si>
    <t>탐지 범위</t>
  </si>
  <si>
    <t>칸</t>
  </si>
  <si>
    <t>대상 범위 이탈</t>
  </si>
  <si>
    <t>몬스터의 인간 기원을 암시하는 정보 기능</t>
  </si>
  <si>
    <t>방호 장비 효과</t>
  </si>
  <si>
    <t>장착 중인 방어구의 방어력과 조건부 효과를 PC DATA에 합산</t>
  </si>
  <si>
    <t>아이템 착용</t>
  </si>
  <si>
    <t>방어구 1개 이상 장착</t>
  </si>
  <si>
    <t>장비 합산</t>
  </si>
  <si>
    <t>장비 해제·파손</t>
  </si>
  <si>
    <t>실제 수치는 아이템 시트와 PC DATA에서 관리</t>
  </si>
  <si>
    <t>긴급 대응</t>
  </si>
  <si>
    <t>붕괴물·화재·군중 위험에서 구조 대상의 상태를 안전으로 전환</t>
  </si>
  <si>
    <t>이벤트</t>
  </si>
  <si>
    <t>사건 플래그</t>
  </si>
  <si>
    <t>구조 절차 완료</t>
  </si>
  <si>
    <t>구조 진행도</t>
  </si>
  <si>
    <t>회</t>
  </si>
  <si>
    <t>피격·구역 이탈</t>
  </si>
  <si>
    <t>콘텐츠별 구조 절차는 개별 약속으로 분리</t>
  </si>
  <si>
    <t>접촉 소멸</t>
  </si>
  <si>
    <t>차한해와 접촉한 초기 변이체가 피해 계산 없이 소멸하는 사건 호출</t>
  </si>
  <si>
    <t>연출용</t>
  </si>
  <si>
    <t>차한해·초기 변이체</t>
  </si>
  <si>
    <t>변이체 즉시 소멸</t>
  </si>
  <si>
    <t>두 번째 조우 플래그+접촉</t>
  </si>
  <si>
    <t>즉시 처리</t>
  </si>
  <si>
    <t>연출 종료</t>
  </si>
  <si>
    <t>일반 전투 기술로 반복 사용 불가</t>
  </si>
  <si>
    <t>SKL-EVT-002</t>
  </si>
  <si>
    <t>마지막 포옹</t>
  </si>
  <si>
    <t>소멸 직전 인간 모습으로 돌아온 친구를 끌어안는 결말 연출</t>
  </si>
  <si>
    <t>차한해·폐교의 보스(친구)</t>
  </si>
  <si>
    <t>공격 중단·인간 형태 복귀</t>
  </si>
  <si>
    <t>HP 임계</t>
  </si>
  <si>
    <t>보스 HP 1% 이하+전투 종료 플래그</t>
  </si>
  <si>
    <t>보스 행동</t>
  </si>
  <si>
    <t>친구는 감사의 말을 남긴 뒤 소멸</t>
  </si>
  <si>
    <t>SKL-EVT-003</t>
  </si>
  <si>
    <t>균열 진입</t>
  </si>
  <si>
    <t>선택된 대상이 인접 균열로 들어가 결말 분기를 호출</t>
  </si>
  <si>
    <t>선택 결과</t>
  </si>
  <si>
    <t>진입 선택 확정</t>
  </si>
  <si>
    <t>분기 호출</t>
  </si>
  <si>
    <t>장면 전환</t>
  </si>
  <si>
    <t>SKL-BOS-012</t>
  </si>
  <si>
    <t>도시 인연 100%에서는 시민 전체로 대상 확장</t>
  </si>
  <si>
    <t>SKL-SYS-001</t>
  </si>
  <si>
    <t>자아 마모</t>
  </si>
  <si>
    <t>강요·상실 사건 발생 시 자아 마모 단계를 올리고 UI·표정을 갱신</t>
  </si>
  <si>
    <t>마모 사건 1회 발생</t>
  </si>
  <si>
    <t>자아 마모 단계</t>
  </si>
  <si>
    <t>단계</t>
  </si>
  <si>
    <t>엔딩 판정 전까지 유지</t>
  </si>
  <si>
    <t>총 4단계, 중복 플래그는 1회만 반영</t>
  </si>
  <si>
    <t>내면 괴물 발현</t>
  </si>
  <si>
    <t>선의를 모두 잃은 대상의 내면 괴물을 변이체로 전환해 소환</t>
  </si>
  <si>
    <t>선의 보유자 공용</t>
  </si>
  <si>
    <t>상태치 임계</t>
  </si>
  <si>
    <t>선의≤0</t>
  </si>
  <si>
    <t>소환 개체 수</t>
  </si>
  <si>
    <t>개체</t>
  </si>
  <si>
    <t>변이 완료</t>
  </si>
  <si>
    <t>차한해는 무한 선의로 조건에 도달하지 않음</t>
  </si>
  <si>
    <t>할퀴기</t>
  </si>
  <si>
    <t>전방 1칸을 빠르게 긁어 짧은 경직을 부여</t>
  </si>
  <si>
    <t>초기 변이체 공용</t>
  </si>
  <si>
    <t>경직 0.25초</t>
  </si>
  <si>
    <t>플레이어와 1칸 이내</t>
  </si>
  <si>
    <t>초기 전투의 기본 공격 패턴</t>
  </si>
  <si>
    <t>돌진</t>
  </si>
  <si>
    <t>짧은 예고 후 직선으로 돌진해 적중 대상을 밀어냄</t>
  </si>
  <si>
    <t>일반 변이체 공용</t>
  </si>
  <si>
    <t>밀려남 1칸</t>
  </si>
  <si>
    <t>대상 거리</t>
  </si>
  <si>
    <t>플레이어와 3~6칸</t>
  </si>
  <si>
    <t>벽 충돌·시전 종료</t>
  </si>
  <si>
    <t>예고선으로 회피 방향을 학습</t>
  </si>
  <si>
    <t>휘감기</t>
  </si>
  <si>
    <t>촉수로 대상을 붙잡아 이동 속도를 낮추는 제어 기술</t>
  </si>
  <si>
    <t>해양형 변이체 공용</t>
  </si>
  <si>
    <t>이동 속도 감소</t>
  </si>
  <si>
    <t>플레이어와 2~4칸</t>
  </si>
  <si>
    <t>거리 5칸 초과·지속 종료</t>
  </si>
  <si>
    <t>연속 피격보다 이동 제약에 초점</t>
  </si>
  <si>
    <t>해양형 강화 변이체</t>
  </si>
  <si>
    <t>부식 분출</t>
  </si>
  <si>
    <t>부식성 체액을 포물선으로 분출해 방어 효율을 낮춤</t>
  </si>
  <si>
    <t>방어력 감소</t>
  </si>
  <si>
    <t>플레이어와 3~7칸</t>
  </si>
  <si>
    <t>지속 종료</t>
  </si>
  <si>
    <t>바닥 경고 표시 후 착탄</t>
  </si>
  <si>
    <t>군집 증식</t>
  </si>
  <si>
    <t>주변 빈 칸에 소형 분열 개체를 만들어 전장을 압박</t>
  </si>
  <si>
    <t>군집형 변이체 공용</t>
  </si>
  <si>
    <t>분열 개체 2체 생성</t>
  </si>
  <si>
    <t>주변 개체 수</t>
  </si>
  <si>
    <t>아군 분열 개체 2체 미만</t>
  </si>
  <si>
    <t>분열 개체 처치</t>
  </si>
  <si>
    <t>동시 존재 상한 2체</t>
  </si>
  <si>
    <t>군집형 강화 변이체</t>
  </si>
  <si>
    <t>외피 경화</t>
  </si>
  <si>
    <t>HP가 낮아지면 외피를 굳혀 일정 시간 받는 피해를 줄임</t>
  </si>
  <si>
    <t>받는 피해 감소</t>
  </si>
  <si>
    <t>HP 50% 이하·전투당 1회</t>
  </si>
  <si>
    <t>발동 중 외피 색상 변화로 상태 전달</t>
  </si>
  <si>
    <t>포식</t>
  </si>
  <si>
    <t>근접 공격 적중 시 가한 피해 일부만큼 자신의 HP를 회복</t>
  </si>
  <si>
    <t>소형 동물형 변이체 공용</t>
  </si>
  <si>
    <t>HP 회복</t>
  </si>
  <si>
    <t>HP</t>
  </si>
  <si>
    <t>즉시 적용</t>
  </si>
  <si>
    <t>회복량은 최대 HP의 10% 상한</t>
  </si>
  <si>
    <t>충격파</t>
  </si>
  <si>
    <t>지면을 내려쳐 주변 원형 범위에 피해와 밀려남을 발생</t>
  </si>
  <si>
    <t>대형 동물형 변이체 공용</t>
  </si>
  <si>
    <t>밀려남 2칸</t>
  </si>
  <si>
    <t>플레이어와 3칸 이내</t>
  </si>
  <si>
    <t>원형 경고 범위 1초 선표시</t>
  </si>
  <si>
    <t>탄체 발사</t>
  </si>
  <si>
    <t>직선 탄체를 발사해 원거리에서 플레이어의 이동을 견제</t>
  </si>
  <si>
    <t>기계형 변이체 공용</t>
  </si>
  <si>
    <t>플레이어와 4~8칸</t>
  </si>
  <si>
    <t>탄체 충돌·화면 밖 이탈</t>
  </si>
  <si>
    <t>연속 발사 없이 1발 단위</t>
  </si>
  <si>
    <t>SKL-BOS-001</t>
  </si>
  <si>
    <t>문짝 압착</t>
  </si>
  <si>
    <t>양쪽 문짝을 닫아 중앙 안전 지대를 압박하는 주력 공격</t>
  </si>
  <si>
    <t>행동 불가 0.80초</t>
  </si>
  <si>
    <t>시간 경과</t>
  </si>
  <si>
    <t>전투 시작 후 20초부터</t>
  </si>
  <si>
    <t>압착 종료</t>
  </si>
  <si>
    <t>닫힌 통로와 고립의 서사를 전투 공간으로 표현</t>
  </si>
  <si>
    <t>통로 봉쇄</t>
  </si>
  <si>
    <t>안전 통로 하나를 잠시 닫아 플레이어의 이동 선택지를 제한</t>
  </si>
  <si>
    <t>이동 가능 경로 1개 감소</t>
  </si>
  <si>
    <t>보스 HP 60% 이하</t>
  </si>
  <si>
    <t>이동 가능 경로</t>
  </si>
  <si>
    <t>개</t>
  </si>
  <si>
    <t>봉쇄물 파괴·지속 종료</t>
  </si>
  <si>
    <t>봉쇄 위치는 직전 플레이어 위치를 제외</t>
  </si>
  <si>
    <t>융합 휩쓸기</t>
  </si>
  <si>
    <t>결합된 여러 팔과 촉수를 넓게 휘둘러 부채꼴 범위를 공격</t>
  </si>
  <si>
    <t>플레이어와 1~5칸</t>
  </si>
  <si>
    <t>범위가 넓지만 중심 안쪽에 회피 여지 제공</t>
  </si>
  <si>
    <t>잔해 흡수</t>
  </si>
  <si>
    <t>주변 변이 잔해를 끌어당겨 흡수하고 보스 HP를 회복</t>
  </si>
  <si>
    <t>잔해 최대 2개 소모</t>
  </si>
  <si>
    <t>흡수 가능 잔해 1개 이상</t>
  </si>
  <si>
    <t>시전 중 3회 피격</t>
  </si>
  <si>
    <t>잔해 1개당 4%, 최대 8% 회복</t>
  </si>
  <si>
    <t>SKL-BOS-005</t>
  </si>
  <si>
    <t>갈채 흡수</t>
  </si>
  <si>
    <t>주변의 찬양과 기대를 흡수해 공격력을 일시적으로 강화</t>
  </si>
  <si>
    <t>갈채 1스택 소모</t>
  </si>
  <si>
    <t>갈채 스택 3 이상</t>
  </si>
  <si>
    <t>지속 종료·경직 3회</t>
  </si>
  <si>
    <t>영웅 대접이 구호 의지를 잠식한 서사 반영</t>
  </si>
  <si>
    <t>시선 고정</t>
  </si>
  <si>
    <t>과도한 주목을 시선의 형태로 투사해 이동을 둔화</t>
  </si>
  <si>
    <t>보스 HP 70% 이하</t>
  </si>
  <si>
    <t>시야 차단물 뒤 이동·지속 종료</t>
  </si>
  <si>
    <t>시선 방향을 바닥 선으로 선표시</t>
  </si>
  <si>
    <t>SKL-BOS-007</t>
  </si>
  <si>
    <t>보복 표식</t>
  </si>
  <si>
    <t>자신이 받은 폭력을 다음 공격에 되돌리는 반사 상태를 부여</t>
  </si>
  <si>
    <t>피해 반사 50%</t>
  </si>
  <si>
    <t>피격</t>
  </si>
  <si>
    <t>5초 내 누적 3회 피격</t>
  </si>
  <si>
    <t>피해 반사</t>
  </si>
  <si>
    <t>플레이어 공격 1회 반사·지속 종료</t>
  </si>
  <si>
    <t>SKL-BOS-008</t>
  </si>
  <si>
    <t>무리한 연속 공격을 멈추게 하는 판단 패턴</t>
  </si>
  <si>
    <t>연쇄 난타</t>
  </si>
  <si>
    <t>서로 이어지는 세 번의 공격으로 폭력이 반복되는 구조를 표현</t>
  </si>
  <si>
    <t>3타 연속 경직</t>
  </si>
  <si>
    <t>보스 HP 65% 이하</t>
  </si>
  <si>
    <t>3타 종료</t>
  </si>
  <si>
    <t>총 165%: 55%×3회, 타격 간 0.35초</t>
  </si>
  <si>
    <t>조롱의 메아리</t>
  </si>
  <si>
    <t>과거의 조롱을 공간 전체에 반복해 자아 마모 연출을 강화</t>
  </si>
  <si>
    <t>폐교의 보스(친구)</t>
  </si>
  <si>
    <t>UI 노이즈 단계+1</t>
  </si>
  <si>
    <t>보스 HP 60% 이하·전투당 1회</t>
  </si>
  <si>
    <t>UI 노이즈 단계</t>
  </si>
  <si>
    <t>실제 자아 마모 단계가 아닌 보스전 한정 연출값</t>
  </si>
  <si>
    <t>기억 감금</t>
  </si>
  <si>
    <t>고통스러운 기억의 장벽으로 플레이어를 가두고 파편 파괴를 요구</t>
  </si>
  <si>
    <t>이동 구역 제한</t>
  </si>
  <si>
    <t>보스 HP 35% 이하</t>
  </si>
  <si>
    <t>이동 가능 구역</t>
  </si>
  <si>
    <t>구역</t>
  </si>
  <si>
    <t>기억 파편 3개 파괴</t>
  </si>
  <si>
    <t>해제 후 마지막 전투 구간으로 연결</t>
  </si>
  <si>
    <t>선의 계량</t>
  </si>
  <si>
    <t>대상의 선의를 측정해 일반 수치 또는 무한대 판정을 반환</t>
  </si>
  <si>
    <t>선의 측정 결과 저장</t>
  </si>
  <si>
    <t>계량 장치와 대상 접촉</t>
  </si>
  <si>
    <t>측정 결과</t>
  </si>
  <si>
    <t>수치·∞</t>
  </si>
  <si>
    <t>판정 완료</t>
  </si>
  <si>
    <t>차한해 판정은 무한대, 이후 진실 공개 콘텐츠 해금</t>
  </si>
  <si>
    <t>희생 강요</t>
  </si>
  <si>
    <t>차한해 한 사람에게 균열의 책임을 집중시키는 도시 결말 분기 호출</t>
  </si>
  <si>
    <t>선의 계량자·도시 군중</t>
  </si>
  <si>
    <t>희생 선택 분기</t>
  </si>
  <si>
    <t>인연 수치</t>
  </si>
  <si>
    <t>진실 공개 완료+도시 인연 판정</t>
  </si>
  <si>
    <t>결말 선택 완료</t>
  </si>
  <si>
    <t>인연 100%에서는 시민의 반대가 확산되어 공동 진입으로 전환</t>
  </si>
  <si>
    <t>열5</t>
  </si>
  <si>
    <t>열6</t>
  </si>
  <si>
    <t>열7</t>
  </si>
  <si>
    <t>열8</t>
  </si>
  <si>
    <t>열9</t>
  </si>
  <si>
    <t>열10</t>
  </si>
  <si>
    <t>열11</t>
  </si>
  <si>
    <t>열12</t>
  </si>
  <si>
    <t>열13</t>
  </si>
  <si>
    <t>열14</t>
  </si>
  <si>
    <t>열15</t>
  </si>
  <si>
    <t>열16</t>
  </si>
  <si>
    <t>열17</t>
  </si>
  <si>
    <t>열18</t>
  </si>
  <si>
    <t>열19</t>
  </si>
  <si>
    <t>열20</t>
  </si>
  <si>
    <t>열21</t>
  </si>
  <si>
    <t>열22</t>
  </si>
  <si>
    <t>열23</t>
  </si>
  <si>
    <t>열24</t>
  </si>
  <si>
    <t>열25</t>
  </si>
  <si>
    <t>열26</t>
  </si>
  <si>
    <t>열27</t>
  </si>
  <si>
    <t>열28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</si>
</sst>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76" formatCode="0.0"/>
    <numFmt numFmtId="177" formatCode="[h]&quot;시간 &quot;m&quot;분 &quot;s&quot;초&quot;"/>
    <numFmt numFmtId="178" formatCode="0&quot;%&quot;"/>
    <numFmt numFmtId="179" formatCode="\+0;\-0;0"/>
  </numFmts>
  <fonts count="24">
    <font>
      <sz val="11"/>
      <color rgb="FF000000"/>
      <name val="Carlito"/>
    </font>
    <font>
      <sz val="11"/>
      <color rgb="FF000000"/>
      <name val="Carlito"/>
    </font>
    <font>
      <b/>
      <sz val="10"/>
      <color rgb="FF334155"/>
      <name val="맑은 고딕"/>
      <family val="3"/>
      <charset val="129"/>
    </font>
    <font>
      <b/>
      <sz val="10"/>
      <color rgb="FFFFFFFF"/>
      <name val="맑은 고딕"/>
      <family val="3"/>
      <charset val="129"/>
    </font>
    <font>
      <sz val="10"/>
      <color rgb="FF000000"/>
      <name val="맑은 고딕"/>
      <family val="3"/>
      <charset val="129"/>
    </font>
    <font>
      <b/>
      <sz val="10"/>
      <color rgb="FF000000"/>
      <name val="맑은 고딕"/>
      <family val="3"/>
      <charset val="129"/>
    </font>
    <font>
      <sz val="10"/>
      <color rgb="FF334E68"/>
      <name val="맑은 고딕"/>
      <family val="3"/>
      <charset val="129"/>
    </font>
    <font>
      <sz val="10"/>
      <color rgb="FF375623"/>
      <name val="맑은 고딕"/>
      <family val="3"/>
      <charset val="129"/>
    </font>
    <font>
      <b/>
      <sz val="16"/>
      <color rgb="FFFFFFFF"/>
      <name val="맑은 고딕"/>
      <family val="3"/>
      <charset val="129"/>
    </font>
    <font>
      <b/>
      <sz val="11"/>
      <color rgb="FFFFFFFF"/>
      <name val="맑은 고딕"/>
      <family val="3"/>
      <charset val="129"/>
    </font>
    <font>
      <sz val="10"/>
      <color rgb="FF222222"/>
      <name val="맑은 고딕"/>
      <family val="3"/>
      <charset val="129"/>
    </font>
    <font>
      <b/>
      <sz val="9"/>
      <color rgb="FF334155"/>
      <name val="Carlito"/>
    </font>
    <font>
      <sz val="10"/>
      <color rgb="FF6B4F1D"/>
      <name val="맑은 고딕"/>
      <family val="3"/>
      <charset val="129"/>
    </font>
    <font>
      <i/>
      <sz val="10"/>
      <color rgb="FF000000"/>
      <name val="맑은 고딕"/>
      <family val="3"/>
      <charset val="129"/>
    </font>
    <font>
      <sz val="10"/>
      <color rgb="FFCE0202"/>
      <name val="맑은 고딕"/>
      <family val="3"/>
      <charset val="129"/>
    </font>
    <font>
      <b/>
      <sz val="10"/>
      <color rgb="FF7F6000"/>
      <name val="맑은 고딕"/>
      <family val="3"/>
      <charset val="129"/>
    </font>
    <font>
      <b/>
      <sz val="10"/>
      <color rgb="FF375623"/>
      <name val="맑은 고딕"/>
      <family val="3"/>
      <charset val="129"/>
    </font>
    <font>
      <sz val="10"/>
      <color rgb="FF0A66CC"/>
      <name val="맑은 고딕"/>
      <family val="3"/>
      <charset val="129"/>
    </font>
    <font>
      <b/>
      <sz val="15"/>
      <color rgb="FFFFFFFF"/>
      <name val="맑은 고딕"/>
      <family val="3"/>
      <charset val="129"/>
    </font>
    <font>
      <sz val="8"/>
      <name val="돋움"/>
      <family val="3"/>
      <charset val="129"/>
    </font>
    <font>
      <sz val="11"/>
      <name val="Carlito"/>
    </font>
    <font>
      <b/>
      <sz val="9"/>
      <color rgb="FFFFFFFF"/>
      <name val="Malgun Gothic"/>
      <family val="3"/>
      <charset val="129"/>
    </font>
    <font>
      <sz val="9"/>
      <color rgb="FF263238"/>
      <name val="Malgun Gothic"/>
      <family val="3"/>
      <charset val="129"/>
    </font>
    <font>
      <b/>
      <sz val="10"/>
      <color rgb="FF102A43"/>
      <name val="Malgun Gothic"/>
      <family val="3"/>
      <charset val="129"/>
    </font>
  </fonts>
  <fills count="30">
    <fill>
      <patternFill patternType="none"/>
    </fill>
    <fill>
      <patternFill patternType="gray125"/>
    </fill>
    <fill>
      <patternFill patternType="solid">
        <fgColor rgb="FF334E68"/>
        <bgColor indexed="64"/>
      </patternFill>
    </fill>
    <fill>
      <patternFill patternType="solid">
        <fgColor rgb="FFEEF3F7"/>
        <bgColor indexed="64"/>
      </patternFill>
    </fill>
    <fill>
      <patternFill patternType="solid">
        <fgColor rgb="FFD9EAF7"/>
        <bgColor indexed="64"/>
      </patternFill>
    </fill>
    <fill>
      <patternFill patternType="solid">
        <fgColor rgb="FF5B9BD5"/>
        <bgColor indexed="64"/>
      </patternFill>
    </fill>
    <fill>
      <patternFill patternType="solid">
        <fgColor rgb="FFE2F0D9"/>
        <bgColor indexed="64"/>
      </patternFill>
    </fill>
    <fill>
      <patternFill patternType="solid">
        <fgColor rgb="FFD9E7F3"/>
        <bgColor indexed="64"/>
      </patternFill>
    </fill>
    <fill>
      <patternFill patternType="solid">
        <fgColor rgb="FF7A4E68"/>
        <bgColor indexed="64"/>
      </patternFill>
    </fill>
    <fill>
      <patternFill patternType="solid">
        <fgColor rgb="FFFFF7E6"/>
        <bgColor indexed="64"/>
      </patternFill>
    </fill>
    <fill>
      <patternFill patternType="solid">
        <fgColor rgb="FFA65D72"/>
        <bgColor indexed="64"/>
      </patternFill>
    </fill>
    <fill>
      <patternFill patternType="solid">
        <fgColor rgb="FFFFFFFF"/>
        <bgColor indexed="64"/>
      </patternFill>
    </fill>
    <fill>
      <patternFill patternType="solid">
        <fgColor rgb="FFDDEBF7"/>
        <bgColor indexed="64"/>
      </patternFill>
    </fill>
    <fill>
      <patternFill patternType="solid">
        <fgColor rgb="FFD9E2F3"/>
        <bgColor indexed="64"/>
      </patternFill>
    </fill>
    <fill>
      <patternFill patternType="solid">
        <fgColor rgb="FFFFE6C1"/>
        <bgColor indexed="64"/>
      </patternFill>
    </fill>
    <fill>
      <patternFill patternType="solid">
        <fgColor rgb="FFFFE6C2"/>
        <bgColor indexed="64"/>
      </patternFill>
    </fill>
    <fill>
      <patternFill patternType="solid">
        <fgColor rgb="FFFFF2CC"/>
        <bgColor indexed="64"/>
      </patternFill>
    </fill>
    <fill>
      <patternFill patternType="solid">
        <fgColor rgb="FFFCE4D6"/>
        <bgColor indexed="64"/>
      </patternFill>
    </fill>
    <fill>
      <patternFill patternType="solid">
        <fgColor rgb="FFF4CCCC"/>
        <bgColor indexed="64"/>
      </patternFill>
    </fill>
    <fill>
      <patternFill patternType="solid">
        <fgColor rgb="FFE4DFEC"/>
        <bgColor indexed="64"/>
      </patternFill>
    </fill>
    <fill>
      <patternFill patternType="solid">
        <fgColor rgb="FFE7FCFF"/>
        <bgColor indexed="64"/>
      </patternFill>
    </fill>
    <fill>
      <patternFill patternType="solid">
        <fgColor rgb="FFD9EAF5"/>
        <bgColor indexed="64"/>
      </patternFill>
    </fill>
    <fill>
      <patternFill patternType="solid">
        <fgColor rgb="FF8064A2"/>
        <bgColor indexed="64"/>
      </patternFill>
    </fill>
    <fill>
      <patternFill patternType="solid">
        <fgColor rgb="FFED7D31"/>
        <bgColor indexed="64"/>
      </patternFill>
    </fill>
    <fill>
      <patternFill patternType="solid">
        <fgColor rgb="FF70AD47"/>
        <bgColor indexed="64"/>
      </patternFill>
    </fill>
    <fill>
      <patternFill patternType="solid">
        <fgColor rgb="FFD9EAF7"/>
      </patternFill>
    </fill>
    <fill>
      <patternFill patternType="solid">
        <fgColor rgb="FFE2F0D9"/>
      </patternFill>
    </fill>
    <fill>
      <patternFill patternType="solid">
        <fgColor rgb="FFFFF2CC"/>
      </patternFill>
    </fill>
    <fill>
      <patternFill patternType="solid">
        <fgColor rgb="FF34495E"/>
      </patternFill>
    </fill>
    <fill>
      <patternFill patternType="solid">
        <fgColor rgb="FFF8FAFC"/>
      </patternFill>
    </fill>
  </fills>
  <borders count="56">
    <border>
      <left/>
      <right/>
      <top/>
      <bottom/>
      <diagonal/>
    </border>
    <border>
      <left style="thin">
        <color auto="1"/>
      </left>
      <right style="thin">
        <color auto="1"/>
      </right>
      <top style="thin">
        <color auto="1"/>
      </top>
      <bottom style="thin">
        <color auto="1"/>
      </bottom>
      <diagonal/>
    </border>
    <border>
      <left style="thin">
        <color rgb="FF000000"/>
      </left>
      <right style="thin">
        <color auto="1"/>
      </right>
      <top style="thin">
        <color rgb="FF000000"/>
      </top>
      <bottom style="thin">
        <color rgb="FF000000"/>
      </bottom>
      <diagonal/>
    </border>
    <border>
      <left style="thin">
        <color auto="1"/>
      </left>
      <right style="thin">
        <color auto="1"/>
      </right>
      <top style="thin">
        <color rgb="FF000000"/>
      </top>
      <bottom style="thin">
        <color rgb="FF000000"/>
      </bottom>
      <diagonal/>
    </border>
    <border>
      <left/>
      <right style="thin">
        <color rgb="FFD0D7DE"/>
      </right>
      <top/>
      <bottom/>
      <diagonal/>
    </border>
    <border>
      <left/>
      <right/>
      <top/>
      <bottom style="thin">
        <color rgb="FFD0D7DE"/>
      </bottom>
      <diagonal/>
    </border>
    <border>
      <left/>
      <right style="thin">
        <color rgb="FFD0D7DE"/>
      </right>
      <top/>
      <bottom style="thin">
        <color rgb="FFD0D7DE"/>
      </bottom>
      <diagonal/>
    </border>
    <border>
      <left style="thin">
        <color rgb="FFD0D7DE"/>
      </left>
      <right/>
      <top style="thin">
        <color rgb="FFD0D7DE"/>
      </top>
      <bottom/>
      <diagonal/>
    </border>
    <border>
      <left/>
      <right/>
      <top style="thin">
        <color rgb="FFD0D7DE"/>
      </top>
      <bottom/>
      <diagonal/>
    </border>
    <border>
      <left style="thin">
        <color rgb="FFD0D7DE"/>
      </left>
      <right/>
      <top/>
      <bottom/>
      <diagonal/>
    </border>
    <border>
      <left style="thin">
        <color rgb="FFD0D7DE"/>
      </left>
      <right/>
      <top/>
      <bottom style="thin">
        <color rgb="FFD0D7DE"/>
      </bottom>
      <diagonal/>
    </border>
    <border>
      <left/>
      <right/>
      <top style="thin">
        <color rgb="FFC5D1DB"/>
      </top>
      <bottom style="thin">
        <color rgb="FFC5D1DB"/>
      </bottom>
      <diagonal/>
    </border>
    <border>
      <left/>
      <right style="thin">
        <color rgb="FFC5D1DB"/>
      </right>
      <top style="thin">
        <color rgb="FFC5D1DB"/>
      </top>
      <bottom style="thin">
        <color rgb="FFC5D1DB"/>
      </bottom>
      <diagonal/>
    </border>
    <border>
      <left style="thin">
        <color rgb="FF3B6D95"/>
      </left>
      <right/>
      <top style="thin">
        <color rgb="FF3B6D95"/>
      </top>
      <bottom style="thin">
        <color rgb="FF3B6D95"/>
      </bottom>
      <diagonal/>
    </border>
    <border>
      <left/>
      <right/>
      <top style="thin">
        <color rgb="FF3B6D95"/>
      </top>
      <bottom style="thin">
        <color rgb="FF3B6D95"/>
      </bottom>
      <diagonal/>
    </border>
    <border>
      <left/>
      <right style="thin">
        <color rgb="FF3B6D95"/>
      </right>
      <top style="thin">
        <color rgb="FF3B6D95"/>
      </top>
      <bottom style="thin">
        <color rgb="FF3B6D95"/>
      </bottom>
      <diagonal/>
    </border>
    <border>
      <left style="thin">
        <color rgb="FFD0D7DE"/>
      </left>
      <right/>
      <top style="thin">
        <color rgb="FF3B6D95"/>
      </top>
      <bottom style="thin">
        <color rgb="FF3B6D95"/>
      </bottom>
      <diagonal/>
    </border>
    <border>
      <left/>
      <right style="thin">
        <color rgb="FFD0D7DE"/>
      </right>
      <top style="thin">
        <color rgb="FF3B6D95"/>
      </top>
      <bottom style="thin">
        <color rgb="FF3B6D95"/>
      </bottom>
      <diagonal/>
    </border>
    <border>
      <left/>
      <right style="thin">
        <color rgb="FFD0D7DE"/>
      </right>
      <top style="thin">
        <color rgb="FFD0D7DE"/>
      </top>
      <bottom/>
      <diagonal/>
    </border>
    <border>
      <left style="thin">
        <color rgb="FFC5D1DB"/>
      </left>
      <right/>
      <top style="thin">
        <color rgb="FFC5D1DB"/>
      </top>
      <bottom/>
      <diagonal/>
    </border>
    <border>
      <left/>
      <right/>
      <top style="thin">
        <color rgb="FFC5D1DB"/>
      </top>
      <bottom/>
      <diagonal/>
    </border>
    <border>
      <left/>
      <right/>
      <top/>
      <bottom style="thin">
        <color rgb="FF233746"/>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rgb="FFD0D7DE"/>
      </bottom>
      <diagonal/>
    </border>
    <border>
      <left/>
      <right/>
      <top style="thin">
        <color rgb="FF20364A"/>
      </top>
      <bottom/>
      <diagonal/>
    </border>
    <border>
      <left/>
      <right/>
      <top style="thin">
        <color rgb="FF8EA3B5"/>
      </top>
      <bottom/>
      <diagonal/>
    </border>
    <border>
      <left style="thin">
        <color auto="1"/>
      </left>
      <right style="thin">
        <color auto="1"/>
      </right>
      <top/>
      <bottom style="thin">
        <color auto="1"/>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rgb="FFD0D7DE"/>
      </top>
      <bottom/>
      <diagonal/>
    </border>
    <border>
      <left style="thin">
        <color auto="1"/>
      </left>
      <right/>
      <top style="thin">
        <color rgb="FF000000"/>
      </top>
      <bottom style="thin">
        <color rgb="FF000000"/>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right/>
      <top/>
      <bottom style="thin">
        <color rgb="FF20364A"/>
      </bottom>
      <diagonal/>
    </border>
    <border>
      <left style="thin">
        <color rgb="FFAAB7C4"/>
      </left>
      <right/>
      <top style="thin">
        <color rgb="FFAAB7C4"/>
      </top>
      <bottom/>
      <diagonal/>
    </border>
    <border>
      <left/>
      <right/>
      <top style="thin">
        <color rgb="FFAAB7C4"/>
      </top>
      <bottom/>
      <diagonal/>
    </border>
    <border>
      <left/>
      <right style="thin">
        <color rgb="FFAAB7C4"/>
      </right>
      <top style="thin">
        <color rgb="FFAAB7C4"/>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D9D9D9"/>
      </left>
      <right/>
      <top style="thin">
        <color rgb="FFD9D9D9"/>
      </top>
      <bottom/>
      <diagonal/>
    </border>
    <border>
      <left/>
      <right/>
      <top style="thin">
        <color rgb="FFD9D9D9"/>
      </top>
      <bottom/>
      <diagonal/>
    </border>
    <border>
      <left/>
      <right style="thin">
        <color rgb="FFD9D9D9"/>
      </right>
      <top style="thin">
        <color rgb="FFD9D9D9"/>
      </top>
      <bottom/>
      <diagonal/>
    </border>
    <border>
      <left style="thin">
        <color rgb="FFD9D9D9"/>
      </left>
      <right/>
      <top/>
      <bottom/>
      <diagonal/>
    </border>
    <border>
      <left/>
      <right style="thin">
        <color rgb="FFD9D9D9"/>
      </right>
      <top/>
      <bottom/>
      <diagonal/>
    </border>
    <border>
      <left style="thin">
        <color rgb="FFD9D9D9"/>
      </left>
      <right/>
      <top/>
      <bottom style="thin">
        <color rgb="FFD9D9D9"/>
      </bottom>
      <diagonal/>
    </border>
    <border>
      <left/>
      <right/>
      <top/>
      <bottom style="thin">
        <color rgb="FFD9D9D9"/>
      </bottom>
      <diagonal/>
    </border>
    <border>
      <left/>
      <right style="thin">
        <color rgb="FFD9D9D9"/>
      </right>
      <top/>
      <bottom style="thin">
        <color rgb="FFD9D9D9"/>
      </bottom>
      <diagonal/>
    </border>
    <border>
      <left style="thin">
        <color rgb="FFAAB7C4"/>
      </left>
      <right style="thin">
        <color rgb="FFAAB7C4"/>
      </right>
      <top style="thin">
        <color rgb="FFAAB7C4"/>
      </top>
      <bottom style="thin">
        <color rgb="FFAAB7C4"/>
      </bottom>
      <diagonal/>
    </border>
    <border>
      <left style="thin">
        <color rgb="FFE8EDF3"/>
      </left>
      <right style="thin">
        <color rgb="FFE8EDF3"/>
      </right>
      <top/>
      <bottom style="thin">
        <color rgb="FFD7DEE7"/>
      </bottom>
      <diagonal/>
    </border>
    <border>
      <left style="thin">
        <color rgb="FFE8EDF3"/>
      </left>
      <right/>
      <top/>
      <bottom style="thin">
        <color rgb="FFD7DEE7"/>
      </bottom>
      <diagonal/>
    </border>
    <border>
      <left style="thin">
        <color rgb="FFE8EDF3"/>
      </left>
      <right style="thin">
        <color rgb="FFE8EDF3"/>
      </right>
      <top style="thin">
        <color rgb="FFD7DEE7"/>
      </top>
      <bottom style="thin">
        <color rgb="FFD7DEE7"/>
      </bottom>
      <diagonal/>
    </border>
    <border>
      <left style="thin">
        <color rgb="FFE8EDF3"/>
      </left>
      <right/>
      <top style="thin">
        <color rgb="FFD7DEE7"/>
      </top>
      <bottom style="thin">
        <color rgb="FFD7DEE7"/>
      </bottom>
      <diagonal/>
    </border>
    <border>
      <left style="thin">
        <color rgb="FFE8EDF3"/>
      </left>
      <right style="thin">
        <color rgb="FFE8EDF3"/>
      </right>
      <top style="thin">
        <color rgb="FFD7DEE7"/>
      </top>
      <bottom style="thin">
        <color rgb="FFB0BEC5"/>
      </bottom>
      <diagonal/>
    </border>
    <border>
      <left style="thin">
        <color rgb="FFE8EDF3"/>
      </left>
      <right/>
      <top style="thin">
        <color rgb="FFD7DEE7"/>
      </top>
      <bottom style="thin">
        <color rgb="FFB0BEC5"/>
      </bottom>
      <diagonal/>
    </border>
  </borders>
  <cellStyleXfs count="6">
    <xf numFmtId="0" fontId="0" fillId="0" borderId="0">
      <alignment vertical="center"/>
    </xf>
    <xf numFmtId="0" fontId="1" fillId="0" borderId="0">
      <alignment vertical="center"/>
    </xf>
    <xf numFmtId="0" fontId="1" fillId="0" borderId="0">
      <alignment vertical="center"/>
    </xf>
    <xf numFmtId="0" fontId="1" fillId="0" borderId="0"/>
    <xf numFmtId="0" fontId="20" fillId="0" borderId="0"/>
    <xf numFmtId="0" fontId="20" fillId="0" borderId="0"/>
  </cellStyleXfs>
  <cellXfs count="253">
    <xf numFmtId="0" fontId="0" fillId="0" borderId="0" xfId="0" applyNumberFormat="1" applyAlignment="1"/>
    <xf numFmtId="0" fontId="2" fillId="0" borderId="0" xfId="2" applyNumberFormat="1" applyFont="1" applyFill="1" applyBorder="1" applyAlignment="1">
      <alignment vertical="center" wrapText="1"/>
    </xf>
    <xf numFmtId="0" fontId="3" fillId="0" borderId="0" xfId="2" applyNumberFormat="1" applyFont="1" applyFill="1" applyBorder="1" applyAlignment="1">
      <alignment horizontal="center" vertical="center" wrapText="1"/>
    </xf>
    <xf numFmtId="0" fontId="2" fillId="0" borderId="0" xfId="2" applyNumberFormat="1" applyFont="1" applyFill="1" applyBorder="1" applyAlignment="1">
      <alignment horizontal="center" vertical="center" wrapText="1"/>
    </xf>
    <xf numFmtId="33" fontId="2" fillId="0" borderId="0" xfId="2" applyNumberFormat="1" applyFont="1" applyFill="1" applyBorder="1" applyAlignment="1">
      <alignment horizontal="center" vertical="center" wrapText="1"/>
    </xf>
    <xf numFmtId="33" fontId="3" fillId="0" borderId="0" xfId="2" applyNumberFormat="1" applyFont="1" applyFill="1" applyBorder="1" applyAlignment="1">
      <alignment horizontal="center" vertical="center" wrapText="1"/>
    </xf>
    <xf numFmtId="0" fontId="4" fillId="0" borderId="0" xfId="1" applyNumberFormat="1" applyFont="1" applyFill="1" applyAlignment="1">
      <alignment horizontal="center" vertical="center" wrapText="1"/>
    </xf>
    <xf numFmtId="0" fontId="4" fillId="0" borderId="0" xfId="1" applyNumberFormat="1" applyFont="1" applyFill="1" applyAlignment="1">
      <alignment vertical="center" wrapText="1"/>
    </xf>
    <xf numFmtId="0" fontId="4" fillId="0" borderId="0" xfId="2" applyNumberFormat="1" applyFont="1" applyFill="1" applyBorder="1" applyAlignment="1">
      <alignment horizontal="center" vertical="center" wrapText="1"/>
    </xf>
    <xf numFmtId="0" fontId="4" fillId="0" borderId="1" xfId="1" applyNumberFormat="1" applyFont="1" applyFill="1" applyBorder="1" applyAlignment="1">
      <alignment vertical="center" wrapText="1"/>
    </xf>
    <xf numFmtId="0" fontId="4" fillId="0" borderId="1" xfId="1" applyNumberFormat="1" applyFont="1" applyFill="1" applyBorder="1" applyAlignment="1">
      <alignment horizontal="center" vertical="center" wrapText="1"/>
    </xf>
    <xf numFmtId="1" fontId="4" fillId="0" borderId="1" xfId="1" applyNumberFormat="1" applyFont="1" applyFill="1" applyBorder="1" applyAlignment="1">
      <alignment horizontal="center" vertical="center" wrapText="1"/>
    </xf>
    <xf numFmtId="0" fontId="3" fillId="2" borderId="2" xfId="1" applyNumberFormat="1" applyFont="1" applyFill="1" applyBorder="1" applyAlignment="1">
      <alignment horizontal="center" vertical="center" wrapText="1"/>
    </xf>
    <xf numFmtId="0" fontId="3" fillId="2" borderId="3" xfId="1" applyNumberFormat="1" applyFont="1" applyFill="1" applyBorder="1" applyAlignment="1">
      <alignment horizontal="center" vertical="center" wrapText="1"/>
    </xf>
    <xf numFmtId="0" fontId="4" fillId="0" borderId="0" xfId="1" applyNumberFormat="1" applyFont="1" applyFill="1" applyBorder="1" applyAlignment="1">
      <alignment vertical="center" wrapText="1"/>
    </xf>
    <xf numFmtId="0" fontId="4" fillId="0" borderId="4" xfId="1" applyNumberFormat="1" applyFont="1" applyFill="1" applyBorder="1" applyAlignment="1">
      <alignment vertical="center" wrapText="1"/>
    </xf>
    <xf numFmtId="0" fontId="4" fillId="0" borderId="5" xfId="1" applyNumberFormat="1" applyFont="1" applyFill="1" applyBorder="1" applyAlignment="1">
      <alignment vertical="center" wrapText="1"/>
    </xf>
    <xf numFmtId="0" fontId="4" fillId="0" borderId="6" xfId="1" applyNumberFormat="1" applyFont="1" applyFill="1" applyBorder="1" applyAlignment="1">
      <alignment vertical="center" wrapText="1"/>
    </xf>
    <xf numFmtId="0" fontId="4" fillId="0" borderId="7" xfId="1" applyNumberFormat="1" applyFont="1" applyFill="1" applyBorder="1" applyAlignment="1">
      <alignment horizontal="center" vertical="center" wrapText="1"/>
    </xf>
    <xf numFmtId="0" fontId="4" fillId="0" borderId="8" xfId="1" applyNumberFormat="1" applyFont="1" applyFill="1" applyBorder="1" applyAlignment="1">
      <alignment horizontal="center" vertical="center" wrapText="1"/>
    </xf>
    <xf numFmtId="0" fontId="4" fillId="0" borderId="9" xfId="1" applyNumberFormat="1" applyFont="1" applyFill="1" applyBorder="1" applyAlignment="1">
      <alignment horizontal="center" vertical="center" wrapText="1"/>
    </xf>
    <xf numFmtId="0" fontId="4" fillId="0" borderId="0" xfId="1" applyNumberFormat="1" applyFont="1" applyFill="1" applyBorder="1" applyAlignment="1">
      <alignment horizontal="center" vertical="center" wrapText="1"/>
    </xf>
    <xf numFmtId="0" fontId="4" fillId="0" borderId="10" xfId="1" applyNumberFormat="1" applyFont="1" applyFill="1" applyBorder="1" applyAlignment="1">
      <alignment horizontal="center" vertical="center" wrapText="1"/>
    </xf>
    <xf numFmtId="0" fontId="4" fillId="0" borderId="5" xfId="1" applyNumberFormat="1" applyFont="1" applyFill="1" applyBorder="1" applyAlignment="1">
      <alignment horizontal="center" vertical="center" wrapText="1"/>
    </xf>
    <xf numFmtId="0" fontId="5" fillId="3" borderId="11" xfId="1" applyNumberFormat="1" applyFont="1" applyFill="1" applyBorder="1" applyAlignment="1">
      <alignment horizontal="center" vertical="center" wrapText="1"/>
    </xf>
    <xf numFmtId="177" fontId="5" fillId="3" borderId="12" xfId="1" applyNumberFormat="1" applyFont="1" applyFill="1" applyBorder="1" applyAlignment="1">
      <alignment horizontal="center" vertical="center" wrapText="1"/>
    </xf>
    <xf numFmtId="0" fontId="5" fillId="0" borderId="9" xfId="1" applyNumberFormat="1" applyFont="1" applyFill="1" applyBorder="1" applyAlignment="1">
      <alignment vertical="center" wrapText="1"/>
    </xf>
    <xf numFmtId="0" fontId="5" fillId="0" borderId="10" xfId="1" applyNumberFormat="1" applyFont="1" applyFill="1" applyBorder="1" applyAlignment="1">
      <alignment vertical="center" wrapText="1"/>
    </xf>
    <xf numFmtId="0" fontId="6" fillId="4" borderId="0" xfId="1" applyNumberFormat="1" applyFont="1" applyFill="1" applyBorder="1" applyAlignment="1">
      <alignment horizontal="left" vertical="center" wrapText="1"/>
    </xf>
    <xf numFmtId="0" fontId="3" fillId="5" borderId="13" xfId="1" applyNumberFormat="1" applyFont="1" applyFill="1" applyBorder="1" applyAlignment="1">
      <alignment horizontal="center" vertical="center" wrapText="1"/>
    </xf>
    <xf numFmtId="0" fontId="3" fillId="5" borderId="14" xfId="1" applyNumberFormat="1" applyFont="1" applyFill="1" applyBorder="1" applyAlignment="1">
      <alignment horizontal="center" vertical="center" wrapText="1"/>
    </xf>
    <xf numFmtId="0" fontId="3" fillId="5" borderId="15" xfId="1" applyNumberFormat="1" applyFont="1" applyFill="1" applyBorder="1" applyAlignment="1">
      <alignment horizontal="center" vertical="center" wrapText="1"/>
    </xf>
    <xf numFmtId="0" fontId="7" fillId="6" borderId="0" xfId="1" applyNumberFormat="1" applyFont="1" applyFill="1" applyBorder="1" applyAlignment="1">
      <alignment horizontal="left" vertical="center" wrapText="1"/>
    </xf>
    <xf numFmtId="0" fontId="3" fillId="5" borderId="16" xfId="1" applyNumberFormat="1" applyFont="1" applyFill="1" applyBorder="1" applyAlignment="1">
      <alignment horizontal="center" vertical="center" wrapText="1"/>
    </xf>
    <xf numFmtId="0" fontId="3" fillId="5" borderId="17" xfId="1" applyNumberFormat="1" applyFont="1" applyFill="1" applyBorder="1" applyAlignment="1">
      <alignment horizontal="center" vertical="center" wrapText="1"/>
    </xf>
    <xf numFmtId="0" fontId="8" fillId="2" borderId="0" xfId="1" applyNumberFormat="1" applyFont="1" applyFill="1" applyBorder="1" applyAlignment="1">
      <alignment horizontal="center" vertical="center" wrapText="1"/>
    </xf>
    <xf numFmtId="177" fontId="4" fillId="0" borderId="8" xfId="1" applyNumberFormat="1" applyFont="1" applyFill="1" applyBorder="1" applyAlignment="1">
      <alignment horizontal="center" vertical="center" wrapText="1"/>
    </xf>
    <xf numFmtId="177" fontId="4" fillId="0" borderId="18" xfId="1" applyNumberFormat="1" applyFont="1" applyFill="1" applyBorder="1" applyAlignment="1">
      <alignment horizontal="center" vertical="center" wrapText="1"/>
    </xf>
    <xf numFmtId="177" fontId="4" fillId="0" borderId="0" xfId="1" applyNumberFormat="1" applyFont="1" applyFill="1" applyBorder="1" applyAlignment="1">
      <alignment horizontal="center" vertical="center" wrapText="1"/>
    </xf>
    <xf numFmtId="177" fontId="4" fillId="0" borderId="4" xfId="1" applyNumberFormat="1" applyFont="1" applyFill="1" applyBorder="1" applyAlignment="1">
      <alignment horizontal="center" vertical="center" wrapText="1"/>
    </xf>
    <xf numFmtId="177" fontId="4" fillId="0" borderId="5" xfId="1" applyNumberFormat="1" applyFont="1" applyFill="1" applyBorder="1" applyAlignment="1">
      <alignment horizontal="center" vertical="center" wrapText="1"/>
    </xf>
    <xf numFmtId="177" fontId="4" fillId="0" borderId="6" xfId="1" applyNumberFormat="1" applyFont="1" applyFill="1" applyBorder="1" applyAlignment="1">
      <alignment horizontal="center" vertical="center" wrapText="1"/>
    </xf>
    <xf numFmtId="0" fontId="3" fillId="5" borderId="1" xfId="1" applyNumberFormat="1" applyFont="1" applyFill="1" applyBorder="1" applyAlignment="1">
      <alignment horizontal="center" vertical="center" wrapText="1"/>
    </xf>
    <xf numFmtId="0" fontId="3" fillId="5" borderId="1" xfId="1" applyNumberFormat="1" applyFont="1" applyFill="1" applyBorder="1" applyAlignment="1">
      <alignment horizontal="center" vertical="center"/>
    </xf>
    <xf numFmtId="0" fontId="5" fillId="3" borderId="19" xfId="1" applyNumberFormat="1" applyFont="1" applyFill="1" applyBorder="1" applyAlignment="1">
      <alignment horizontal="center" vertical="center" wrapText="1"/>
    </xf>
    <xf numFmtId="0" fontId="5" fillId="3" borderId="20" xfId="1" applyNumberFormat="1" applyFont="1" applyFill="1" applyBorder="1" applyAlignment="1">
      <alignment horizontal="center" vertical="center" wrapText="1"/>
    </xf>
    <xf numFmtId="178" fontId="4" fillId="0" borderId="1" xfId="1" applyNumberFormat="1" applyFont="1" applyFill="1" applyBorder="1" applyAlignment="1">
      <alignment horizontal="center" vertical="center" wrapText="1"/>
    </xf>
    <xf numFmtId="0" fontId="1" fillId="0" borderId="0" xfId="1" applyNumberFormat="1" applyAlignment="1">
      <alignment vertical="center"/>
    </xf>
    <xf numFmtId="177" fontId="4" fillId="0" borderId="1" xfId="1" applyNumberFormat="1" applyFont="1" applyFill="1" applyBorder="1" applyAlignment="1">
      <alignment horizontal="center" vertical="center" wrapText="1"/>
    </xf>
    <xf numFmtId="0" fontId="4" fillId="0" borderId="1" xfId="1" applyNumberFormat="1" applyFont="1" applyFill="1" applyBorder="1" applyAlignment="1">
      <alignment horizontal="left" vertical="center" wrapText="1"/>
    </xf>
    <xf numFmtId="177" fontId="5" fillId="3" borderId="11" xfId="1" applyNumberFormat="1" applyFont="1" applyFill="1" applyBorder="1" applyAlignment="1">
      <alignment horizontal="center" vertical="center" wrapText="1"/>
    </xf>
    <xf numFmtId="0" fontId="3" fillId="5" borderId="0" xfId="1" applyNumberFormat="1" applyFont="1" applyFill="1" applyBorder="1" applyAlignment="1">
      <alignment horizontal="center" vertical="center" wrapText="1"/>
    </xf>
    <xf numFmtId="0" fontId="0" fillId="0" borderId="0" xfId="1" applyNumberFormat="1" applyFont="1" applyFill="1" applyBorder="1" applyAlignment="1">
      <alignment vertical="center" wrapText="1"/>
    </xf>
    <xf numFmtId="0" fontId="3" fillId="2" borderId="21" xfId="1" applyNumberFormat="1" applyFont="1" applyFill="1" applyBorder="1" applyAlignment="1">
      <alignment horizontal="center" vertical="center" wrapText="1"/>
    </xf>
    <xf numFmtId="0" fontId="3" fillId="2" borderId="0" xfId="1" applyNumberFormat="1" applyFont="1" applyFill="1" applyBorder="1" applyAlignment="1">
      <alignment horizontal="center" vertical="center" wrapText="1"/>
    </xf>
    <xf numFmtId="0" fontId="9" fillId="2" borderId="0" xfId="1" applyNumberFormat="1" applyFont="1" applyFill="1" applyBorder="1" applyAlignment="1">
      <alignment vertical="center" wrapText="1"/>
    </xf>
    <xf numFmtId="0" fontId="1" fillId="0" borderId="0" xfId="1" applyNumberFormat="1" applyAlignment="1">
      <alignment horizontal="center" vertical="center"/>
    </xf>
    <xf numFmtId="0" fontId="4" fillId="0" borderId="22" xfId="1" applyNumberFormat="1" applyFont="1" applyFill="1" applyBorder="1" applyAlignment="1">
      <alignment horizontal="center" vertical="center" wrapText="1"/>
    </xf>
    <xf numFmtId="0" fontId="4" fillId="0" borderId="23" xfId="1" applyNumberFormat="1" applyFont="1" applyFill="1" applyBorder="1" applyAlignment="1">
      <alignment horizontal="center" vertical="center" wrapText="1"/>
    </xf>
    <xf numFmtId="0" fontId="4" fillId="0" borderId="24" xfId="1" applyNumberFormat="1" applyFont="1" applyFill="1" applyBorder="1" applyAlignment="1">
      <alignment horizontal="center" vertical="center" wrapText="1"/>
    </xf>
    <xf numFmtId="0" fontId="10" fillId="0" borderId="25" xfId="1" applyNumberFormat="1" applyFont="1" applyFill="1" applyBorder="1" applyAlignment="1">
      <alignment horizontal="center" vertical="center" wrapText="1"/>
    </xf>
    <xf numFmtId="0" fontId="10" fillId="0" borderId="25" xfId="1" applyNumberFormat="1" applyFont="1" applyFill="1" applyBorder="1" applyAlignment="1">
      <alignment horizontal="left" vertical="center" wrapText="1"/>
    </xf>
    <xf numFmtId="0" fontId="10" fillId="0" borderId="25" xfId="1" applyNumberFormat="1" applyFont="1" applyFill="1" applyBorder="1" applyAlignment="1">
      <alignment vertical="center" wrapText="1"/>
    </xf>
    <xf numFmtId="0" fontId="10" fillId="0" borderId="0" xfId="1" applyNumberFormat="1" applyFont="1" applyFill="1" applyBorder="1" applyAlignment="1">
      <alignment horizontal="center" vertical="center" wrapText="1"/>
    </xf>
    <xf numFmtId="0" fontId="10" fillId="0" borderId="0" xfId="1" applyNumberFormat="1" applyFont="1" applyFill="1" applyBorder="1" applyAlignment="1">
      <alignment horizontal="left" vertical="center" wrapText="1"/>
    </xf>
    <xf numFmtId="0" fontId="10" fillId="0" borderId="26" xfId="1" applyNumberFormat="1" applyFont="1" applyFill="1" applyBorder="1" applyAlignment="1">
      <alignment horizontal="center" vertical="center" wrapText="1"/>
    </xf>
    <xf numFmtId="0" fontId="10" fillId="0" borderId="26" xfId="1" applyNumberFormat="1" applyFont="1" applyFill="1" applyBorder="1" applyAlignment="1">
      <alignment horizontal="left" vertical="center" wrapText="1"/>
    </xf>
    <xf numFmtId="0" fontId="4" fillId="0" borderId="0" xfId="1" applyNumberFormat="1" applyFont="1" applyAlignment="1">
      <alignment vertical="center"/>
    </xf>
    <xf numFmtId="0" fontId="4" fillId="0" borderId="25" xfId="1" applyNumberFormat="1" applyFont="1" applyFill="1" applyBorder="1" applyAlignment="1">
      <alignment horizontal="center" vertical="center" wrapText="1"/>
    </xf>
    <xf numFmtId="0" fontId="4" fillId="0" borderId="25" xfId="1" applyNumberFormat="1" applyFont="1" applyFill="1" applyBorder="1" applyAlignment="1">
      <alignment vertical="center" wrapText="1"/>
    </xf>
    <xf numFmtId="0" fontId="1" fillId="0" borderId="0" xfId="1" applyNumberFormat="1" applyBorder="1" applyAlignment="1"/>
    <xf numFmtId="0" fontId="11" fillId="0" borderId="0" xfId="2" applyNumberFormat="1" applyFont="1" applyBorder="1" applyAlignment="1">
      <alignment horizontal="left" vertical="center" wrapText="1"/>
    </xf>
    <xf numFmtId="0" fontId="5" fillId="7" borderId="1" xfId="1" applyNumberFormat="1" applyFont="1" applyFill="1" applyBorder="1" applyAlignment="1">
      <alignment horizontal="center" vertical="center" wrapText="1"/>
    </xf>
    <xf numFmtId="0" fontId="1" fillId="0" borderId="0" xfId="1" applyNumberFormat="1" applyAlignment="1">
      <alignment horizontal="center"/>
    </xf>
    <xf numFmtId="0" fontId="0" fillId="0" borderId="0" xfId="1" applyNumberFormat="1" applyFont="1" applyFill="1" applyBorder="1" applyAlignment="1">
      <alignment vertical="center"/>
    </xf>
    <xf numFmtId="0" fontId="2" fillId="0" borderId="0" xfId="1" applyNumberFormat="1" applyFont="1" applyFill="1" applyBorder="1" applyAlignment="1">
      <alignment vertical="center" wrapText="1"/>
    </xf>
    <xf numFmtId="0" fontId="4" fillId="0" borderId="0" xfId="1" applyNumberFormat="1" applyFont="1" applyFill="1" applyBorder="1" applyAlignment="1">
      <alignment vertical="center"/>
    </xf>
    <xf numFmtId="0" fontId="4" fillId="0" borderId="0" xfId="1" applyNumberFormat="1" applyFont="1" applyFill="1" applyBorder="1" applyAlignment="1">
      <alignment horizontal="left" vertical="center" wrapText="1"/>
    </xf>
    <xf numFmtId="0" fontId="4" fillId="0" borderId="27" xfId="1" applyNumberFormat="1" applyFont="1" applyFill="1" applyBorder="1" applyAlignment="1">
      <alignment vertical="center" wrapText="1"/>
    </xf>
    <xf numFmtId="177" fontId="0" fillId="0" borderId="0" xfId="1" applyNumberFormat="1" applyFont="1" applyFill="1" applyBorder="1" applyAlignment="1">
      <alignment vertical="center"/>
    </xf>
    <xf numFmtId="0" fontId="4" fillId="0" borderId="1" xfId="1" applyNumberFormat="1" applyFont="1" applyFill="1" applyBorder="1" applyAlignment="1">
      <alignment horizontal="center" vertical="center"/>
    </xf>
    <xf numFmtId="176" fontId="4" fillId="0" borderId="1" xfId="1" applyNumberFormat="1" applyFont="1" applyFill="1" applyBorder="1" applyAlignment="1">
      <alignment horizontal="center" vertical="center"/>
    </xf>
    <xf numFmtId="0" fontId="4" fillId="0" borderId="28" xfId="3" applyNumberFormat="1" applyFont="1" applyFill="1" applyBorder="1" applyAlignment="1" applyProtection="1">
      <alignment horizontal="center" vertical="center" wrapText="1"/>
    </xf>
    <xf numFmtId="0" fontId="4" fillId="0" borderId="28" xfId="3" applyNumberFormat="1" applyFont="1" applyFill="1" applyBorder="1" applyAlignment="1" applyProtection="1">
      <alignment vertical="center" wrapText="1"/>
    </xf>
    <xf numFmtId="0" fontId="3" fillId="0" borderId="28" xfId="1" applyNumberFormat="1" applyFont="1" applyFill="1" applyBorder="1" applyAlignment="1" applyProtection="1">
      <alignment horizontal="center" vertical="center" wrapText="1"/>
    </xf>
    <xf numFmtId="0" fontId="3" fillId="8" borderId="28" xfId="1" applyNumberFormat="1" applyFont="1" applyFill="1" applyBorder="1" applyAlignment="1" applyProtection="1">
      <alignment horizontal="center" vertical="center" wrapText="1"/>
    </xf>
    <xf numFmtId="0" fontId="12" fillId="9" borderId="28" xfId="1" applyNumberFormat="1" applyFont="1" applyFill="1" applyBorder="1" applyAlignment="1" applyProtection="1">
      <alignment horizontal="left" vertical="center" wrapText="1"/>
    </xf>
    <xf numFmtId="0" fontId="4" fillId="0" borderId="28" xfId="1" applyNumberFormat="1" applyFont="1" applyFill="1" applyBorder="1" applyAlignment="1" applyProtection="1">
      <alignment horizontal="center" vertical="center" wrapText="1"/>
    </xf>
    <xf numFmtId="0" fontId="4" fillId="0" borderId="28" xfId="1" applyNumberFormat="1" applyFont="1" applyFill="1" applyBorder="1" applyAlignment="1" applyProtection="1">
      <alignment vertical="center" wrapText="1"/>
    </xf>
    <xf numFmtId="0" fontId="3" fillId="10" borderId="28" xfId="1" applyNumberFormat="1" applyFont="1" applyFill="1" applyBorder="1" applyAlignment="1" applyProtection="1">
      <alignment horizontal="center" vertical="center" wrapText="1"/>
    </xf>
    <xf numFmtId="1" fontId="4" fillId="11" borderId="28" xfId="1" applyNumberFormat="1" applyFont="1" applyFill="1" applyBorder="1" applyAlignment="1" applyProtection="1">
      <alignment horizontal="center" vertical="center" wrapText="1"/>
    </xf>
    <xf numFmtId="0" fontId="4" fillId="11" borderId="28" xfId="1" applyNumberFormat="1" applyFont="1" applyFill="1" applyBorder="1" applyAlignment="1" applyProtection="1">
      <alignment horizontal="center" vertical="center" wrapText="1"/>
    </xf>
    <xf numFmtId="0" fontId="4" fillId="11" borderId="28" xfId="1" applyNumberFormat="1" applyFont="1" applyFill="1" applyBorder="1" applyAlignment="1" applyProtection="1">
      <alignment vertical="center" wrapText="1"/>
    </xf>
    <xf numFmtId="0" fontId="13" fillId="11" borderId="28" xfId="1" applyNumberFormat="1" applyFont="1" applyFill="1" applyBorder="1" applyAlignment="1" applyProtection="1">
      <alignment vertical="center" wrapText="1"/>
    </xf>
    <xf numFmtId="0" fontId="12" fillId="9" borderId="28" xfId="1" applyNumberFormat="1" applyFont="1" applyFill="1" applyBorder="1" applyAlignment="1" applyProtection="1">
      <alignment horizontal="center" vertical="center" wrapText="1"/>
    </xf>
    <xf numFmtId="178" fontId="4" fillId="11" borderId="28" xfId="1" applyNumberFormat="1" applyFont="1" applyFill="1" applyBorder="1" applyAlignment="1" applyProtection="1">
      <alignment horizontal="center" vertical="center" wrapText="1"/>
    </xf>
    <xf numFmtId="0" fontId="0" fillId="0" borderId="0" xfId="1" applyNumberFormat="1" applyFont="1" applyFill="1" applyBorder="1" applyAlignment="1" applyProtection="1">
      <alignment vertical="center" wrapText="1"/>
    </xf>
    <xf numFmtId="0" fontId="4" fillId="0" borderId="0" xfId="1" applyNumberFormat="1" applyFont="1" applyFill="1" applyBorder="1" applyAlignment="1" applyProtection="1">
      <alignment horizontal="center" vertical="center" wrapText="1"/>
    </xf>
    <xf numFmtId="0" fontId="4" fillId="0" borderId="1" xfId="1" applyNumberFormat="1" applyFont="1" applyFill="1" applyBorder="1" applyAlignment="1" applyProtection="1">
      <alignment vertical="center" wrapText="1"/>
    </xf>
    <xf numFmtId="0" fontId="2" fillId="0" borderId="0" xfId="2" applyNumberFormat="1" applyFont="1" applyFill="1" applyBorder="1" applyAlignment="1" applyProtection="1">
      <alignment vertical="center" wrapText="1"/>
    </xf>
    <xf numFmtId="0" fontId="2" fillId="0" borderId="0" xfId="2" applyNumberFormat="1" applyFont="1" applyFill="1" applyBorder="1" applyAlignment="1" applyProtection="1">
      <alignment horizontal="center" vertical="center" wrapText="1"/>
    </xf>
    <xf numFmtId="0" fontId="3" fillId="0" borderId="0" xfId="2" applyNumberFormat="1" applyFont="1" applyFill="1" applyBorder="1" applyAlignment="1" applyProtection="1">
      <alignment horizontal="center" vertical="center" wrapText="1"/>
    </xf>
    <xf numFmtId="33" fontId="2" fillId="0" borderId="0" xfId="2" applyNumberFormat="1" applyFont="1" applyFill="1" applyBorder="1" applyAlignment="1" applyProtection="1">
      <alignment horizontal="center" vertical="center" wrapText="1"/>
    </xf>
    <xf numFmtId="33" fontId="3" fillId="0" borderId="0" xfId="2" applyNumberFormat="1" applyFont="1" applyFill="1" applyBorder="1" applyAlignment="1" applyProtection="1">
      <alignment horizontal="center" vertical="center" wrapText="1"/>
    </xf>
    <xf numFmtId="0" fontId="2" fillId="0" borderId="0" xfId="1" applyNumberFormat="1" applyFont="1" applyFill="1" applyBorder="1" applyAlignment="1" applyProtection="1">
      <alignment horizontal="center" vertical="center" wrapText="1"/>
    </xf>
    <xf numFmtId="0" fontId="2" fillId="0" borderId="0" xfId="1" applyNumberFormat="1" applyFont="1" applyFill="1" applyBorder="1" applyAlignment="1" applyProtection="1">
      <alignment vertical="center" wrapText="1"/>
    </xf>
    <xf numFmtId="0" fontId="3" fillId="2" borderId="1" xfId="1" applyNumberFormat="1" applyFont="1" applyFill="1" applyBorder="1" applyAlignment="1" applyProtection="1">
      <alignment horizontal="center" vertical="center" wrapText="1"/>
    </xf>
    <xf numFmtId="1" fontId="3" fillId="2" borderId="1" xfId="1" applyNumberFormat="1" applyFont="1" applyFill="1" applyBorder="1" applyAlignment="1" applyProtection="1">
      <alignment horizontal="center" vertical="center" wrapText="1"/>
    </xf>
    <xf numFmtId="33" fontId="3" fillId="2" borderId="1" xfId="1" applyNumberFormat="1" applyFont="1" applyFill="1" applyBorder="1" applyAlignment="1" applyProtection="1">
      <alignment horizontal="center" vertical="center" wrapText="1"/>
    </xf>
    <xf numFmtId="2" fontId="4" fillId="6" borderId="1" xfId="1" applyNumberFormat="1" applyFont="1" applyFill="1" applyBorder="1" applyAlignment="1" applyProtection="1">
      <alignment horizontal="left" vertical="center" wrapText="1"/>
    </xf>
    <xf numFmtId="0" fontId="4" fillId="0" borderId="1" xfId="1" applyNumberFormat="1" applyFont="1" applyFill="1" applyBorder="1" applyAlignment="1" applyProtection="1">
      <alignment horizontal="center" vertical="center" wrapText="1"/>
    </xf>
    <xf numFmtId="2" fontId="4" fillId="0" borderId="1" xfId="1" applyNumberFormat="1" applyFont="1" applyFill="1" applyBorder="1" applyAlignment="1" applyProtection="1">
      <alignment horizontal="left" vertical="center" wrapText="1"/>
    </xf>
    <xf numFmtId="2" fontId="4" fillId="0" borderId="1" xfId="1" applyNumberFormat="1" applyFont="1" applyFill="1" applyBorder="1" applyAlignment="1" applyProtection="1">
      <alignment horizontal="center" vertical="center" wrapText="1"/>
    </xf>
    <xf numFmtId="177" fontId="4" fillId="0" borderId="1" xfId="1" applyNumberFormat="1" applyFont="1" applyFill="1" applyBorder="1" applyAlignment="1" applyProtection="1">
      <alignment horizontal="center" vertical="center" wrapText="1"/>
    </xf>
    <xf numFmtId="1" fontId="4" fillId="0" borderId="1" xfId="1" applyNumberFormat="1" applyFont="1" applyFill="1" applyBorder="1" applyAlignment="1" applyProtection="1">
      <alignment horizontal="center" vertical="center" wrapText="1"/>
    </xf>
    <xf numFmtId="49" fontId="4" fillId="0" borderId="1" xfId="1" applyNumberFormat="1" applyFont="1" applyFill="1" applyBorder="1" applyAlignment="1" applyProtection="1">
      <alignment horizontal="center" vertical="center" wrapText="1"/>
    </xf>
    <xf numFmtId="0" fontId="4" fillId="0" borderId="1" xfId="1" applyNumberFormat="1" applyFont="1" applyFill="1" applyBorder="1" applyAlignment="1" applyProtection="1">
      <alignment horizontal="left" vertical="center" wrapText="1"/>
    </xf>
    <xf numFmtId="2" fontId="4" fillId="12" borderId="1" xfId="1" applyNumberFormat="1" applyFont="1" applyFill="1" applyBorder="1" applyAlignment="1" applyProtection="1">
      <alignment horizontal="left" vertical="center" wrapText="1"/>
    </xf>
    <xf numFmtId="2" fontId="4" fillId="13" borderId="1" xfId="1" applyNumberFormat="1" applyFont="1" applyFill="1" applyBorder="1" applyAlignment="1" applyProtection="1">
      <alignment horizontal="left" vertical="center" wrapText="1"/>
    </xf>
    <xf numFmtId="0" fontId="14" fillId="0" borderId="1" xfId="1" applyNumberFormat="1" applyFont="1" applyFill="1" applyBorder="1" applyAlignment="1" applyProtection="1">
      <alignment horizontal="center" vertical="center" wrapText="1"/>
    </xf>
    <xf numFmtId="0" fontId="4" fillId="14" borderId="1" xfId="1" applyNumberFormat="1" applyFont="1" applyFill="1" applyBorder="1" applyAlignment="1" applyProtection="1">
      <alignment horizontal="center" vertical="center" wrapText="1"/>
    </xf>
    <xf numFmtId="2" fontId="15" fillId="14" borderId="1" xfId="1" applyNumberFormat="1" applyFont="1" applyFill="1" applyBorder="1" applyAlignment="1" applyProtection="1">
      <alignment horizontal="left" vertical="center" wrapText="1"/>
    </xf>
    <xf numFmtId="2" fontId="4" fillId="14" borderId="1" xfId="1" applyNumberFormat="1" applyFont="1" applyFill="1" applyBorder="1" applyAlignment="1" applyProtection="1">
      <alignment horizontal="left" vertical="center" wrapText="1"/>
    </xf>
    <xf numFmtId="2" fontId="4" fillId="14" borderId="1" xfId="1" applyNumberFormat="1" applyFont="1" applyFill="1" applyBorder="1" applyAlignment="1" applyProtection="1">
      <alignment horizontal="center" vertical="center" wrapText="1"/>
    </xf>
    <xf numFmtId="177" fontId="4" fillId="14" borderId="1" xfId="1" applyNumberFormat="1" applyFont="1" applyFill="1" applyBorder="1" applyAlignment="1" applyProtection="1">
      <alignment horizontal="center" vertical="center" wrapText="1"/>
    </xf>
    <xf numFmtId="1" fontId="15" fillId="14" borderId="1" xfId="1" applyNumberFormat="1" applyFont="1" applyFill="1" applyBorder="1" applyAlignment="1" applyProtection="1">
      <alignment horizontal="center" vertical="center" wrapText="1"/>
    </xf>
    <xf numFmtId="1" fontId="4" fillId="15" borderId="1" xfId="1" applyNumberFormat="1" applyFont="1" applyFill="1" applyBorder="1" applyAlignment="1" applyProtection="1">
      <alignment horizontal="center" vertical="center" wrapText="1"/>
    </xf>
    <xf numFmtId="0" fontId="15" fillId="14" borderId="1" xfId="1" applyNumberFormat="1" applyFont="1" applyFill="1" applyBorder="1" applyAlignment="1" applyProtection="1">
      <alignment horizontal="center" vertical="center" wrapText="1"/>
    </xf>
    <xf numFmtId="49" fontId="15" fillId="14" borderId="1" xfId="1" applyNumberFormat="1" applyFont="1" applyFill="1" applyBorder="1" applyAlignment="1" applyProtection="1">
      <alignment horizontal="center" vertical="center" wrapText="1"/>
    </xf>
    <xf numFmtId="0" fontId="4" fillId="14" borderId="1" xfId="1" applyNumberFormat="1" applyFont="1" applyFill="1" applyBorder="1" applyAlignment="1" applyProtection="1">
      <alignment horizontal="left" vertical="center" wrapText="1"/>
    </xf>
    <xf numFmtId="0" fontId="14" fillId="14" borderId="1" xfId="1" applyNumberFormat="1" applyFont="1" applyFill="1" applyBorder="1" applyAlignment="1" applyProtection="1">
      <alignment horizontal="center" vertical="center" wrapText="1"/>
    </xf>
    <xf numFmtId="2" fontId="4" fillId="16" borderId="1" xfId="1" applyNumberFormat="1" applyFont="1" applyFill="1" applyBorder="1" applyAlignment="1" applyProtection="1">
      <alignment horizontal="left" vertical="center" wrapText="1"/>
    </xf>
    <xf numFmtId="0" fontId="4" fillId="16" borderId="1" xfId="1" applyNumberFormat="1" applyFont="1" applyFill="1" applyBorder="1" applyAlignment="1" applyProtection="1">
      <alignment vertical="center" wrapText="1"/>
    </xf>
    <xf numFmtId="0" fontId="15" fillId="14" borderId="1" xfId="1" applyNumberFormat="1" applyFont="1" applyFill="1" applyBorder="1" applyAlignment="1" applyProtection="1">
      <alignment vertical="center" wrapText="1"/>
    </xf>
    <xf numFmtId="0" fontId="4" fillId="14" borderId="1" xfId="1" applyNumberFormat="1" applyFont="1" applyFill="1" applyBorder="1" applyAlignment="1" applyProtection="1">
      <alignment vertical="center" wrapText="1"/>
    </xf>
    <xf numFmtId="1" fontId="4" fillId="14" borderId="1" xfId="1" applyNumberFormat="1" applyFont="1" applyFill="1" applyBorder="1" applyAlignment="1" applyProtection="1">
      <alignment horizontal="center" vertical="center" wrapText="1"/>
    </xf>
    <xf numFmtId="49" fontId="4" fillId="14" borderId="1" xfId="1" applyNumberFormat="1" applyFont="1" applyFill="1" applyBorder="1" applyAlignment="1" applyProtection="1">
      <alignment horizontal="center" vertical="center" wrapText="1"/>
    </xf>
    <xf numFmtId="0" fontId="4" fillId="17" borderId="1" xfId="1" applyNumberFormat="1" applyFont="1" applyFill="1" applyBorder="1" applyAlignment="1" applyProtection="1">
      <alignment vertical="center" wrapText="1"/>
    </xf>
    <xf numFmtId="0" fontId="16" fillId="6" borderId="1" xfId="1" applyNumberFormat="1" applyFont="1" applyFill="1" applyBorder="1" applyAlignment="1" applyProtection="1">
      <alignment vertical="center" wrapText="1"/>
    </xf>
    <xf numFmtId="1" fontId="16" fillId="6" borderId="1" xfId="1" applyNumberFormat="1" applyFont="1" applyFill="1" applyBorder="1" applyAlignment="1" applyProtection="1">
      <alignment horizontal="center" vertical="center" wrapText="1"/>
    </xf>
    <xf numFmtId="1" fontId="4" fillId="6" borderId="1" xfId="1" applyNumberFormat="1" applyFont="1" applyFill="1" applyBorder="1" applyAlignment="1" applyProtection="1">
      <alignment horizontal="center" vertical="center" wrapText="1"/>
    </xf>
    <xf numFmtId="0" fontId="17" fillId="0" borderId="1" xfId="1" applyNumberFormat="1" applyFont="1" applyFill="1" applyBorder="1" applyAlignment="1" applyProtection="1">
      <alignment horizontal="center" vertical="center" wrapText="1"/>
    </xf>
    <xf numFmtId="0" fontId="2" fillId="0" borderId="1" xfId="1" applyNumberFormat="1" applyFont="1" applyFill="1" applyBorder="1" applyAlignment="1" applyProtection="1">
      <alignment vertical="center" wrapText="1"/>
    </xf>
    <xf numFmtId="0" fontId="4" fillId="18" borderId="1" xfId="1" applyNumberFormat="1" applyFont="1" applyFill="1" applyBorder="1" applyAlignment="1" applyProtection="1">
      <alignment vertical="center" wrapText="1"/>
    </xf>
    <xf numFmtId="0" fontId="4" fillId="19" borderId="1" xfId="1" applyNumberFormat="1" applyFont="1" applyFill="1" applyBorder="1" applyAlignment="1" applyProtection="1">
      <alignment vertical="center" wrapText="1"/>
    </xf>
    <xf numFmtId="0" fontId="3" fillId="0" borderId="0" xfId="2" applyNumberFormat="1" applyFont="1" applyFill="1" applyBorder="1" applyAlignment="1" applyProtection="1">
      <alignment horizontal="left" vertical="center" wrapText="1"/>
    </xf>
    <xf numFmtId="33" fontId="3" fillId="0" borderId="0" xfId="1" applyNumberFormat="1" applyFont="1" applyFill="1" applyBorder="1" applyAlignment="1" applyProtection="1">
      <alignment horizontal="left" vertical="center" wrapText="1"/>
    </xf>
    <xf numFmtId="0" fontId="15" fillId="14" borderId="1" xfId="1" applyNumberFormat="1" applyFont="1" applyFill="1" applyBorder="1" applyAlignment="1" applyProtection="1">
      <alignment horizontal="left" vertical="center" wrapText="1"/>
    </xf>
    <xf numFmtId="0" fontId="16" fillId="6" borderId="1" xfId="1" applyNumberFormat="1" applyFont="1" applyFill="1" applyBorder="1" applyAlignment="1" applyProtection="1">
      <alignment horizontal="left" vertical="center" wrapText="1"/>
    </xf>
    <xf numFmtId="0" fontId="4" fillId="0" borderId="0" xfId="1" applyNumberFormat="1" applyFont="1" applyFill="1" applyBorder="1" applyAlignment="1" applyProtection="1">
      <alignment horizontal="left" vertical="center" wrapText="1"/>
    </xf>
    <xf numFmtId="0" fontId="3" fillId="2" borderId="1" xfId="1" applyNumberFormat="1" applyFont="1" applyFill="1" applyBorder="1" applyAlignment="1" applyProtection="1">
      <alignment horizontal="left" vertical="center" wrapText="1"/>
    </xf>
    <xf numFmtId="0" fontId="3" fillId="0" borderId="0" xfId="1" applyNumberFormat="1" applyFont="1" applyFill="1" applyBorder="1" applyAlignment="1">
      <alignment horizontal="center" vertical="center" wrapText="1"/>
    </xf>
    <xf numFmtId="33" fontId="3" fillId="0" borderId="0" xfId="1" applyNumberFormat="1" applyFont="1" applyFill="1" applyBorder="1" applyAlignment="1">
      <alignment horizontal="center" vertical="center" wrapText="1"/>
    </xf>
    <xf numFmtId="0" fontId="4" fillId="0" borderId="23" xfId="1" applyNumberFormat="1" applyFont="1" applyFill="1" applyBorder="1" applyAlignment="1">
      <alignment vertical="center" wrapText="1"/>
    </xf>
    <xf numFmtId="0" fontId="4" fillId="0" borderId="29" xfId="1" applyNumberFormat="1" applyFont="1" applyFill="1" applyBorder="1" applyAlignment="1">
      <alignment vertical="center" wrapText="1"/>
    </xf>
    <xf numFmtId="0" fontId="3" fillId="2" borderId="30" xfId="1" applyNumberFormat="1" applyFont="1" applyFill="1" applyBorder="1" applyAlignment="1">
      <alignment horizontal="center" vertical="center" wrapText="1"/>
    </xf>
    <xf numFmtId="1" fontId="3" fillId="0" borderId="0" xfId="1" applyNumberFormat="1" applyFont="1" applyFill="1" applyBorder="1" applyAlignment="1">
      <alignment horizontal="center" vertical="center" wrapText="1"/>
    </xf>
    <xf numFmtId="0" fontId="4" fillId="0" borderId="25" xfId="1" applyNumberFormat="1" applyFont="1" applyFill="1" applyBorder="1" applyAlignment="1">
      <alignment horizontal="left" vertical="center" wrapText="1"/>
    </xf>
    <xf numFmtId="0" fontId="0" fillId="0" borderId="48" xfId="1" applyFont="1" applyBorder="1" applyAlignment="1">
      <alignment horizontal="left" vertical="center" wrapText="1"/>
    </xf>
    <xf numFmtId="0" fontId="3" fillId="0" borderId="46" xfId="1" applyFont="1" applyBorder="1" applyAlignment="1">
      <alignment horizontal="left" vertical="center" wrapText="1"/>
    </xf>
    <xf numFmtId="0" fontId="4" fillId="0" borderId="44" xfId="1" applyFont="1" applyBorder="1" applyAlignment="1">
      <alignment horizontal="left" vertical="center" wrapText="1"/>
    </xf>
    <xf numFmtId="0" fontId="3" fillId="0" borderId="0" xfId="1" applyFont="1" applyAlignment="1">
      <alignment horizontal="left" vertical="center" wrapText="1"/>
    </xf>
    <xf numFmtId="0" fontId="0" fillId="0" borderId="45" xfId="1" applyFont="1" applyBorder="1" applyAlignment="1">
      <alignment horizontal="left" vertical="center" wrapText="1"/>
    </xf>
    <xf numFmtId="0" fontId="3" fillId="0" borderId="44" xfId="1" applyFont="1" applyBorder="1" applyAlignment="1">
      <alignment horizontal="left" vertical="center" wrapText="1"/>
    </xf>
    <xf numFmtId="0" fontId="5" fillId="0" borderId="10" xfId="1" applyFont="1" applyBorder="1" applyAlignment="1">
      <alignment vertical="center" wrapText="1"/>
    </xf>
    <xf numFmtId="0" fontId="0" fillId="25" borderId="0" xfId="1" applyFont="1" applyFill="1" applyAlignment="1">
      <alignment horizontal="left" vertical="center" wrapText="1"/>
    </xf>
    <xf numFmtId="0" fontId="0" fillId="26" borderId="0" xfId="1" applyFont="1" applyFill="1" applyAlignment="1">
      <alignment horizontal="left" vertical="center" wrapText="1"/>
    </xf>
    <xf numFmtId="0" fontId="0" fillId="0" borderId="0" xfId="0" applyAlignment="1"/>
    <xf numFmtId="0" fontId="3" fillId="0" borderId="0" xfId="2" applyFont="1" applyAlignment="1">
      <alignment horizontal="left" vertical="center" wrapText="1"/>
    </xf>
    <xf numFmtId="2" fontId="4" fillId="27" borderId="1" xfId="1" applyNumberFormat="1" applyFont="1" applyFill="1" applyBorder="1" applyAlignment="1">
      <alignment horizontal="left" vertical="center" wrapText="1"/>
    </xf>
    <xf numFmtId="0" fontId="20" fillId="0" borderId="0" xfId="5"/>
    <xf numFmtId="0" fontId="21" fillId="28" borderId="49" xfId="4" applyFont="1" applyFill="1" applyBorder="1" applyAlignment="1">
      <alignment horizontal="center" vertical="center" wrapText="1"/>
    </xf>
    <xf numFmtId="0" fontId="22" fillId="0" borderId="50" xfId="4" applyFont="1" applyBorder="1" applyAlignment="1">
      <alignment horizontal="center" vertical="center" wrapText="1"/>
    </xf>
    <xf numFmtId="0" fontId="23" fillId="0" borderId="50" xfId="4" applyFont="1" applyBorder="1" applyAlignment="1">
      <alignment horizontal="center" vertical="center" wrapText="1"/>
    </xf>
    <xf numFmtId="0" fontId="22" fillId="0" borderId="50" xfId="4" applyFont="1" applyBorder="1" applyAlignment="1">
      <alignment vertical="center" wrapText="1"/>
    </xf>
    <xf numFmtId="9" fontId="22" fillId="0" borderId="50" xfId="4" applyNumberFormat="1" applyFont="1" applyBorder="1" applyAlignment="1">
      <alignment horizontal="center" vertical="center" wrapText="1"/>
    </xf>
    <xf numFmtId="3" fontId="22" fillId="0" borderId="50" xfId="4" applyNumberFormat="1" applyFont="1" applyBorder="1" applyAlignment="1">
      <alignment horizontal="center" vertical="center" wrapText="1"/>
    </xf>
    <xf numFmtId="176" fontId="22" fillId="0" borderId="50" xfId="4" applyNumberFormat="1" applyFont="1" applyBorder="1" applyAlignment="1">
      <alignment horizontal="center" vertical="center" wrapText="1"/>
    </xf>
    <xf numFmtId="2" fontId="22" fillId="0" borderId="50" xfId="4" applyNumberFormat="1" applyFont="1" applyBorder="1" applyAlignment="1">
      <alignment horizontal="center" vertical="center" wrapText="1"/>
    </xf>
    <xf numFmtId="179" fontId="22" fillId="0" borderId="50" xfId="4" applyNumberFormat="1" applyFont="1" applyBorder="1" applyAlignment="1">
      <alignment horizontal="center" vertical="center" wrapText="1"/>
    </xf>
    <xf numFmtId="0" fontId="22" fillId="0" borderId="51" xfId="4" applyFont="1" applyBorder="1" applyAlignment="1">
      <alignment vertical="center" wrapText="1"/>
    </xf>
    <xf numFmtId="0" fontId="22" fillId="29" borderId="52" xfId="4" applyFont="1" applyFill="1" applyBorder="1" applyAlignment="1">
      <alignment horizontal="center" vertical="center" wrapText="1"/>
    </xf>
    <xf numFmtId="0" fontId="23" fillId="29" borderId="52" xfId="4" applyFont="1" applyFill="1" applyBorder="1" applyAlignment="1">
      <alignment horizontal="center" vertical="center" wrapText="1"/>
    </xf>
    <xf numFmtId="0" fontId="22" fillId="29" borderId="52" xfId="4" applyFont="1" applyFill="1" applyBorder="1" applyAlignment="1">
      <alignment vertical="center" wrapText="1"/>
    </xf>
    <xf numFmtId="9" fontId="22" fillId="29" borderId="52" xfId="4" applyNumberFormat="1" applyFont="1" applyFill="1" applyBorder="1" applyAlignment="1">
      <alignment horizontal="center" vertical="center" wrapText="1"/>
    </xf>
    <xf numFmtId="3" fontId="22" fillId="29" borderId="52" xfId="4" applyNumberFormat="1" applyFont="1" applyFill="1" applyBorder="1" applyAlignment="1">
      <alignment horizontal="center" vertical="center" wrapText="1"/>
    </xf>
    <xf numFmtId="176" fontId="22" fillId="29" borderId="52" xfId="4" applyNumberFormat="1" applyFont="1" applyFill="1" applyBorder="1" applyAlignment="1">
      <alignment horizontal="center" vertical="center" wrapText="1"/>
    </xf>
    <xf numFmtId="2" fontId="22" fillId="29" borderId="52" xfId="4" applyNumberFormat="1" applyFont="1" applyFill="1" applyBorder="1" applyAlignment="1">
      <alignment horizontal="center" vertical="center" wrapText="1"/>
    </xf>
    <xf numFmtId="179" fontId="22" fillId="29" borderId="52" xfId="4" applyNumberFormat="1" applyFont="1" applyFill="1" applyBorder="1" applyAlignment="1">
      <alignment horizontal="center" vertical="center" wrapText="1"/>
    </xf>
    <xf numFmtId="0" fontId="22" fillId="29" borderId="53" xfId="4" applyFont="1" applyFill="1" applyBorder="1" applyAlignment="1">
      <alignment vertical="center" wrapText="1"/>
    </xf>
    <xf numFmtId="0" fontId="22" fillId="0" borderId="52" xfId="4" applyFont="1" applyBorder="1" applyAlignment="1">
      <alignment horizontal="center" vertical="center" wrapText="1"/>
    </xf>
    <xf numFmtId="0" fontId="23" fillId="0" borderId="52" xfId="4" applyFont="1" applyBorder="1" applyAlignment="1">
      <alignment horizontal="center" vertical="center" wrapText="1"/>
    </xf>
    <xf numFmtId="0" fontId="22" fillId="0" borderId="52" xfId="4" applyFont="1" applyBorder="1" applyAlignment="1">
      <alignment vertical="center" wrapText="1"/>
    </xf>
    <xf numFmtId="9" fontId="22" fillId="0" borderId="52" xfId="4" applyNumberFormat="1" applyFont="1" applyBorder="1" applyAlignment="1">
      <alignment horizontal="center" vertical="center" wrapText="1"/>
    </xf>
    <xf numFmtId="3" fontId="22" fillId="0" borderId="52" xfId="4" applyNumberFormat="1" applyFont="1" applyBorder="1" applyAlignment="1">
      <alignment horizontal="center" vertical="center" wrapText="1"/>
    </xf>
    <xf numFmtId="176" fontId="22" fillId="0" borderId="52" xfId="4" applyNumberFormat="1" applyFont="1" applyBorder="1" applyAlignment="1">
      <alignment horizontal="center" vertical="center" wrapText="1"/>
    </xf>
    <xf numFmtId="2" fontId="22" fillId="0" borderId="52" xfId="4" applyNumberFormat="1" applyFont="1" applyBorder="1" applyAlignment="1">
      <alignment horizontal="center" vertical="center" wrapText="1"/>
    </xf>
    <xf numFmtId="179" fontId="22" fillId="0" borderId="52" xfId="4" applyNumberFormat="1" applyFont="1" applyBorder="1" applyAlignment="1">
      <alignment horizontal="center" vertical="center" wrapText="1"/>
    </xf>
    <xf numFmtId="0" fontId="22" fillId="0" borderId="53" xfId="4" applyFont="1" applyBorder="1" applyAlignment="1">
      <alignment vertical="center" wrapText="1"/>
    </xf>
    <xf numFmtId="0" fontId="22" fillId="29" borderId="54" xfId="4" applyFont="1" applyFill="1" applyBorder="1" applyAlignment="1">
      <alignment horizontal="center" vertical="center" wrapText="1"/>
    </xf>
    <xf numFmtId="0" fontId="23" fillId="29" borderId="54" xfId="4" applyFont="1" applyFill="1" applyBorder="1" applyAlignment="1">
      <alignment horizontal="center" vertical="center" wrapText="1"/>
    </xf>
    <xf numFmtId="0" fontId="22" fillId="29" borderId="54" xfId="4" applyFont="1" applyFill="1" applyBorder="1" applyAlignment="1">
      <alignment vertical="center" wrapText="1"/>
    </xf>
    <xf numFmtId="9" fontId="22" fillId="29" borderId="54" xfId="4" applyNumberFormat="1" applyFont="1" applyFill="1" applyBorder="1" applyAlignment="1">
      <alignment horizontal="center" vertical="center" wrapText="1"/>
    </xf>
    <xf numFmtId="3" fontId="22" fillId="29" borderId="54" xfId="4" applyNumberFormat="1" applyFont="1" applyFill="1" applyBorder="1" applyAlignment="1">
      <alignment horizontal="center" vertical="center" wrapText="1"/>
    </xf>
    <xf numFmtId="176" fontId="22" fillId="29" borderId="54" xfId="4" applyNumberFormat="1" applyFont="1" applyFill="1" applyBorder="1" applyAlignment="1">
      <alignment horizontal="center" vertical="center" wrapText="1"/>
    </xf>
    <xf numFmtId="2" fontId="22" fillId="29" borderId="54" xfId="4" applyNumberFormat="1" applyFont="1" applyFill="1" applyBorder="1" applyAlignment="1">
      <alignment horizontal="center" vertical="center" wrapText="1"/>
    </xf>
    <xf numFmtId="179" fontId="22" fillId="29" borderId="54" xfId="4" applyNumberFormat="1" applyFont="1" applyFill="1" applyBorder="1" applyAlignment="1">
      <alignment horizontal="center" vertical="center" wrapText="1"/>
    </xf>
    <xf numFmtId="0" fontId="22" fillId="29" borderId="55" xfId="4" applyFont="1" applyFill="1" applyBorder="1" applyAlignment="1">
      <alignment vertical="center" wrapText="1"/>
    </xf>
    <xf numFmtId="33" fontId="5" fillId="20" borderId="31" xfId="1" applyNumberFormat="1" applyFont="1" applyFill="1" applyBorder="1" applyAlignment="1" applyProtection="1">
      <alignment horizontal="center" vertical="center" wrapText="1"/>
    </xf>
    <xf numFmtId="33" fontId="5" fillId="20" borderId="32" xfId="1" applyNumberFormat="1" applyFont="1" applyFill="1" applyBorder="1" applyAlignment="1" applyProtection="1">
      <alignment horizontal="center" vertical="center" wrapText="1"/>
    </xf>
    <xf numFmtId="33" fontId="5" fillId="20" borderId="33" xfId="1" applyNumberFormat="1" applyFont="1" applyFill="1" applyBorder="1" applyAlignment="1" applyProtection="1">
      <alignment horizontal="center" vertical="center" wrapText="1"/>
    </xf>
    <xf numFmtId="0" fontId="6" fillId="21" borderId="34" xfId="1" applyNumberFormat="1" applyFont="1" applyFill="1" applyBorder="1" applyAlignment="1">
      <alignment horizontal="left" vertical="center" wrapText="1"/>
    </xf>
    <xf numFmtId="0" fontId="6" fillId="21" borderId="34" xfId="1" applyNumberFormat="1" applyFont="1" applyFill="1" applyBorder="1" applyAlignment="1">
      <alignment vertical="center" wrapText="1"/>
    </xf>
    <xf numFmtId="0" fontId="6" fillId="4" borderId="35" xfId="1" applyNumberFormat="1" applyFont="1" applyFill="1" applyBorder="1" applyAlignment="1">
      <alignment horizontal="left" vertical="center" wrapText="1"/>
    </xf>
    <xf numFmtId="0" fontId="6" fillId="4" borderId="36" xfId="1" applyNumberFormat="1" applyFont="1" applyFill="1" applyBorder="1" applyAlignment="1">
      <alignment horizontal="left" vertical="center" wrapText="1"/>
    </xf>
    <xf numFmtId="0" fontId="6" fillId="4" borderId="37" xfId="1" applyNumberFormat="1" applyFont="1" applyFill="1" applyBorder="1" applyAlignment="1">
      <alignment horizontal="left" vertical="center" wrapText="1"/>
    </xf>
    <xf numFmtId="0" fontId="0" fillId="0" borderId="0" xfId="0" applyAlignment="1"/>
    <xf numFmtId="0" fontId="5" fillId="7" borderId="38" xfId="1" applyNumberFormat="1" applyFont="1" applyFill="1" applyBorder="1" applyAlignment="1">
      <alignment horizontal="center" vertical="center" wrapText="1"/>
    </xf>
    <xf numFmtId="0" fontId="5" fillId="7" borderId="39" xfId="1" applyNumberFormat="1" applyFont="1" applyFill="1" applyBorder="1" applyAlignment="1">
      <alignment horizontal="center" vertical="center" wrapText="1"/>
    </xf>
    <xf numFmtId="0" fontId="5" fillId="7" borderId="40" xfId="1" applyNumberFormat="1" applyFont="1" applyFill="1" applyBorder="1" applyAlignment="1">
      <alignment horizontal="center" vertical="center" wrapText="1"/>
    </xf>
    <xf numFmtId="0" fontId="3" fillId="8" borderId="41" xfId="1" applyNumberFormat="1" applyFont="1" applyFill="1" applyBorder="1" applyAlignment="1" applyProtection="1">
      <alignment horizontal="center" vertical="center" wrapText="1"/>
    </xf>
    <xf numFmtId="0" fontId="3" fillId="8" borderId="42" xfId="1" applyNumberFormat="1" applyFont="1" applyFill="1" applyBorder="1" applyAlignment="1" applyProtection="1">
      <alignment horizontal="center" vertical="center" wrapText="1"/>
    </xf>
    <xf numFmtId="0" fontId="12" fillId="8" borderId="43" xfId="1" applyNumberFormat="1" applyFont="1" applyFill="1" applyBorder="1" applyAlignment="1" applyProtection="1">
      <alignment horizontal="center" vertical="center" wrapText="1"/>
    </xf>
    <xf numFmtId="0" fontId="4" fillId="0" borderId="44" xfId="1" applyNumberFormat="1" applyFont="1" applyFill="1" applyBorder="1" applyAlignment="1" applyProtection="1">
      <alignment horizontal="left" vertical="center" wrapText="1"/>
    </xf>
    <xf numFmtId="0" fontId="3" fillId="0" borderId="0" xfId="1" applyNumberFormat="1" applyFont="1" applyFill="1" applyBorder="1" applyAlignment="1" applyProtection="1">
      <alignment horizontal="left" vertical="center" wrapText="1"/>
    </xf>
    <xf numFmtId="0" fontId="12" fillId="0" borderId="45" xfId="1" applyNumberFormat="1" applyFont="1" applyFill="1" applyBorder="1" applyAlignment="1" applyProtection="1">
      <alignment horizontal="left" vertical="center" wrapText="1"/>
    </xf>
    <xf numFmtId="0" fontId="3" fillId="0" borderId="44" xfId="1" applyNumberFormat="1" applyFont="1" applyFill="1" applyBorder="1" applyAlignment="1" applyProtection="1">
      <alignment horizontal="left" vertical="center" wrapText="1"/>
    </xf>
    <xf numFmtId="0" fontId="3" fillId="0" borderId="46" xfId="1" applyNumberFormat="1" applyFont="1" applyFill="1" applyBorder="1" applyAlignment="1" applyProtection="1">
      <alignment horizontal="left" vertical="center" wrapText="1"/>
    </xf>
    <xf numFmtId="0" fontId="3" fillId="0" borderId="47" xfId="1" applyNumberFormat="1" applyFont="1" applyFill="1" applyBorder="1" applyAlignment="1" applyProtection="1">
      <alignment horizontal="left" vertical="center" wrapText="1"/>
    </xf>
    <xf numFmtId="0" fontId="12" fillId="0" borderId="48" xfId="1" applyNumberFormat="1" applyFont="1" applyFill="1" applyBorder="1" applyAlignment="1" applyProtection="1">
      <alignment horizontal="left" vertical="center" wrapText="1"/>
    </xf>
    <xf numFmtId="0" fontId="3" fillId="10" borderId="28" xfId="1" applyNumberFormat="1" applyFont="1" applyFill="1" applyBorder="1" applyAlignment="1" applyProtection="1">
      <alignment horizontal="center" vertical="center" wrapText="1"/>
    </xf>
    <xf numFmtId="0" fontId="4" fillId="0" borderId="0" xfId="1" applyNumberFormat="1" applyFont="1" applyFill="1" applyBorder="1" applyAlignment="1">
      <alignment vertical="center" wrapText="1"/>
    </xf>
    <xf numFmtId="0" fontId="0" fillId="0" borderId="0" xfId="1" applyNumberFormat="1" applyFont="1" applyFill="1" applyBorder="1" applyAlignment="1">
      <alignment vertical="center" wrapText="1"/>
    </xf>
    <xf numFmtId="0" fontId="8" fillId="2" borderId="0" xfId="1" applyNumberFormat="1" applyFont="1" applyFill="1" applyBorder="1" applyAlignment="1">
      <alignment horizontal="center" vertical="center"/>
    </xf>
    <xf numFmtId="0" fontId="3" fillId="2" borderId="0" xfId="1" applyNumberFormat="1" applyFont="1" applyFill="1" applyBorder="1" applyAlignment="1">
      <alignment horizontal="center" vertical="center"/>
    </xf>
    <xf numFmtId="0" fontId="18" fillId="2" borderId="0" xfId="1" applyNumberFormat="1" applyFont="1" applyFill="1" applyBorder="1" applyAlignment="1">
      <alignment horizontal="center" vertical="center"/>
    </xf>
    <xf numFmtId="0" fontId="6" fillId="3" borderId="0" xfId="1" applyNumberFormat="1" applyFont="1" applyFill="1" applyBorder="1" applyAlignment="1">
      <alignment horizontal="left" vertical="center" wrapText="1"/>
    </xf>
    <xf numFmtId="0" fontId="3" fillId="5" borderId="0" xfId="1" applyNumberFormat="1" applyFont="1" applyFill="1" applyBorder="1" applyAlignment="1">
      <alignment horizontal="center" vertical="center"/>
    </xf>
    <xf numFmtId="0" fontId="3" fillId="22" borderId="0" xfId="1" applyNumberFormat="1" applyFont="1" applyFill="1" applyBorder="1" applyAlignment="1">
      <alignment horizontal="center" vertical="center"/>
    </xf>
    <xf numFmtId="0" fontId="3" fillId="23" borderId="0" xfId="1" applyNumberFormat="1" applyFont="1" applyFill="1" applyBorder="1" applyAlignment="1">
      <alignment horizontal="center" vertical="center"/>
    </xf>
    <xf numFmtId="0" fontId="3" fillId="24" borderId="0" xfId="1" applyNumberFormat="1" applyFont="1" applyFill="1" applyBorder="1" applyAlignment="1">
      <alignment horizontal="center" vertical="center"/>
    </xf>
    <xf numFmtId="0" fontId="6" fillId="4" borderId="0" xfId="1" applyNumberFormat="1" applyFont="1" applyFill="1" applyBorder="1" applyAlignment="1">
      <alignment horizontal="center" vertical="center"/>
    </xf>
    <xf numFmtId="0" fontId="5" fillId="0" borderId="9" xfId="1" applyNumberFormat="1" applyFont="1" applyFill="1" applyBorder="1" applyAlignment="1">
      <alignment vertical="center" wrapText="1"/>
    </xf>
    <xf numFmtId="0" fontId="4" fillId="0" borderId="4" xfId="1" applyNumberFormat="1" applyFont="1" applyFill="1" applyBorder="1" applyAlignment="1">
      <alignment vertical="center" wrapText="1"/>
    </xf>
    <xf numFmtId="0" fontId="9" fillId="2" borderId="9" xfId="1" applyNumberFormat="1" applyFont="1" applyFill="1" applyBorder="1" applyAlignment="1">
      <alignment horizontal="left" vertical="center" wrapText="1"/>
    </xf>
    <xf numFmtId="0" fontId="9" fillId="2" borderId="0" xfId="1" applyNumberFormat="1" applyFont="1" applyFill="1" applyBorder="1" applyAlignment="1">
      <alignment horizontal="left" vertical="center" wrapText="1"/>
    </xf>
    <xf numFmtId="0" fontId="9" fillId="2" borderId="4" xfId="1" applyNumberFormat="1" applyFont="1" applyFill="1" applyBorder="1" applyAlignment="1">
      <alignment horizontal="left" vertical="center" wrapText="1"/>
    </xf>
    <xf numFmtId="0" fontId="8" fillId="2" borderId="0" xfId="1" applyNumberFormat="1" applyFont="1" applyFill="1" applyBorder="1" applyAlignment="1">
      <alignment horizontal="center" vertical="center" wrapText="1"/>
    </xf>
    <xf numFmtId="0" fontId="6" fillId="4" borderId="0" xfId="1" applyNumberFormat="1" applyFont="1" applyFill="1" applyBorder="1" applyAlignment="1">
      <alignment horizontal="left" vertical="center" wrapText="1"/>
    </xf>
    <xf numFmtId="0" fontId="9" fillId="2" borderId="7" xfId="1" applyNumberFormat="1" applyFont="1" applyFill="1" applyBorder="1" applyAlignment="1">
      <alignment horizontal="left" vertical="center" wrapText="1"/>
    </xf>
    <xf numFmtId="0" fontId="9" fillId="2" borderId="8" xfId="1" applyNumberFormat="1" applyFont="1" applyFill="1" applyBorder="1" applyAlignment="1">
      <alignment horizontal="left" vertical="center" wrapText="1"/>
    </xf>
    <xf numFmtId="0" fontId="9" fillId="2" borderId="18" xfId="1" applyNumberFormat="1" applyFont="1" applyFill="1" applyBorder="1" applyAlignment="1">
      <alignment horizontal="left" vertical="center" wrapText="1"/>
    </xf>
    <xf numFmtId="0" fontId="7" fillId="6" borderId="0" xfId="1" applyNumberFormat="1" applyFont="1" applyFill="1" applyBorder="1" applyAlignment="1">
      <alignment horizontal="left" vertical="center" wrapText="1"/>
    </xf>
  </cellXfs>
  <cellStyles count="6">
    <cellStyle name="Normal" xfId="3" xr:uid="{00000000-0005-0000-0000-000003000000}"/>
    <cellStyle name="Normal 2" xfId="4" xr:uid="{460029F9-CA3D-44C9-9E6E-26CA8F6F0366}"/>
    <cellStyle name="표준" xfId="0" builtinId="0"/>
    <cellStyle name="표준 2" xfId="1" xr:uid="{00000000-0005-0000-0000-000001000000}"/>
    <cellStyle name="표준 3" xfId="2" xr:uid="{00000000-0005-0000-0000-000002000000}"/>
    <cellStyle name="표준 4" xfId="5" xr:uid="{AC17AC62-1E34-4058-B85B-44E1BA06338C}"/>
  </cellStyles>
  <dxfs count="38">
    <dxf>
      <font>
        <b/>
      </font>
      <fill>
        <patternFill>
          <bgColor rgb="FFF1D4DF"/>
        </patternFill>
      </fill>
    </dxf>
    <dxf>
      <font>
        <b/>
      </font>
      <fill>
        <patternFill>
          <bgColor rgb="FFF8DCC8"/>
        </patternFill>
      </fill>
    </dxf>
    <dxf>
      <fill>
        <patternFill>
          <bgColor rgb="FFFDE8D7"/>
        </patternFill>
      </fill>
    </dxf>
    <dxf>
      <fill>
        <patternFill>
          <bgColor rgb="FFFFF3D9"/>
        </patternFill>
      </fill>
    </dxf>
    <dxf>
      <fill>
        <patternFill>
          <bgColor rgb="FFEEF5EC"/>
        </patternFill>
      </fill>
    </dxf>
    <dxf>
      <fill>
        <patternFill>
          <bgColor rgb="FFEAF4FB"/>
        </patternFill>
      </fill>
    </dxf>
    <dxf>
      <font>
        <color rgb="FF8B1E1E"/>
      </font>
      <fill>
        <patternFill>
          <bgColor rgb="FFF8B4B4"/>
        </patternFill>
      </fill>
    </dxf>
    <dxf>
      <font>
        <color rgb="FF8B1E1E"/>
      </font>
      <fill>
        <patternFill>
          <bgColor rgb="FFF8B4B4"/>
        </patternFill>
      </fill>
    </dxf>
    <dxf>
      <font>
        <color rgb="FF8B1E1E"/>
      </font>
      <fill>
        <patternFill>
          <bgColor rgb="FFF8B4B4"/>
        </patternFill>
      </fill>
    </dxf>
    <dxf>
      <font>
        <color rgb="FF8B1E1E"/>
      </font>
      <fill>
        <patternFill>
          <bgColor rgb="FFF8B4B4"/>
        </patternFill>
      </fill>
    </dxf>
    <dxf>
      <font>
        <color rgb="FF8B1E1E"/>
      </font>
      <fill>
        <patternFill>
          <bgColor rgb="FFF8B4B4"/>
        </patternFill>
      </fill>
    </dxf>
    <dxf>
      <font>
        <color rgb="FF8B1E1E"/>
      </font>
      <fill>
        <patternFill>
          <bgColor rgb="FFF8B4B4"/>
        </patternFill>
      </fill>
    </dxf>
    <dxf>
      <font>
        <color rgb="FF8B1E1E"/>
      </font>
      <fill>
        <patternFill>
          <bgColor rgb="FFF8B4B4"/>
        </patternFill>
      </fill>
    </dxf>
    <dxf>
      <font>
        <b/>
      </font>
      <fill>
        <patternFill>
          <bgColor rgb="FFF1D4DF"/>
        </patternFill>
      </fill>
    </dxf>
    <dxf>
      <font>
        <b/>
      </font>
      <fill>
        <patternFill>
          <bgColor rgb="FFF8DCC8"/>
        </patternFill>
      </fill>
    </dxf>
    <dxf>
      <fill>
        <patternFill>
          <bgColor rgb="FFFDE8D7"/>
        </patternFill>
      </fill>
    </dxf>
    <dxf>
      <fill>
        <patternFill>
          <bgColor rgb="FFFFF3D9"/>
        </patternFill>
      </fill>
    </dxf>
    <dxf>
      <fill>
        <patternFill>
          <bgColor rgb="FFEEF5EC"/>
        </patternFill>
      </fill>
    </dxf>
    <dxf>
      <fill>
        <patternFill>
          <bgColor rgb="FFEAF4FB"/>
        </patternFill>
      </fill>
    </dxf>
    <dxf>
      <font>
        <color rgb="FF9C0006"/>
      </font>
      <fill>
        <patternFill>
          <bgColor rgb="FFF4CCCC"/>
        </patternFill>
      </fill>
    </dxf>
    <dxf>
      <font>
        <b/>
        <color rgb="FF5F497A"/>
      </font>
      <fill>
        <patternFill patternType="solid">
          <bgColor rgb="FFE4DFEC"/>
        </patternFill>
      </fill>
    </dxf>
    <dxf>
      <font>
        <b/>
        <color rgb="FF7F6000"/>
      </font>
      <fill>
        <patternFill patternType="solid">
          <bgColor rgb="FFFFF2CC"/>
        </patternFill>
      </fill>
    </dxf>
    <dxf>
      <font>
        <b/>
        <color rgb="FF375623"/>
      </font>
      <fill>
        <patternFill patternType="solid">
          <bgColor rgb="FFE2F0D9"/>
        </patternFill>
      </fill>
    </dxf>
    <dxf>
      <font>
        <b/>
        <color rgb="FF1F4E78"/>
      </font>
      <fill>
        <patternFill patternType="solid">
          <bgColor rgb="FFDDEBF7"/>
        </patternFill>
      </fill>
    </dxf>
    <dxf>
      <fill>
        <patternFill patternType="solid">
          <fgColor rgb="FF6182D6"/>
          <bgColor rgb="FF6182D6"/>
        </patternFill>
      </fill>
    </dxf>
    <dxf>
      <fill>
        <patternFill patternType="solid">
          <fgColor rgb="FF94A5DF"/>
          <bgColor rgb="FF94A5DF"/>
        </patternFill>
      </fill>
      <border>
        <top style="thin">
          <color rgb="FF6182D6"/>
        </top>
        <bottom style="thin">
          <color rgb="FF6182D6"/>
        </bottom>
      </border>
    </dxf>
    <dxf>
      <font>
        <b/>
      </font>
    </dxf>
    <dxf>
      <font>
        <b/>
      </font>
    </dxf>
    <dxf>
      <font>
        <b/>
      </font>
      <border>
        <top style="thin">
          <color rgb="FF6182D6"/>
        </top>
      </border>
    </dxf>
    <dxf>
      <font>
        <b/>
      </font>
      <border>
        <bottom style="medium">
          <color rgb="FF6182D6"/>
        </bottom>
      </border>
    </dxf>
    <dxf>
      <font>
        <color rgb="FF000000"/>
      </font>
      <border>
        <left/>
        <right/>
        <top style="medium">
          <color rgb="FF6182D6"/>
        </top>
        <bottom style="medium">
          <color rgb="FF6182D6"/>
        </bottom>
        <vertical/>
        <horizontal/>
      </border>
    </dxf>
    <dxf>
      <fill>
        <patternFill patternType="solid">
          <fgColor rgb="FFAEBFEA"/>
          <bgColor rgb="FFAEBFEA"/>
        </patternFill>
      </fill>
    </dxf>
    <dxf>
      <fill>
        <patternFill patternType="solid">
          <fgColor rgb="FFAEBFEA"/>
          <bgColor rgb="FFAEBFEA"/>
        </patternFill>
      </fill>
    </dxf>
    <dxf>
      <font>
        <b/>
        <color rgb="FFFFFFFF"/>
      </font>
      <fill>
        <patternFill patternType="solid">
          <fgColor rgb="FF6182D6"/>
          <bgColor rgb="FF6182D6"/>
        </patternFill>
      </fill>
    </dxf>
    <dxf>
      <font>
        <b/>
        <color rgb="FFFFFFFF"/>
      </font>
      <fill>
        <patternFill patternType="solid">
          <fgColor rgb="FF6182D6"/>
          <bgColor rgb="FF6182D6"/>
        </patternFill>
      </fill>
    </dxf>
    <dxf>
      <font>
        <b/>
        <color rgb="FFFFFFFF"/>
      </font>
      <fill>
        <patternFill patternType="solid">
          <fgColor rgb="FF6182D6"/>
          <bgColor rgb="FF6182D6"/>
        </patternFill>
      </fill>
      <border>
        <top style="thick">
          <color rgb="FFFFFFFF"/>
        </top>
      </border>
    </dxf>
    <dxf>
      <font>
        <b/>
        <color rgb="FFFFFFFF"/>
      </font>
      <fill>
        <patternFill patternType="solid">
          <fgColor rgb="FF6182D6"/>
          <bgColor rgb="FF6182D6"/>
        </patternFill>
      </fill>
      <border>
        <bottom style="thick">
          <color rgb="FFFFFFFF"/>
        </bottom>
      </border>
    </dxf>
    <dxf>
      <font>
        <color rgb="FF000000"/>
      </font>
      <fill>
        <patternFill patternType="solid">
          <fgColor rgb="FFD7DFF4"/>
          <bgColor rgb="FFD7DFF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s>
  <tableStyles count="2" defaultTableStyle="Normal Style 1 - Accent 1" defaultPivotStyle="Light Style 1 - Accent 1">
    <tableStyle name="Normal Style 1 - Accent 1" pivot="0" count="7" xr9:uid="{00000000-0011-0000-FFFF-FFFF00000000}">
      <tableStyleElement type="wholeTable" dxfId="37"/>
      <tableStyleElement type="headerRow" dxfId="36"/>
      <tableStyleElement type="totalRow" dxfId="35"/>
      <tableStyleElement type="firstColumn" dxfId="34"/>
      <tableStyleElement type="lastColumn" dxfId="33"/>
      <tableStyleElement type="firstRowStripe" dxfId="32"/>
      <tableStyleElement type="firstColumnStripe" dxfId="31"/>
    </tableStyle>
    <tableStyle name="Light Style 1 - Accent 1" table="0" count="7" xr9:uid="{00000000-0011-0000-FFFF-FFFF01000000}">
      <tableStyleElement type="wholeTable" dxfId="30"/>
      <tableStyleElement type="headerRow" dxfId="29"/>
      <tableStyleElement type="totalRow" dxfId="28"/>
      <tableStyleElement type="firstColumn" dxfId="27"/>
      <tableStyleElement type="lastColumn" dxfId="26"/>
      <tableStyleElement type="firstRowStripe" dxfId="25"/>
      <tableStyleElement type="firstColumnStripe" dxfId="2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1"/>
        <c:ser>
          <c:idx val="0"/>
          <c:order val="0"/>
          <c:tx>
            <c:v>콘텐츠 진행 포인트 누적</c:v>
          </c:tx>
          <c:marker>
            <c:symbol val="diamond"/>
            <c:size val="7"/>
          </c:marker>
          <c:cat>
            <c:numRef>
              <c:f>'밸런스 곡선'!$A$5:$A$310</c:f>
              <c:numCache>
                <c:formatCode>General</c:formatCode>
                <c:ptCount val="30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formatCode="0">
                  <c:v>37</c:v>
                </c:pt>
                <c:pt idx="37" formatCode="0">
                  <c:v>38</c:v>
                </c:pt>
                <c:pt idx="38" formatCode="0">
                  <c:v>39</c:v>
                </c:pt>
                <c:pt idx="39" formatCode="0">
                  <c:v>40</c:v>
                </c:pt>
                <c:pt idx="40" formatCode="0">
                  <c:v>41</c:v>
                </c:pt>
                <c:pt idx="41" formatCode="0">
                  <c:v>42</c:v>
                </c:pt>
                <c:pt idx="42" formatCode="0">
                  <c:v>43</c:v>
                </c:pt>
                <c:pt idx="43" formatCode="0">
                  <c:v>44</c:v>
                </c:pt>
                <c:pt idx="44" formatCode="0">
                  <c:v>45</c:v>
                </c:pt>
                <c:pt idx="45" formatCode="0">
                  <c:v>46</c:v>
                </c:pt>
                <c:pt idx="46" formatCode="0">
                  <c:v>47</c:v>
                </c:pt>
                <c:pt idx="47" formatCode="0">
                  <c:v>48</c:v>
                </c:pt>
                <c:pt idx="48" formatCode="0">
                  <c:v>49</c:v>
                </c:pt>
                <c:pt idx="49" formatCode="0">
                  <c:v>50</c:v>
                </c:pt>
                <c:pt idx="50" formatCode="0">
                  <c:v>51</c:v>
                </c:pt>
                <c:pt idx="51" formatCode="0">
                  <c:v>52</c:v>
                </c:pt>
                <c:pt idx="52" formatCode="0">
                  <c:v>53</c:v>
                </c:pt>
                <c:pt idx="53" formatCode="0">
                  <c:v>54</c:v>
                </c:pt>
                <c:pt idx="54" formatCode="0">
                  <c:v>55</c:v>
                </c:pt>
                <c:pt idx="55" formatCode="0">
                  <c:v>56</c:v>
                </c:pt>
                <c:pt idx="56" formatCode="0">
                  <c:v>57</c:v>
                </c:pt>
                <c:pt idx="57" formatCode="0">
                  <c:v>58</c:v>
                </c:pt>
                <c:pt idx="58" formatCode="0">
                  <c:v>59</c:v>
                </c:pt>
                <c:pt idx="59" formatCode="0">
                  <c:v>60</c:v>
                </c:pt>
                <c:pt idx="60" formatCode="0">
                  <c:v>61</c:v>
                </c:pt>
                <c:pt idx="61" formatCode="0">
                  <c:v>62</c:v>
                </c:pt>
                <c:pt idx="62" formatCode="0">
                  <c:v>63</c:v>
                </c:pt>
                <c:pt idx="63" formatCode="0">
                  <c:v>64</c:v>
                </c:pt>
                <c:pt idx="64" formatCode="0">
                  <c:v>65</c:v>
                </c:pt>
                <c:pt idx="65" formatCode="0">
                  <c:v>66</c:v>
                </c:pt>
                <c:pt idx="66" formatCode="0">
                  <c:v>67</c:v>
                </c:pt>
                <c:pt idx="67" formatCode="0">
                  <c:v>68</c:v>
                </c:pt>
                <c:pt idx="68" formatCode="0">
                  <c:v>69</c:v>
                </c:pt>
                <c:pt idx="69" formatCode="0">
                  <c:v>70</c:v>
                </c:pt>
                <c:pt idx="70" formatCode="0">
                  <c:v>71</c:v>
                </c:pt>
                <c:pt idx="71" formatCode="0">
                  <c:v>72</c:v>
                </c:pt>
                <c:pt idx="72" formatCode="0">
                  <c:v>73</c:v>
                </c:pt>
                <c:pt idx="73" formatCode="0">
                  <c:v>74</c:v>
                </c:pt>
                <c:pt idx="74" formatCode="0">
                  <c:v>75</c:v>
                </c:pt>
                <c:pt idx="75" formatCode="0">
                  <c:v>76</c:v>
                </c:pt>
                <c:pt idx="76" formatCode="0">
                  <c:v>77</c:v>
                </c:pt>
                <c:pt idx="77" formatCode="0">
                  <c:v>78</c:v>
                </c:pt>
                <c:pt idx="78" formatCode="0">
                  <c:v>79</c:v>
                </c:pt>
                <c:pt idx="79" formatCode="0">
                  <c:v>80</c:v>
                </c:pt>
                <c:pt idx="80" formatCode="0">
                  <c:v>81</c:v>
                </c:pt>
                <c:pt idx="81" formatCode="0">
                  <c:v>82</c:v>
                </c:pt>
                <c:pt idx="82" formatCode="0">
                  <c:v>83</c:v>
                </c:pt>
                <c:pt idx="83" formatCode="0">
                  <c:v>84</c:v>
                </c:pt>
                <c:pt idx="84" formatCode="0">
                  <c:v>85</c:v>
                </c:pt>
                <c:pt idx="85" formatCode="0">
                  <c:v>86</c:v>
                </c:pt>
                <c:pt idx="86" formatCode="0">
                  <c:v>87</c:v>
                </c:pt>
                <c:pt idx="87" formatCode="0">
                  <c:v>88</c:v>
                </c:pt>
                <c:pt idx="88" formatCode="0">
                  <c:v>89</c:v>
                </c:pt>
                <c:pt idx="89" formatCode="0">
                  <c:v>90</c:v>
                </c:pt>
                <c:pt idx="90" formatCode="0">
                  <c:v>91</c:v>
                </c:pt>
                <c:pt idx="91" formatCode="0">
                  <c:v>92</c:v>
                </c:pt>
                <c:pt idx="92" formatCode="0">
                  <c:v>93</c:v>
                </c:pt>
                <c:pt idx="93" formatCode="0">
                  <c:v>94</c:v>
                </c:pt>
                <c:pt idx="94" formatCode="0">
                  <c:v>95</c:v>
                </c:pt>
                <c:pt idx="95" formatCode="0">
                  <c:v>96</c:v>
                </c:pt>
                <c:pt idx="96" formatCode="0">
                  <c:v>97</c:v>
                </c:pt>
                <c:pt idx="97" formatCode="0">
                  <c:v>98</c:v>
                </c:pt>
                <c:pt idx="98" formatCode="0">
                  <c:v>99</c:v>
                </c:pt>
                <c:pt idx="99" formatCode="0">
                  <c:v>100</c:v>
                </c:pt>
                <c:pt idx="100" formatCode="0">
                  <c:v>101</c:v>
                </c:pt>
                <c:pt idx="101" formatCode="0">
                  <c:v>102</c:v>
                </c:pt>
                <c:pt idx="102" formatCode="0">
                  <c:v>103</c:v>
                </c:pt>
                <c:pt idx="103" formatCode="0">
                  <c:v>104</c:v>
                </c:pt>
                <c:pt idx="104" formatCode="0">
                  <c:v>105</c:v>
                </c:pt>
                <c:pt idx="105" formatCode="0">
                  <c:v>106</c:v>
                </c:pt>
                <c:pt idx="106" formatCode="0">
                  <c:v>107</c:v>
                </c:pt>
                <c:pt idx="107" formatCode="0">
                  <c:v>108</c:v>
                </c:pt>
                <c:pt idx="108" formatCode="0">
                  <c:v>109</c:v>
                </c:pt>
                <c:pt idx="109" formatCode="0">
                  <c:v>110</c:v>
                </c:pt>
                <c:pt idx="110" formatCode="0">
                  <c:v>111</c:v>
                </c:pt>
                <c:pt idx="111" formatCode="0">
                  <c:v>112</c:v>
                </c:pt>
                <c:pt idx="112" formatCode="0">
                  <c:v>113</c:v>
                </c:pt>
                <c:pt idx="113" formatCode="0">
                  <c:v>114</c:v>
                </c:pt>
                <c:pt idx="114" formatCode="0">
                  <c:v>115</c:v>
                </c:pt>
                <c:pt idx="115" formatCode="0">
                  <c:v>116</c:v>
                </c:pt>
                <c:pt idx="116" formatCode="0">
                  <c:v>117</c:v>
                </c:pt>
                <c:pt idx="117" formatCode="0">
                  <c:v>118</c:v>
                </c:pt>
                <c:pt idx="118" formatCode="0">
                  <c:v>119</c:v>
                </c:pt>
                <c:pt idx="119" formatCode="0">
                  <c:v>120</c:v>
                </c:pt>
                <c:pt idx="120" formatCode="0">
                  <c:v>121</c:v>
                </c:pt>
                <c:pt idx="121" formatCode="0">
                  <c:v>122</c:v>
                </c:pt>
                <c:pt idx="122" formatCode="0">
                  <c:v>123</c:v>
                </c:pt>
                <c:pt idx="123" formatCode="0">
                  <c:v>124</c:v>
                </c:pt>
                <c:pt idx="124" formatCode="0">
                  <c:v>125</c:v>
                </c:pt>
                <c:pt idx="125" formatCode="0">
                  <c:v>126</c:v>
                </c:pt>
                <c:pt idx="126" formatCode="0">
                  <c:v>127</c:v>
                </c:pt>
                <c:pt idx="127" formatCode="0">
                  <c:v>128</c:v>
                </c:pt>
                <c:pt idx="128" formatCode="0">
                  <c:v>129</c:v>
                </c:pt>
                <c:pt idx="129" formatCode="0">
                  <c:v>130</c:v>
                </c:pt>
                <c:pt idx="130" formatCode="0">
                  <c:v>131</c:v>
                </c:pt>
                <c:pt idx="131" formatCode="0">
                  <c:v>132</c:v>
                </c:pt>
                <c:pt idx="132" formatCode="0">
                  <c:v>133</c:v>
                </c:pt>
                <c:pt idx="133" formatCode="0">
                  <c:v>134</c:v>
                </c:pt>
                <c:pt idx="134" formatCode="0">
                  <c:v>135</c:v>
                </c:pt>
                <c:pt idx="135" formatCode="0">
                  <c:v>136</c:v>
                </c:pt>
                <c:pt idx="136" formatCode="0">
                  <c:v>137</c:v>
                </c:pt>
                <c:pt idx="137" formatCode="0">
                  <c:v>138</c:v>
                </c:pt>
                <c:pt idx="138" formatCode="0">
                  <c:v>139</c:v>
                </c:pt>
                <c:pt idx="139" formatCode="0">
                  <c:v>140</c:v>
                </c:pt>
                <c:pt idx="140" formatCode="0">
                  <c:v>141</c:v>
                </c:pt>
                <c:pt idx="141" formatCode="0">
                  <c:v>142</c:v>
                </c:pt>
                <c:pt idx="142" formatCode="0">
                  <c:v>143</c:v>
                </c:pt>
                <c:pt idx="143" formatCode="0">
                  <c:v>144</c:v>
                </c:pt>
                <c:pt idx="144" formatCode="0">
                  <c:v>145</c:v>
                </c:pt>
                <c:pt idx="145" formatCode="0">
                  <c:v>146</c:v>
                </c:pt>
                <c:pt idx="146" formatCode="0">
                  <c:v>147</c:v>
                </c:pt>
                <c:pt idx="147" formatCode="0">
                  <c:v>148</c:v>
                </c:pt>
                <c:pt idx="148" formatCode="0">
                  <c:v>149</c:v>
                </c:pt>
                <c:pt idx="149" formatCode="0">
                  <c:v>150</c:v>
                </c:pt>
                <c:pt idx="150" formatCode="0">
                  <c:v>151</c:v>
                </c:pt>
                <c:pt idx="151" formatCode="0">
                  <c:v>152</c:v>
                </c:pt>
                <c:pt idx="152" formatCode="0">
                  <c:v>153</c:v>
                </c:pt>
                <c:pt idx="153" formatCode="0">
                  <c:v>154</c:v>
                </c:pt>
                <c:pt idx="154" formatCode="0">
                  <c:v>155</c:v>
                </c:pt>
                <c:pt idx="155" formatCode="0">
                  <c:v>156</c:v>
                </c:pt>
                <c:pt idx="156" formatCode="0">
                  <c:v>157</c:v>
                </c:pt>
                <c:pt idx="157" formatCode="0">
                  <c:v>158</c:v>
                </c:pt>
                <c:pt idx="158" formatCode="0">
                  <c:v>159</c:v>
                </c:pt>
                <c:pt idx="159" formatCode="0">
                  <c:v>160</c:v>
                </c:pt>
                <c:pt idx="160" formatCode="0">
                  <c:v>161</c:v>
                </c:pt>
                <c:pt idx="161" formatCode="0">
                  <c:v>162</c:v>
                </c:pt>
                <c:pt idx="162" formatCode="0">
                  <c:v>163</c:v>
                </c:pt>
                <c:pt idx="163" formatCode="0">
                  <c:v>164</c:v>
                </c:pt>
                <c:pt idx="164" formatCode="0">
                  <c:v>165</c:v>
                </c:pt>
                <c:pt idx="165" formatCode="0">
                  <c:v>166</c:v>
                </c:pt>
                <c:pt idx="166" formatCode="0">
                  <c:v>167</c:v>
                </c:pt>
                <c:pt idx="167" formatCode="0">
                  <c:v>168</c:v>
                </c:pt>
                <c:pt idx="168" formatCode="0">
                  <c:v>169</c:v>
                </c:pt>
                <c:pt idx="169" formatCode="0">
                  <c:v>170</c:v>
                </c:pt>
                <c:pt idx="170" formatCode="0">
                  <c:v>171</c:v>
                </c:pt>
                <c:pt idx="171" formatCode="0">
                  <c:v>172</c:v>
                </c:pt>
                <c:pt idx="172" formatCode="0">
                  <c:v>173</c:v>
                </c:pt>
                <c:pt idx="173" formatCode="0">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numCache>
            </c:numRef>
          </c:cat>
          <c:val>
            <c:numRef>
              <c:f>'밸런스 곡선'!$B$5:$B$310</c:f>
              <c:numCache>
                <c:formatCode>General</c:formatCode>
                <c:ptCount val="306"/>
                <c:pt idx="0">
                  <c:v>3</c:v>
                </c:pt>
                <c:pt idx="1">
                  <c:v>5</c:v>
                </c:pt>
                <c:pt idx="2">
                  <c:v>8</c:v>
                </c:pt>
                <c:pt idx="3">
                  <c:v>11</c:v>
                </c:pt>
                <c:pt idx="4">
                  <c:v>13</c:v>
                </c:pt>
                <c:pt idx="5">
                  <c:v>15</c:v>
                </c:pt>
                <c:pt idx="6">
                  <c:v>18</c:v>
                </c:pt>
                <c:pt idx="7">
                  <c:v>22</c:v>
                </c:pt>
                <c:pt idx="8">
                  <c:v>25</c:v>
                </c:pt>
                <c:pt idx="9">
                  <c:v>28</c:v>
                </c:pt>
                <c:pt idx="10">
                  <c:v>31</c:v>
                </c:pt>
                <c:pt idx="11">
                  <c:v>34</c:v>
                </c:pt>
                <c:pt idx="12">
                  <c:v>37</c:v>
                </c:pt>
                <c:pt idx="13">
                  <c:v>40</c:v>
                </c:pt>
                <c:pt idx="14">
                  <c:v>44</c:v>
                </c:pt>
                <c:pt idx="15">
                  <c:v>47</c:v>
                </c:pt>
                <c:pt idx="16">
                  <c:v>50</c:v>
                </c:pt>
                <c:pt idx="17">
                  <c:v>53</c:v>
                </c:pt>
                <c:pt idx="18">
                  <c:v>56</c:v>
                </c:pt>
                <c:pt idx="19">
                  <c:v>59</c:v>
                </c:pt>
                <c:pt idx="20">
                  <c:v>63</c:v>
                </c:pt>
                <c:pt idx="21">
                  <c:v>69</c:v>
                </c:pt>
                <c:pt idx="22">
                  <c:v>75</c:v>
                </c:pt>
                <c:pt idx="23">
                  <c:v>81</c:v>
                </c:pt>
                <c:pt idx="24">
                  <c:v>84</c:v>
                </c:pt>
                <c:pt idx="25">
                  <c:v>87</c:v>
                </c:pt>
                <c:pt idx="26">
                  <c:v>91</c:v>
                </c:pt>
                <c:pt idx="27">
                  <c:v>96</c:v>
                </c:pt>
                <c:pt idx="28">
                  <c:v>102</c:v>
                </c:pt>
                <c:pt idx="29">
                  <c:v>107</c:v>
                </c:pt>
                <c:pt idx="30">
                  <c:v>110</c:v>
                </c:pt>
                <c:pt idx="31">
                  <c:v>113</c:v>
                </c:pt>
                <c:pt idx="32">
                  <c:v>116</c:v>
                </c:pt>
                <c:pt idx="33">
                  <c:v>120</c:v>
                </c:pt>
                <c:pt idx="34">
                  <c:v>125</c:v>
                </c:pt>
                <c:pt idx="35">
                  <c:v>128</c:v>
                </c:pt>
                <c:pt idx="36" formatCode="0">
                  <c:v>132</c:v>
                </c:pt>
                <c:pt idx="37" formatCode="0">
                  <c:v>135</c:v>
                </c:pt>
                <c:pt idx="38" formatCode="0">
                  <c:v>138</c:v>
                </c:pt>
                <c:pt idx="39" formatCode="0">
                  <c:v>140</c:v>
                </c:pt>
                <c:pt idx="40" formatCode="0">
                  <c:v>143</c:v>
                </c:pt>
                <c:pt idx="41" formatCode="0">
                  <c:v>148</c:v>
                </c:pt>
                <c:pt idx="42" formatCode="0">
                  <c:v>151</c:v>
                </c:pt>
                <c:pt idx="43" formatCode="0">
                  <c:v>156</c:v>
                </c:pt>
                <c:pt idx="44" formatCode="0">
                  <c:v>160</c:v>
                </c:pt>
                <c:pt idx="45" formatCode="0">
                  <c:v>163</c:v>
                </c:pt>
                <c:pt idx="46" formatCode="0">
                  <c:v>166</c:v>
                </c:pt>
                <c:pt idx="47" formatCode="0">
                  <c:v>169</c:v>
                </c:pt>
                <c:pt idx="48" formatCode="0">
                  <c:v>174</c:v>
                </c:pt>
                <c:pt idx="49" formatCode="0">
                  <c:v>177</c:v>
                </c:pt>
                <c:pt idx="50" formatCode="0">
                  <c:v>181</c:v>
                </c:pt>
                <c:pt idx="51" formatCode="0">
                  <c:v>187</c:v>
                </c:pt>
                <c:pt idx="52" formatCode="0">
                  <c:v>191</c:v>
                </c:pt>
                <c:pt idx="53" formatCode="0">
                  <c:v>196</c:v>
                </c:pt>
                <c:pt idx="54" formatCode="0">
                  <c:v>201</c:v>
                </c:pt>
                <c:pt idx="55" formatCode="0">
                  <c:v>204</c:v>
                </c:pt>
                <c:pt idx="56" formatCode="0">
                  <c:v>208</c:v>
                </c:pt>
                <c:pt idx="57" formatCode="0">
                  <c:v>212</c:v>
                </c:pt>
                <c:pt idx="58" formatCode="0">
                  <c:v>216</c:v>
                </c:pt>
                <c:pt idx="59" formatCode="0">
                  <c:v>221</c:v>
                </c:pt>
                <c:pt idx="60" formatCode="0">
                  <c:v>226</c:v>
                </c:pt>
                <c:pt idx="61" formatCode="0">
                  <c:v>232</c:v>
                </c:pt>
                <c:pt idx="62" formatCode="0">
                  <c:v>237</c:v>
                </c:pt>
                <c:pt idx="63" formatCode="0">
                  <c:v>241</c:v>
                </c:pt>
                <c:pt idx="64" formatCode="0">
                  <c:v>245</c:v>
                </c:pt>
                <c:pt idx="65" formatCode="0">
                  <c:v>249</c:v>
                </c:pt>
                <c:pt idx="66" formatCode="0">
                  <c:v>253</c:v>
                </c:pt>
                <c:pt idx="67" formatCode="0">
                  <c:v>256</c:v>
                </c:pt>
                <c:pt idx="68" formatCode="0">
                  <c:v>260</c:v>
                </c:pt>
                <c:pt idx="69" formatCode="0">
                  <c:v>263</c:v>
                </c:pt>
                <c:pt idx="70" formatCode="0">
                  <c:v>267</c:v>
                </c:pt>
                <c:pt idx="71" formatCode="0">
                  <c:v>272</c:v>
                </c:pt>
                <c:pt idx="72" formatCode="0">
                  <c:v>278</c:v>
                </c:pt>
                <c:pt idx="73" formatCode="0">
                  <c:v>283</c:v>
                </c:pt>
                <c:pt idx="74" formatCode="0">
                  <c:v>289</c:v>
                </c:pt>
                <c:pt idx="75" formatCode="0">
                  <c:v>292</c:v>
                </c:pt>
                <c:pt idx="76" formatCode="0">
                  <c:v>296</c:v>
                </c:pt>
                <c:pt idx="77" formatCode="0">
                  <c:v>301</c:v>
                </c:pt>
                <c:pt idx="78" formatCode="0">
                  <c:v>309</c:v>
                </c:pt>
                <c:pt idx="79" formatCode="0">
                  <c:v>313</c:v>
                </c:pt>
                <c:pt idx="80" formatCode="0">
                  <c:v>316</c:v>
                </c:pt>
                <c:pt idx="81" formatCode="0">
                  <c:v>320</c:v>
                </c:pt>
                <c:pt idx="82" formatCode="0">
                  <c:v>325</c:v>
                </c:pt>
                <c:pt idx="83" formatCode="0">
                  <c:v>335</c:v>
                </c:pt>
                <c:pt idx="84" formatCode="0">
                  <c:v>339</c:v>
                </c:pt>
                <c:pt idx="85" formatCode="0">
                  <c:v>343</c:v>
                </c:pt>
                <c:pt idx="86" formatCode="0">
                  <c:v>347</c:v>
                </c:pt>
                <c:pt idx="87" formatCode="0">
                  <c:v>351</c:v>
                </c:pt>
                <c:pt idx="88" formatCode="0">
                  <c:v>355</c:v>
                </c:pt>
                <c:pt idx="89" formatCode="0">
                  <c:v>359</c:v>
                </c:pt>
                <c:pt idx="90" formatCode="0">
                  <c:v>363</c:v>
                </c:pt>
                <c:pt idx="91" formatCode="0">
                  <c:v>368</c:v>
                </c:pt>
                <c:pt idx="92" formatCode="0">
                  <c:v>372</c:v>
                </c:pt>
                <c:pt idx="93" formatCode="0">
                  <c:v>376</c:v>
                </c:pt>
                <c:pt idx="94" formatCode="0">
                  <c:v>380</c:v>
                </c:pt>
                <c:pt idx="95" formatCode="0">
                  <c:v>384</c:v>
                </c:pt>
                <c:pt idx="96" formatCode="0">
                  <c:v>389</c:v>
                </c:pt>
                <c:pt idx="97" formatCode="0">
                  <c:v>392</c:v>
                </c:pt>
                <c:pt idx="98" formatCode="0">
                  <c:v>396</c:v>
                </c:pt>
                <c:pt idx="99" formatCode="0">
                  <c:v>403</c:v>
                </c:pt>
                <c:pt idx="100" formatCode="0">
                  <c:v>406</c:v>
                </c:pt>
                <c:pt idx="101" formatCode="0">
                  <c:v>409</c:v>
                </c:pt>
                <c:pt idx="102" formatCode="0">
                  <c:v>414</c:v>
                </c:pt>
                <c:pt idx="103" formatCode="0">
                  <c:v>417</c:v>
                </c:pt>
                <c:pt idx="104" formatCode="0">
                  <c:v>421</c:v>
                </c:pt>
                <c:pt idx="105" formatCode="0">
                  <c:v>425</c:v>
                </c:pt>
                <c:pt idx="106" formatCode="0">
                  <c:v>429</c:v>
                </c:pt>
                <c:pt idx="107" formatCode="0">
                  <c:v>434</c:v>
                </c:pt>
                <c:pt idx="108" formatCode="0">
                  <c:v>438</c:v>
                </c:pt>
                <c:pt idx="109" formatCode="0">
                  <c:v>442</c:v>
                </c:pt>
                <c:pt idx="110" formatCode="0">
                  <c:v>450</c:v>
                </c:pt>
                <c:pt idx="111" formatCode="0">
                  <c:v>454</c:v>
                </c:pt>
                <c:pt idx="112" formatCode="0">
                  <c:v>458</c:v>
                </c:pt>
                <c:pt idx="113" formatCode="0">
                  <c:v>462</c:v>
                </c:pt>
                <c:pt idx="114" formatCode="0">
                  <c:v>465</c:v>
                </c:pt>
                <c:pt idx="115" formatCode="0">
                  <c:v>469</c:v>
                </c:pt>
                <c:pt idx="116" formatCode="0">
                  <c:v>474</c:v>
                </c:pt>
                <c:pt idx="117" formatCode="0">
                  <c:v>477</c:v>
                </c:pt>
                <c:pt idx="118" formatCode="0">
                  <c:v>483</c:v>
                </c:pt>
                <c:pt idx="119" formatCode="0">
                  <c:v>488</c:v>
                </c:pt>
                <c:pt idx="120" formatCode="0">
                  <c:v>492</c:v>
                </c:pt>
                <c:pt idx="121" formatCode="0">
                  <c:v>497</c:v>
                </c:pt>
                <c:pt idx="122" formatCode="0">
                  <c:v>503</c:v>
                </c:pt>
                <c:pt idx="123" formatCode="0">
                  <c:v>509</c:v>
                </c:pt>
                <c:pt idx="124" formatCode="0">
                  <c:v>515</c:v>
                </c:pt>
                <c:pt idx="125" formatCode="0">
                  <c:v>522</c:v>
                </c:pt>
                <c:pt idx="126" formatCode="0">
                  <c:v>529</c:v>
                </c:pt>
                <c:pt idx="127" formatCode="0">
                  <c:v>535</c:v>
                </c:pt>
                <c:pt idx="128" formatCode="0">
                  <c:v>541</c:v>
                </c:pt>
                <c:pt idx="129" formatCode="0">
                  <c:v>550</c:v>
                </c:pt>
                <c:pt idx="130" formatCode="0">
                  <c:v>552</c:v>
                </c:pt>
                <c:pt idx="131" formatCode="0">
                  <c:v>556</c:v>
                </c:pt>
                <c:pt idx="132" formatCode="0">
                  <c:v>559</c:v>
                </c:pt>
                <c:pt idx="133" formatCode="0">
                  <c:v>561</c:v>
                </c:pt>
                <c:pt idx="134" formatCode="0">
                  <c:v>564</c:v>
                </c:pt>
                <c:pt idx="135" formatCode="0">
                  <c:v>567</c:v>
                </c:pt>
                <c:pt idx="136" formatCode="0">
                  <c:v>570</c:v>
                </c:pt>
                <c:pt idx="137" formatCode="0">
                  <c:v>573</c:v>
                </c:pt>
                <c:pt idx="138" formatCode="0">
                  <c:v>576</c:v>
                </c:pt>
                <c:pt idx="139" formatCode="0">
                  <c:v>581</c:v>
                </c:pt>
                <c:pt idx="140" formatCode="0">
                  <c:v>590</c:v>
                </c:pt>
                <c:pt idx="141" formatCode="0">
                  <c:v>598</c:v>
                </c:pt>
                <c:pt idx="142" formatCode="0">
                  <c:v>601</c:v>
                </c:pt>
                <c:pt idx="143" formatCode="0">
                  <c:v>605</c:v>
                </c:pt>
                <c:pt idx="144" formatCode="0">
                  <c:v>608</c:v>
                </c:pt>
                <c:pt idx="145" formatCode="0">
                  <c:v>620</c:v>
                </c:pt>
                <c:pt idx="146" formatCode="0">
                  <c:v>631</c:v>
                </c:pt>
                <c:pt idx="147" formatCode="0">
                  <c:v>643</c:v>
                </c:pt>
                <c:pt idx="148" formatCode="0">
                  <c:v>646</c:v>
                </c:pt>
                <c:pt idx="149" formatCode="0">
                  <c:v>651</c:v>
                </c:pt>
                <c:pt idx="150" formatCode="0">
                  <c:v>655</c:v>
                </c:pt>
                <c:pt idx="151" formatCode="0">
                  <c:v>658</c:v>
                </c:pt>
                <c:pt idx="152" formatCode="0">
                  <c:v>662</c:v>
                </c:pt>
                <c:pt idx="153" formatCode="0">
                  <c:v>668</c:v>
                </c:pt>
                <c:pt idx="154" formatCode="0">
                  <c:v>672</c:v>
                </c:pt>
                <c:pt idx="155" formatCode="0">
                  <c:v>678</c:v>
                </c:pt>
                <c:pt idx="156" formatCode="0">
                  <c:v>682</c:v>
                </c:pt>
                <c:pt idx="157" formatCode="0">
                  <c:v>687</c:v>
                </c:pt>
                <c:pt idx="158" formatCode="0">
                  <c:v>693</c:v>
                </c:pt>
                <c:pt idx="159" formatCode="0">
                  <c:v>702</c:v>
                </c:pt>
                <c:pt idx="160" formatCode="0">
                  <c:v>705</c:v>
                </c:pt>
                <c:pt idx="161" formatCode="0">
                  <c:v>709</c:v>
                </c:pt>
                <c:pt idx="162" formatCode="0">
                  <c:v>721</c:v>
                </c:pt>
                <c:pt idx="163" formatCode="0">
                  <c:v>733</c:v>
                </c:pt>
                <c:pt idx="164" formatCode="0">
                  <c:v>745</c:v>
                </c:pt>
                <c:pt idx="165" formatCode="0">
                  <c:v>757</c:v>
                </c:pt>
                <c:pt idx="166" formatCode="0">
                  <c:v>769</c:v>
                </c:pt>
                <c:pt idx="167" formatCode="0">
                  <c:v>781</c:v>
                </c:pt>
                <c:pt idx="168" formatCode="0">
                  <c:v>784</c:v>
                </c:pt>
                <c:pt idx="169" formatCode="0">
                  <c:v>788</c:v>
                </c:pt>
                <c:pt idx="170" formatCode="0">
                  <c:v>793</c:v>
                </c:pt>
                <c:pt idx="171" formatCode="0">
                  <c:v>798</c:v>
                </c:pt>
                <c:pt idx="172" formatCode="0">
                  <c:v>802</c:v>
                </c:pt>
                <c:pt idx="173" formatCode="0">
                  <c:v>805</c:v>
                </c:pt>
                <c:pt idx="174">
                  <c:v>809</c:v>
                </c:pt>
                <c:pt idx="175">
                  <c:v>814</c:v>
                </c:pt>
                <c:pt idx="176">
                  <c:v>819</c:v>
                </c:pt>
                <c:pt idx="177">
                  <c:v>831</c:v>
                </c:pt>
                <c:pt idx="178">
                  <c:v>843</c:v>
                </c:pt>
                <c:pt idx="179">
                  <c:v>855</c:v>
                </c:pt>
                <c:pt idx="180">
                  <c:v>867</c:v>
                </c:pt>
                <c:pt idx="181">
                  <c:v>871</c:v>
                </c:pt>
                <c:pt idx="182">
                  <c:v>875</c:v>
                </c:pt>
                <c:pt idx="183">
                  <c:v>879</c:v>
                </c:pt>
                <c:pt idx="184">
                  <c:v>885</c:v>
                </c:pt>
                <c:pt idx="185">
                  <c:v>893</c:v>
                </c:pt>
                <c:pt idx="186">
                  <c:v>898</c:v>
                </c:pt>
                <c:pt idx="187">
                  <c:v>906</c:v>
                </c:pt>
                <c:pt idx="188">
                  <c:v>911</c:v>
                </c:pt>
                <c:pt idx="189">
                  <c:v>917</c:v>
                </c:pt>
                <c:pt idx="190">
                  <c:v>921</c:v>
                </c:pt>
                <c:pt idx="191">
                  <c:v>925</c:v>
                </c:pt>
                <c:pt idx="192">
                  <c:v>929</c:v>
                </c:pt>
                <c:pt idx="193">
                  <c:v>932</c:v>
                </c:pt>
                <c:pt idx="194">
                  <c:v>935</c:v>
                </c:pt>
                <c:pt idx="195">
                  <c:v>939</c:v>
                </c:pt>
                <c:pt idx="196">
                  <c:v>943</c:v>
                </c:pt>
                <c:pt idx="197">
                  <c:v>947</c:v>
                </c:pt>
                <c:pt idx="198">
                  <c:v>950</c:v>
                </c:pt>
                <c:pt idx="199">
                  <c:v>954</c:v>
                </c:pt>
                <c:pt idx="200">
                  <c:v>958</c:v>
                </c:pt>
                <c:pt idx="201">
                  <c:v>962</c:v>
                </c:pt>
                <c:pt idx="202">
                  <c:v>968</c:v>
                </c:pt>
                <c:pt idx="203">
                  <c:v>972</c:v>
                </c:pt>
                <c:pt idx="204">
                  <c:v>977</c:v>
                </c:pt>
                <c:pt idx="205">
                  <c:v>981</c:v>
                </c:pt>
                <c:pt idx="206">
                  <c:v>985</c:v>
                </c:pt>
                <c:pt idx="207">
                  <c:v>991</c:v>
                </c:pt>
                <c:pt idx="208">
                  <c:v>996</c:v>
                </c:pt>
                <c:pt idx="209">
                  <c:v>999</c:v>
                </c:pt>
                <c:pt idx="210">
                  <c:v>1003</c:v>
                </c:pt>
                <c:pt idx="211">
                  <c:v>1007</c:v>
                </c:pt>
                <c:pt idx="212">
                  <c:v>1013</c:v>
                </c:pt>
                <c:pt idx="213">
                  <c:v>1018</c:v>
                </c:pt>
                <c:pt idx="214">
                  <c:v>1028</c:v>
                </c:pt>
                <c:pt idx="215">
                  <c:v>1033</c:v>
                </c:pt>
                <c:pt idx="216">
                  <c:v>1039</c:v>
                </c:pt>
                <c:pt idx="217">
                  <c:v>1043</c:v>
                </c:pt>
                <c:pt idx="218">
                  <c:v>1049</c:v>
                </c:pt>
                <c:pt idx="219">
                  <c:v>1054</c:v>
                </c:pt>
                <c:pt idx="220">
                  <c:v>1057</c:v>
                </c:pt>
                <c:pt idx="221">
                  <c:v>1063</c:v>
                </c:pt>
                <c:pt idx="222">
                  <c:v>1068</c:v>
                </c:pt>
                <c:pt idx="223">
                  <c:v>1071</c:v>
                </c:pt>
                <c:pt idx="224">
                  <c:v>1076</c:v>
                </c:pt>
                <c:pt idx="225">
                  <c:v>1082</c:v>
                </c:pt>
                <c:pt idx="226">
                  <c:v>1085</c:v>
                </c:pt>
                <c:pt idx="227">
                  <c:v>1090</c:v>
                </c:pt>
                <c:pt idx="228">
                  <c:v>1095</c:v>
                </c:pt>
                <c:pt idx="229">
                  <c:v>1099</c:v>
                </c:pt>
                <c:pt idx="230">
                  <c:v>1105</c:v>
                </c:pt>
                <c:pt idx="231">
                  <c:v>1110</c:v>
                </c:pt>
                <c:pt idx="232">
                  <c:v>1114</c:v>
                </c:pt>
                <c:pt idx="233">
                  <c:v>1119</c:v>
                </c:pt>
                <c:pt idx="234">
                  <c:v>1126</c:v>
                </c:pt>
                <c:pt idx="235">
                  <c:v>1132</c:v>
                </c:pt>
                <c:pt idx="236">
                  <c:v>1137</c:v>
                </c:pt>
                <c:pt idx="237">
                  <c:v>1144</c:v>
                </c:pt>
                <c:pt idx="238">
                  <c:v>1150</c:v>
                </c:pt>
                <c:pt idx="239">
                  <c:v>1155</c:v>
                </c:pt>
                <c:pt idx="240">
                  <c:v>1159</c:v>
                </c:pt>
                <c:pt idx="241">
                  <c:v>1163</c:v>
                </c:pt>
                <c:pt idx="242">
                  <c:v>1169</c:v>
                </c:pt>
                <c:pt idx="243">
                  <c:v>1175</c:v>
                </c:pt>
                <c:pt idx="244">
                  <c:v>1180</c:v>
                </c:pt>
                <c:pt idx="245">
                  <c:v>1192</c:v>
                </c:pt>
                <c:pt idx="246">
                  <c:v>1204</c:v>
                </c:pt>
                <c:pt idx="247">
                  <c:v>1216</c:v>
                </c:pt>
                <c:pt idx="248">
                  <c:v>1222</c:v>
                </c:pt>
                <c:pt idx="249">
                  <c:v>1230</c:v>
                </c:pt>
                <c:pt idx="250">
                  <c:v>1238</c:v>
                </c:pt>
                <c:pt idx="251">
                  <c:v>1242</c:v>
                </c:pt>
                <c:pt idx="252">
                  <c:v>1247</c:v>
                </c:pt>
                <c:pt idx="253">
                  <c:v>1252</c:v>
                </c:pt>
                <c:pt idx="254">
                  <c:v>1264</c:v>
                </c:pt>
                <c:pt idx="255">
                  <c:v>1270</c:v>
                </c:pt>
                <c:pt idx="256">
                  <c:v>1274</c:v>
                </c:pt>
                <c:pt idx="257">
                  <c:v>1279</c:v>
                </c:pt>
                <c:pt idx="258">
                  <c:v>1283</c:v>
                </c:pt>
                <c:pt idx="259">
                  <c:v>1288</c:v>
                </c:pt>
                <c:pt idx="260">
                  <c:v>1292</c:v>
                </c:pt>
                <c:pt idx="261">
                  <c:v>1297</c:v>
                </c:pt>
                <c:pt idx="262">
                  <c:v>1301</c:v>
                </c:pt>
                <c:pt idx="263">
                  <c:v>1305</c:v>
                </c:pt>
                <c:pt idx="264">
                  <c:v>1311</c:v>
                </c:pt>
                <c:pt idx="265">
                  <c:v>1314</c:v>
                </c:pt>
                <c:pt idx="266">
                  <c:v>1321</c:v>
                </c:pt>
                <c:pt idx="267">
                  <c:v>1326</c:v>
                </c:pt>
                <c:pt idx="268">
                  <c:v>1331</c:v>
                </c:pt>
                <c:pt idx="269">
                  <c:v>1335</c:v>
                </c:pt>
                <c:pt idx="270">
                  <c:v>1340</c:v>
                </c:pt>
                <c:pt idx="271">
                  <c:v>1346</c:v>
                </c:pt>
                <c:pt idx="272">
                  <c:v>1353</c:v>
                </c:pt>
                <c:pt idx="273">
                  <c:v>1359</c:v>
                </c:pt>
                <c:pt idx="274">
                  <c:v>1365</c:v>
                </c:pt>
                <c:pt idx="275">
                  <c:v>1371</c:v>
                </c:pt>
                <c:pt idx="276">
                  <c:v>1377</c:v>
                </c:pt>
                <c:pt idx="277">
                  <c:v>1382</c:v>
                </c:pt>
                <c:pt idx="278">
                  <c:v>1387</c:v>
                </c:pt>
                <c:pt idx="279">
                  <c:v>1391</c:v>
                </c:pt>
                <c:pt idx="280">
                  <c:v>1396</c:v>
                </c:pt>
                <c:pt idx="281">
                  <c:v>1399</c:v>
                </c:pt>
                <c:pt idx="282">
                  <c:v>1411</c:v>
                </c:pt>
                <c:pt idx="283">
                  <c:v>1416</c:v>
                </c:pt>
                <c:pt idx="284">
                  <c:v>1428</c:v>
                </c:pt>
                <c:pt idx="285">
                  <c:v>1440</c:v>
                </c:pt>
                <c:pt idx="286">
                  <c:v>1452</c:v>
                </c:pt>
                <c:pt idx="287">
                  <c:v>1464</c:v>
                </c:pt>
                <c:pt idx="288">
                  <c:v>1474</c:v>
                </c:pt>
                <c:pt idx="289">
                  <c:v>1479</c:v>
                </c:pt>
                <c:pt idx="290">
                  <c:v>1483</c:v>
                </c:pt>
                <c:pt idx="291">
                  <c:v>1487</c:v>
                </c:pt>
                <c:pt idx="292">
                  <c:v>1495</c:v>
                </c:pt>
                <c:pt idx="293">
                  <c:v>1500</c:v>
                </c:pt>
                <c:pt idx="294">
                  <c:v>1505</c:v>
                </c:pt>
                <c:pt idx="295">
                  <c:v>1510</c:v>
                </c:pt>
                <c:pt idx="296">
                  <c:v>1520</c:v>
                </c:pt>
                <c:pt idx="297">
                  <c:v>1530</c:v>
                </c:pt>
                <c:pt idx="298">
                  <c:v>1534</c:v>
                </c:pt>
                <c:pt idx="299">
                  <c:v>1539</c:v>
                </c:pt>
                <c:pt idx="300">
                  <c:v>1543</c:v>
                </c:pt>
                <c:pt idx="301">
                  <c:v>1548</c:v>
                </c:pt>
                <c:pt idx="302">
                  <c:v>1552</c:v>
                </c:pt>
                <c:pt idx="303">
                  <c:v>1556</c:v>
                </c:pt>
                <c:pt idx="304">
                  <c:v>1561</c:v>
                </c:pt>
                <c:pt idx="305">
                  <c:v>1566</c:v>
                </c:pt>
              </c:numCache>
            </c:numRef>
          </c:val>
          <c:smooth val="0"/>
          <c:extLst>
            <c:ext xmlns:c16="http://schemas.microsoft.com/office/drawing/2014/chart" uri="{C3380CC4-5D6E-409C-BE32-E72D297353CC}">
              <c16:uniqueId val="{00000000-3E27-49E5-99B1-F72D137A4EC3}"/>
            </c:ext>
          </c:extLst>
        </c:ser>
        <c:ser>
          <c:idx val="1"/>
          <c:order val="1"/>
          <c:tx>
            <c:v>상위 스테이지 해금 요구 포인트</c:v>
          </c:tx>
          <c:marker>
            <c:symbol val="square"/>
            <c:size val="7"/>
          </c:marker>
          <c:cat>
            <c:numRef>
              <c:f>'밸런스 곡선'!$A$5:$A$310</c:f>
              <c:numCache>
                <c:formatCode>General</c:formatCode>
                <c:ptCount val="30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formatCode="0">
                  <c:v>37</c:v>
                </c:pt>
                <c:pt idx="37" formatCode="0">
                  <c:v>38</c:v>
                </c:pt>
                <c:pt idx="38" formatCode="0">
                  <c:v>39</c:v>
                </c:pt>
                <c:pt idx="39" formatCode="0">
                  <c:v>40</c:v>
                </c:pt>
                <c:pt idx="40" formatCode="0">
                  <c:v>41</c:v>
                </c:pt>
                <c:pt idx="41" formatCode="0">
                  <c:v>42</c:v>
                </c:pt>
                <c:pt idx="42" formatCode="0">
                  <c:v>43</c:v>
                </c:pt>
                <c:pt idx="43" formatCode="0">
                  <c:v>44</c:v>
                </c:pt>
                <c:pt idx="44" formatCode="0">
                  <c:v>45</c:v>
                </c:pt>
                <c:pt idx="45" formatCode="0">
                  <c:v>46</c:v>
                </c:pt>
                <c:pt idx="46" formatCode="0">
                  <c:v>47</c:v>
                </c:pt>
                <c:pt idx="47" formatCode="0">
                  <c:v>48</c:v>
                </c:pt>
                <c:pt idx="48" formatCode="0">
                  <c:v>49</c:v>
                </c:pt>
                <c:pt idx="49" formatCode="0">
                  <c:v>50</c:v>
                </c:pt>
                <c:pt idx="50" formatCode="0">
                  <c:v>51</c:v>
                </c:pt>
                <c:pt idx="51" formatCode="0">
                  <c:v>52</c:v>
                </c:pt>
                <c:pt idx="52" formatCode="0">
                  <c:v>53</c:v>
                </c:pt>
                <c:pt idx="53" formatCode="0">
                  <c:v>54</c:v>
                </c:pt>
                <c:pt idx="54" formatCode="0">
                  <c:v>55</c:v>
                </c:pt>
                <c:pt idx="55" formatCode="0">
                  <c:v>56</c:v>
                </c:pt>
                <c:pt idx="56" formatCode="0">
                  <c:v>57</c:v>
                </c:pt>
                <c:pt idx="57" formatCode="0">
                  <c:v>58</c:v>
                </c:pt>
                <c:pt idx="58" formatCode="0">
                  <c:v>59</c:v>
                </c:pt>
                <c:pt idx="59" formatCode="0">
                  <c:v>60</c:v>
                </c:pt>
                <c:pt idx="60" formatCode="0">
                  <c:v>61</c:v>
                </c:pt>
                <c:pt idx="61" formatCode="0">
                  <c:v>62</c:v>
                </c:pt>
                <c:pt idx="62" formatCode="0">
                  <c:v>63</c:v>
                </c:pt>
                <c:pt idx="63" formatCode="0">
                  <c:v>64</c:v>
                </c:pt>
                <c:pt idx="64" formatCode="0">
                  <c:v>65</c:v>
                </c:pt>
                <c:pt idx="65" formatCode="0">
                  <c:v>66</c:v>
                </c:pt>
                <c:pt idx="66" formatCode="0">
                  <c:v>67</c:v>
                </c:pt>
                <c:pt idx="67" formatCode="0">
                  <c:v>68</c:v>
                </c:pt>
                <c:pt idx="68" formatCode="0">
                  <c:v>69</c:v>
                </c:pt>
                <c:pt idx="69" formatCode="0">
                  <c:v>70</c:v>
                </c:pt>
                <c:pt idx="70" formatCode="0">
                  <c:v>71</c:v>
                </c:pt>
                <c:pt idx="71" formatCode="0">
                  <c:v>72</c:v>
                </c:pt>
                <c:pt idx="72" formatCode="0">
                  <c:v>73</c:v>
                </c:pt>
                <c:pt idx="73" formatCode="0">
                  <c:v>74</c:v>
                </c:pt>
                <c:pt idx="74" formatCode="0">
                  <c:v>75</c:v>
                </c:pt>
                <c:pt idx="75" formatCode="0">
                  <c:v>76</c:v>
                </c:pt>
                <c:pt idx="76" formatCode="0">
                  <c:v>77</c:v>
                </c:pt>
                <c:pt idx="77" formatCode="0">
                  <c:v>78</c:v>
                </c:pt>
                <c:pt idx="78" formatCode="0">
                  <c:v>79</c:v>
                </c:pt>
                <c:pt idx="79" formatCode="0">
                  <c:v>80</c:v>
                </c:pt>
                <c:pt idx="80" formatCode="0">
                  <c:v>81</c:v>
                </c:pt>
                <c:pt idx="81" formatCode="0">
                  <c:v>82</c:v>
                </c:pt>
                <c:pt idx="82" formatCode="0">
                  <c:v>83</c:v>
                </c:pt>
                <c:pt idx="83" formatCode="0">
                  <c:v>84</c:v>
                </c:pt>
                <c:pt idx="84" formatCode="0">
                  <c:v>85</c:v>
                </c:pt>
                <c:pt idx="85" formatCode="0">
                  <c:v>86</c:v>
                </c:pt>
                <c:pt idx="86" formatCode="0">
                  <c:v>87</c:v>
                </c:pt>
                <c:pt idx="87" formatCode="0">
                  <c:v>88</c:v>
                </c:pt>
                <c:pt idx="88" formatCode="0">
                  <c:v>89</c:v>
                </c:pt>
                <c:pt idx="89" formatCode="0">
                  <c:v>90</c:v>
                </c:pt>
                <c:pt idx="90" formatCode="0">
                  <c:v>91</c:v>
                </c:pt>
                <c:pt idx="91" formatCode="0">
                  <c:v>92</c:v>
                </c:pt>
                <c:pt idx="92" formatCode="0">
                  <c:v>93</c:v>
                </c:pt>
                <c:pt idx="93" formatCode="0">
                  <c:v>94</c:v>
                </c:pt>
                <c:pt idx="94" formatCode="0">
                  <c:v>95</c:v>
                </c:pt>
                <c:pt idx="95" formatCode="0">
                  <c:v>96</c:v>
                </c:pt>
                <c:pt idx="96" formatCode="0">
                  <c:v>97</c:v>
                </c:pt>
                <c:pt idx="97" formatCode="0">
                  <c:v>98</c:v>
                </c:pt>
                <c:pt idx="98" formatCode="0">
                  <c:v>99</c:v>
                </c:pt>
                <c:pt idx="99" formatCode="0">
                  <c:v>100</c:v>
                </c:pt>
                <c:pt idx="100" formatCode="0">
                  <c:v>101</c:v>
                </c:pt>
                <c:pt idx="101" formatCode="0">
                  <c:v>102</c:v>
                </c:pt>
                <c:pt idx="102" formatCode="0">
                  <c:v>103</c:v>
                </c:pt>
                <c:pt idx="103" formatCode="0">
                  <c:v>104</c:v>
                </c:pt>
                <c:pt idx="104" formatCode="0">
                  <c:v>105</c:v>
                </c:pt>
                <c:pt idx="105" formatCode="0">
                  <c:v>106</c:v>
                </c:pt>
                <c:pt idx="106" formatCode="0">
                  <c:v>107</c:v>
                </c:pt>
                <c:pt idx="107" formatCode="0">
                  <c:v>108</c:v>
                </c:pt>
                <c:pt idx="108" formatCode="0">
                  <c:v>109</c:v>
                </c:pt>
                <c:pt idx="109" formatCode="0">
                  <c:v>110</c:v>
                </c:pt>
                <c:pt idx="110" formatCode="0">
                  <c:v>111</c:v>
                </c:pt>
                <c:pt idx="111" formatCode="0">
                  <c:v>112</c:v>
                </c:pt>
                <c:pt idx="112" formatCode="0">
                  <c:v>113</c:v>
                </c:pt>
                <c:pt idx="113" formatCode="0">
                  <c:v>114</c:v>
                </c:pt>
                <c:pt idx="114" formatCode="0">
                  <c:v>115</c:v>
                </c:pt>
                <c:pt idx="115" formatCode="0">
                  <c:v>116</c:v>
                </c:pt>
                <c:pt idx="116" formatCode="0">
                  <c:v>117</c:v>
                </c:pt>
                <c:pt idx="117" formatCode="0">
                  <c:v>118</c:v>
                </c:pt>
                <c:pt idx="118" formatCode="0">
                  <c:v>119</c:v>
                </c:pt>
                <c:pt idx="119" formatCode="0">
                  <c:v>120</c:v>
                </c:pt>
                <c:pt idx="120" formatCode="0">
                  <c:v>121</c:v>
                </c:pt>
                <c:pt idx="121" formatCode="0">
                  <c:v>122</c:v>
                </c:pt>
                <c:pt idx="122" formatCode="0">
                  <c:v>123</c:v>
                </c:pt>
                <c:pt idx="123" formatCode="0">
                  <c:v>124</c:v>
                </c:pt>
                <c:pt idx="124" formatCode="0">
                  <c:v>125</c:v>
                </c:pt>
                <c:pt idx="125" formatCode="0">
                  <c:v>126</c:v>
                </c:pt>
                <c:pt idx="126" formatCode="0">
                  <c:v>127</c:v>
                </c:pt>
                <c:pt idx="127" formatCode="0">
                  <c:v>128</c:v>
                </c:pt>
                <c:pt idx="128" formatCode="0">
                  <c:v>129</c:v>
                </c:pt>
                <c:pt idx="129" formatCode="0">
                  <c:v>130</c:v>
                </c:pt>
                <c:pt idx="130" formatCode="0">
                  <c:v>131</c:v>
                </c:pt>
                <c:pt idx="131" formatCode="0">
                  <c:v>132</c:v>
                </c:pt>
                <c:pt idx="132" formatCode="0">
                  <c:v>133</c:v>
                </c:pt>
                <c:pt idx="133" formatCode="0">
                  <c:v>134</c:v>
                </c:pt>
                <c:pt idx="134" formatCode="0">
                  <c:v>135</c:v>
                </c:pt>
                <c:pt idx="135" formatCode="0">
                  <c:v>136</c:v>
                </c:pt>
                <c:pt idx="136" formatCode="0">
                  <c:v>137</c:v>
                </c:pt>
                <c:pt idx="137" formatCode="0">
                  <c:v>138</c:v>
                </c:pt>
                <c:pt idx="138" formatCode="0">
                  <c:v>139</c:v>
                </c:pt>
                <c:pt idx="139" formatCode="0">
                  <c:v>140</c:v>
                </c:pt>
                <c:pt idx="140" formatCode="0">
                  <c:v>141</c:v>
                </c:pt>
                <c:pt idx="141" formatCode="0">
                  <c:v>142</c:v>
                </c:pt>
                <c:pt idx="142" formatCode="0">
                  <c:v>143</c:v>
                </c:pt>
                <c:pt idx="143" formatCode="0">
                  <c:v>144</c:v>
                </c:pt>
                <c:pt idx="144" formatCode="0">
                  <c:v>145</c:v>
                </c:pt>
                <c:pt idx="145" formatCode="0">
                  <c:v>146</c:v>
                </c:pt>
                <c:pt idx="146" formatCode="0">
                  <c:v>147</c:v>
                </c:pt>
                <c:pt idx="147" formatCode="0">
                  <c:v>148</c:v>
                </c:pt>
                <c:pt idx="148" formatCode="0">
                  <c:v>149</c:v>
                </c:pt>
                <c:pt idx="149" formatCode="0">
                  <c:v>150</c:v>
                </c:pt>
                <c:pt idx="150" formatCode="0">
                  <c:v>151</c:v>
                </c:pt>
                <c:pt idx="151" formatCode="0">
                  <c:v>152</c:v>
                </c:pt>
                <c:pt idx="152" formatCode="0">
                  <c:v>153</c:v>
                </c:pt>
                <c:pt idx="153" formatCode="0">
                  <c:v>154</c:v>
                </c:pt>
                <c:pt idx="154" formatCode="0">
                  <c:v>155</c:v>
                </c:pt>
                <c:pt idx="155" formatCode="0">
                  <c:v>156</c:v>
                </c:pt>
                <c:pt idx="156" formatCode="0">
                  <c:v>157</c:v>
                </c:pt>
                <c:pt idx="157" formatCode="0">
                  <c:v>158</c:v>
                </c:pt>
                <c:pt idx="158" formatCode="0">
                  <c:v>159</c:v>
                </c:pt>
                <c:pt idx="159" formatCode="0">
                  <c:v>160</c:v>
                </c:pt>
                <c:pt idx="160" formatCode="0">
                  <c:v>161</c:v>
                </c:pt>
                <c:pt idx="161" formatCode="0">
                  <c:v>162</c:v>
                </c:pt>
                <c:pt idx="162" formatCode="0">
                  <c:v>163</c:v>
                </c:pt>
                <c:pt idx="163" formatCode="0">
                  <c:v>164</c:v>
                </c:pt>
                <c:pt idx="164" formatCode="0">
                  <c:v>165</c:v>
                </c:pt>
                <c:pt idx="165" formatCode="0">
                  <c:v>166</c:v>
                </c:pt>
                <c:pt idx="166" formatCode="0">
                  <c:v>167</c:v>
                </c:pt>
                <c:pt idx="167" formatCode="0">
                  <c:v>168</c:v>
                </c:pt>
                <c:pt idx="168" formatCode="0">
                  <c:v>169</c:v>
                </c:pt>
                <c:pt idx="169" formatCode="0">
                  <c:v>170</c:v>
                </c:pt>
                <c:pt idx="170" formatCode="0">
                  <c:v>171</c:v>
                </c:pt>
                <c:pt idx="171" formatCode="0">
                  <c:v>172</c:v>
                </c:pt>
                <c:pt idx="172" formatCode="0">
                  <c:v>173</c:v>
                </c:pt>
                <c:pt idx="173" formatCode="0">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numCache>
            </c:numRef>
          </c:cat>
          <c:val>
            <c:numRef>
              <c:f>'밸런스 곡선'!$C$5:$C$310</c:f>
              <c:numCache>
                <c:formatCode>General</c:formatCode>
                <c:ptCount val="306"/>
                <c:pt idx="0">
                  <c:v>0</c:v>
                </c:pt>
                <c:pt idx="1">
                  <c:v>0</c:v>
                </c:pt>
                <c:pt idx="2">
                  <c:v>0</c:v>
                </c:pt>
                <c:pt idx="3">
                  <c:v>0</c:v>
                </c:pt>
                <c:pt idx="4">
                  <c:v>0</c:v>
                </c:pt>
                <c:pt idx="5">
                  <c:v>0</c:v>
                </c:pt>
                <c:pt idx="6">
                  <c:v>15</c:v>
                </c:pt>
                <c:pt idx="7">
                  <c:v>15</c:v>
                </c:pt>
                <c:pt idx="8">
                  <c:v>15</c:v>
                </c:pt>
                <c:pt idx="9">
                  <c:v>15</c:v>
                </c:pt>
                <c:pt idx="10">
                  <c:v>28</c:v>
                </c:pt>
                <c:pt idx="11">
                  <c:v>28</c:v>
                </c:pt>
                <c:pt idx="12">
                  <c:v>28</c:v>
                </c:pt>
                <c:pt idx="13">
                  <c:v>37</c:v>
                </c:pt>
                <c:pt idx="14">
                  <c:v>37</c:v>
                </c:pt>
                <c:pt idx="15">
                  <c:v>37</c:v>
                </c:pt>
                <c:pt idx="16">
                  <c:v>47</c:v>
                </c:pt>
                <c:pt idx="17">
                  <c:v>47</c:v>
                </c:pt>
                <c:pt idx="18">
                  <c:v>53</c:v>
                </c:pt>
                <c:pt idx="19">
                  <c:v>53</c:v>
                </c:pt>
                <c:pt idx="20">
                  <c:v>53</c:v>
                </c:pt>
                <c:pt idx="21">
                  <c:v>53</c:v>
                </c:pt>
                <c:pt idx="22">
                  <c:v>53</c:v>
                </c:pt>
                <c:pt idx="23">
                  <c:v>53</c:v>
                </c:pt>
                <c:pt idx="24">
                  <c:v>53</c:v>
                </c:pt>
                <c:pt idx="25">
                  <c:v>84</c:v>
                </c:pt>
                <c:pt idx="26">
                  <c:v>87</c:v>
                </c:pt>
                <c:pt idx="27">
                  <c:v>87</c:v>
                </c:pt>
                <c:pt idx="28">
                  <c:v>87</c:v>
                </c:pt>
                <c:pt idx="29">
                  <c:v>87</c:v>
                </c:pt>
                <c:pt idx="30">
                  <c:v>87</c:v>
                </c:pt>
                <c:pt idx="31">
                  <c:v>87</c:v>
                </c:pt>
                <c:pt idx="32">
                  <c:v>113</c:v>
                </c:pt>
                <c:pt idx="33">
                  <c:v>113</c:v>
                </c:pt>
                <c:pt idx="34">
                  <c:v>113</c:v>
                </c:pt>
                <c:pt idx="35">
                  <c:v>113</c:v>
                </c:pt>
                <c:pt idx="36" formatCode="0">
                  <c:v>128</c:v>
                </c:pt>
                <c:pt idx="37" formatCode="0">
                  <c:v>132</c:v>
                </c:pt>
                <c:pt idx="38" formatCode="0">
                  <c:v>132</c:v>
                </c:pt>
                <c:pt idx="39" formatCode="0">
                  <c:v>132</c:v>
                </c:pt>
                <c:pt idx="40" formatCode="0">
                  <c:v>132</c:v>
                </c:pt>
                <c:pt idx="41" formatCode="0">
                  <c:v>132</c:v>
                </c:pt>
                <c:pt idx="42" formatCode="0">
                  <c:v>132</c:v>
                </c:pt>
                <c:pt idx="43" formatCode="0">
                  <c:v>132</c:v>
                </c:pt>
                <c:pt idx="44" formatCode="0">
                  <c:v>132</c:v>
                </c:pt>
                <c:pt idx="45" formatCode="0">
                  <c:v>132</c:v>
                </c:pt>
                <c:pt idx="46" formatCode="0">
                  <c:v>132</c:v>
                </c:pt>
                <c:pt idx="47" formatCode="0">
                  <c:v>132</c:v>
                </c:pt>
                <c:pt idx="48" formatCode="0">
                  <c:v>132</c:v>
                </c:pt>
                <c:pt idx="49" formatCode="0">
                  <c:v>132</c:v>
                </c:pt>
                <c:pt idx="50" formatCode="0">
                  <c:v>132</c:v>
                </c:pt>
                <c:pt idx="51" formatCode="0">
                  <c:v>132</c:v>
                </c:pt>
                <c:pt idx="52" formatCode="0">
                  <c:v>132</c:v>
                </c:pt>
                <c:pt idx="53" formatCode="0">
                  <c:v>132</c:v>
                </c:pt>
                <c:pt idx="54" formatCode="0">
                  <c:v>132</c:v>
                </c:pt>
                <c:pt idx="55" formatCode="0">
                  <c:v>132</c:v>
                </c:pt>
                <c:pt idx="56" formatCode="0">
                  <c:v>132</c:v>
                </c:pt>
                <c:pt idx="57" formatCode="0">
                  <c:v>208</c:v>
                </c:pt>
                <c:pt idx="58" formatCode="0">
                  <c:v>208</c:v>
                </c:pt>
                <c:pt idx="59" formatCode="0">
                  <c:v>208</c:v>
                </c:pt>
                <c:pt idx="60" formatCode="0">
                  <c:v>208</c:v>
                </c:pt>
                <c:pt idx="61" formatCode="0">
                  <c:v>208</c:v>
                </c:pt>
                <c:pt idx="62" formatCode="0">
                  <c:v>208</c:v>
                </c:pt>
                <c:pt idx="63" formatCode="0">
                  <c:v>237</c:v>
                </c:pt>
                <c:pt idx="64" formatCode="0">
                  <c:v>241</c:v>
                </c:pt>
                <c:pt idx="65" formatCode="0">
                  <c:v>241</c:v>
                </c:pt>
                <c:pt idx="66" formatCode="0">
                  <c:v>241</c:v>
                </c:pt>
                <c:pt idx="67" formatCode="0">
                  <c:v>253</c:v>
                </c:pt>
                <c:pt idx="68" formatCode="0">
                  <c:v>253</c:v>
                </c:pt>
                <c:pt idx="69" formatCode="0">
                  <c:v>260</c:v>
                </c:pt>
                <c:pt idx="70" formatCode="0">
                  <c:v>260</c:v>
                </c:pt>
                <c:pt idx="71" formatCode="0">
                  <c:v>260</c:v>
                </c:pt>
                <c:pt idx="72" formatCode="0">
                  <c:v>260</c:v>
                </c:pt>
                <c:pt idx="73" formatCode="0">
                  <c:v>278</c:v>
                </c:pt>
                <c:pt idx="74" formatCode="0">
                  <c:v>278</c:v>
                </c:pt>
                <c:pt idx="75" formatCode="0">
                  <c:v>289</c:v>
                </c:pt>
                <c:pt idx="76" formatCode="0">
                  <c:v>289</c:v>
                </c:pt>
                <c:pt idx="77" formatCode="0">
                  <c:v>289</c:v>
                </c:pt>
                <c:pt idx="78" formatCode="0">
                  <c:v>289</c:v>
                </c:pt>
                <c:pt idx="79" formatCode="0">
                  <c:v>289</c:v>
                </c:pt>
                <c:pt idx="80" formatCode="0">
                  <c:v>289</c:v>
                </c:pt>
                <c:pt idx="81" formatCode="0">
                  <c:v>289</c:v>
                </c:pt>
                <c:pt idx="82" formatCode="0">
                  <c:v>320</c:v>
                </c:pt>
                <c:pt idx="83" formatCode="0">
                  <c:v>320</c:v>
                </c:pt>
                <c:pt idx="84" formatCode="0">
                  <c:v>320</c:v>
                </c:pt>
                <c:pt idx="85" formatCode="0">
                  <c:v>339</c:v>
                </c:pt>
                <c:pt idx="86" formatCode="0">
                  <c:v>343</c:v>
                </c:pt>
                <c:pt idx="87" formatCode="0">
                  <c:v>343</c:v>
                </c:pt>
                <c:pt idx="88" formatCode="0">
                  <c:v>343</c:v>
                </c:pt>
                <c:pt idx="89" formatCode="0">
                  <c:v>343</c:v>
                </c:pt>
                <c:pt idx="90" formatCode="0">
                  <c:v>343</c:v>
                </c:pt>
                <c:pt idx="91" formatCode="0">
                  <c:v>343</c:v>
                </c:pt>
                <c:pt idx="92" formatCode="0">
                  <c:v>343</c:v>
                </c:pt>
                <c:pt idx="93" formatCode="0">
                  <c:v>343</c:v>
                </c:pt>
                <c:pt idx="94" formatCode="0">
                  <c:v>343</c:v>
                </c:pt>
                <c:pt idx="95" formatCode="0">
                  <c:v>380</c:v>
                </c:pt>
                <c:pt idx="96" formatCode="0">
                  <c:v>380</c:v>
                </c:pt>
                <c:pt idx="97" formatCode="0">
                  <c:v>380</c:v>
                </c:pt>
                <c:pt idx="98" formatCode="0">
                  <c:v>380</c:v>
                </c:pt>
                <c:pt idx="99" formatCode="0">
                  <c:v>380</c:v>
                </c:pt>
                <c:pt idx="100" formatCode="0">
                  <c:v>380</c:v>
                </c:pt>
                <c:pt idx="101" formatCode="0">
                  <c:v>380</c:v>
                </c:pt>
                <c:pt idx="102" formatCode="0">
                  <c:v>380</c:v>
                </c:pt>
                <c:pt idx="103" formatCode="0">
                  <c:v>380</c:v>
                </c:pt>
                <c:pt idx="104" formatCode="0">
                  <c:v>417</c:v>
                </c:pt>
                <c:pt idx="105" formatCode="0">
                  <c:v>417</c:v>
                </c:pt>
                <c:pt idx="106" formatCode="0">
                  <c:v>417</c:v>
                </c:pt>
                <c:pt idx="107" formatCode="0">
                  <c:v>417</c:v>
                </c:pt>
                <c:pt idx="108" formatCode="0">
                  <c:v>434</c:v>
                </c:pt>
                <c:pt idx="109" formatCode="0">
                  <c:v>434</c:v>
                </c:pt>
                <c:pt idx="110" formatCode="0">
                  <c:v>434</c:v>
                </c:pt>
                <c:pt idx="111" formatCode="0">
                  <c:v>434</c:v>
                </c:pt>
                <c:pt idx="112" formatCode="0">
                  <c:v>434</c:v>
                </c:pt>
                <c:pt idx="113" formatCode="0">
                  <c:v>434</c:v>
                </c:pt>
                <c:pt idx="114" formatCode="0">
                  <c:v>462</c:v>
                </c:pt>
                <c:pt idx="115" formatCode="0">
                  <c:v>462</c:v>
                </c:pt>
                <c:pt idx="116" formatCode="0">
                  <c:v>462</c:v>
                </c:pt>
                <c:pt idx="117" formatCode="0">
                  <c:v>462</c:v>
                </c:pt>
                <c:pt idx="118" formatCode="0">
                  <c:v>462</c:v>
                </c:pt>
                <c:pt idx="119" formatCode="0">
                  <c:v>462</c:v>
                </c:pt>
                <c:pt idx="120" formatCode="0">
                  <c:v>488</c:v>
                </c:pt>
                <c:pt idx="121" formatCode="0">
                  <c:v>488</c:v>
                </c:pt>
                <c:pt idx="122" formatCode="0">
                  <c:v>488</c:v>
                </c:pt>
                <c:pt idx="123" formatCode="0">
                  <c:v>488</c:v>
                </c:pt>
                <c:pt idx="124" formatCode="0">
                  <c:v>488</c:v>
                </c:pt>
                <c:pt idx="125" formatCode="0">
                  <c:v>488</c:v>
                </c:pt>
                <c:pt idx="126" formatCode="0">
                  <c:v>488</c:v>
                </c:pt>
                <c:pt idx="127" formatCode="0">
                  <c:v>488</c:v>
                </c:pt>
                <c:pt idx="128" formatCode="0">
                  <c:v>488</c:v>
                </c:pt>
                <c:pt idx="129" formatCode="0">
                  <c:v>488</c:v>
                </c:pt>
                <c:pt idx="130" formatCode="0">
                  <c:v>488</c:v>
                </c:pt>
                <c:pt idx="131" formatCode="0">
                  <c:v>488</c:v>
                </c:pt>
                <c:pt idx="132" formatCode="0">
                  <c:v>488</c:v>
                </c:pt>
                <c:pt idx="133" formatCode="0">
                  <c:v>488</c:v>
                </c:pt>
                <c:pt idx="134" formatCode="0">
                  <c:v>561</c:v>
                </c:pt>
                <c:pt idx="135" formatCode="0">
                  <c:v>561</c:v>
                </c:pt>
                <c:pt idx="136" formatCode="0">
                  <c:v>561</c:v>
                </c:pt>
                <c:pt idx="137" formatCode="0">
                  <c:v>561</c:v>
                </c:pt>
                <c:pt idx="138" formatCode="0">
                  <c:v>573</c:v>
                </c:pt>
                <c:pt idx="139" formatCode="0">
                  <c:v>573</c:v>
                </c:pt>
                <c:pt idx="140" formatCode="0">
                  <c:v>573</c:v>
                </c:pt>
                <c:pt idx="141" formatCode="0">
                  <c:v>573</c:v>
                </c:pt>
                <c:pt idx="142" formatCode="0">
                  <c:v>573</c:v>
                </c:pt>
                <c:pt idx="143" formatCode="0">
                  <c:v>601</c:v>
                </c:pt>
                <c:pt idx="144" formatCode="0">
                  <c:v>601</c:v>
                </c:pt>
                <c:pt idx="145" formatCode="0">
                  <c:v>601</c:v>
                </c:pt>
                <c:pt idx="146" formatCode="0">
                  <c:v>601</c:v>
                </c:pt>
                <c:pt idx="147" formatCode="0">
                  <c:v>601</c:v>
                </c:pt>
                <c:pt idx="148" formatCode="0">
                  <c:v>601</c:v>
                </c:pt>
                <c:pt idx="149" formatCode="0">
                  <c:v>646</c:v>
                </c:pt>
                <c:pt idx="150" formatCode="0">
                  <c:v>646</c:v>
                </c:pt>
                <c:pt idx="151" formatCode="0">
                  <c:v>646</c:v>
                </c:pt>
                <c:pt idx="152" formatCode="0">
                  <c:v>646</c:v>
                </c:pt>
                <c:pt idx="153" formatCode="0">
                  <c:v>662</c:v>
                </c:pt>
                <c:pt idx="154" formatCode="0">
                  <c:v>662</c:v>
                </c:pt>
                <c:pt idx="155" formatCode="0">
                  <c:v>662</c:v>
                </c:pt>
                <c:pt idx="156" formatCode="0">
                  <c:v>662</c:v>
                </c:pt>
                <c:pt idx="157" formatCode="0">
                  <c:v>662</c:v>
                </c:pt>
                <c:pt idx="158" formatCode="0">
                  <c:v>687</c:v>
                </c:pt>
                <c:pt idx="159" formatCode="0">
                  <c:v>687</c:v>
                </c:pt>
                <c:pt idx="160" formatCode="0">
                  <c:v>687</c:v>
                </c:pt>
                <c:pt idx="161" formatCode="0">
                  <c:v>705</c:v>
                </c:pt>
                <c:pt idx="162" formatCode="0">
                  <c:v>705</c:v>
                </c:pt>
                <c:pt idx="163" formatCode="0">
                  <c:v>705</c:v>
                </c:pt>
                <c:pt idx="164" formatCode="0">
                  <c:v>705</c:v>
                </c:pt>
                <c:pt idx="165" formatCode="0">
                  <c:v>705</c:v>
                </c:pt>
                <c:pt idx="166" formatCode="0">
                  <c:v>705</c:v>
                </c:pt>
                <c:pt idx="167" formatCode="0">
                  <c:v>705</c:v>
                </c:pt>
                <c:pt idx="168" formatCode="0">
                  <c:v>705</c:v>
                </c:pt>
                <c:pt idx="169" formatCode="0">
                  <c:v>784</c:v>
                </c:pt>
                <c:pt idx="170" formatCode="0">
                  <c:v>784</c:v>
                </c:pt>
                <c:pt idx="171" formatCode="0">
                  <c:v>784</c:v>
                </c:pt>
                <c:pt idx="172" formatCode="0">
                  <c:v>784</c:v>
                </c:pt>
                <c:pt idx="173" formatCode="0">
                  <c:v>802</c:v>
                </c:pt>
                <c:pt idx="174">
                  <c:v>802</c:v>
                </c:pt>
                <c:pt idx="175">
                  <c:v>802</c:v>
                </c:pt>
                <c:pt idx="176">
                  <c:v>802</c:v>
                </c:pt>
                <c:pt idx="177">
                  <c:v>819</c:v>
                </c:pt>
                <c:pt idx="178">
                  <c:v>819</c:v>
                </c:pt>
                <c:pt idx="179">
                  <c:v>819</c:v>
                </c:pt>
                <c:pt idx="180">
                  <c:v>819</c:v>
                </c:pt>
                <c:pt idx="181">
                  <c:v>867</c:v>
                </c:pt>
                <c:pt idx="182">
                  <c:v>871</c:v>
                </c:pt>
                <c:pt idx="183">
                  <c:v>871</c:v>
                </c:pt>
                <c:pt idx="184">
                  <c:v>871</c:v>
                </c:pt>
                <c:pt idx="185">
                  <c:v>871</c:v>
                </c:pt>
                <c:pt idx="186">
                  <c:v>871</c:v>
                </c:pt>
                <c:pt idx="187">
                  <c:v>871</c:v>
                </c:pt>
                <c:pt idx="188">
                  <c:v>871</c:v>
                </c:pt>
                <c:pt idx="189">
                  <c:v>871</c:v>
                </c:pt>
                <c:pt idx="190">
                  <c:v>871</c:v>
                </c:pt>
                <c:pt idx="191">
                  <c:v>921</c:v>
                </c:pt>
                <c:pt idx="192">
                  <c:v>921</c:v>
                </c:pt>
                <c:pt idx="193">
                  <c:v>921</c:v>
                </c:pt>
                <c:pt idx="194">
                  <c:v>932</c:v>
                </c:pt>
                <c:pt idx="195">
                  <c:v>932</c:v>
                </c:pt>
                <c:pt idx="196">
                  <c:v>932</c:v>
                </c:pt>
                <c:pt idx="197">
                  <c:v>932</c:v>
                </c:pt>
                <c:pt idx="198">
                  <c:v>947</c:v>
                </c:pt>
                <c:pt idx="199">
                  <c:v>947</c:v>
                </c:pt>
                <c:pt idx="200">
                  <c:v>947</c:v>
                </c:pt>
                <c:pt idx="201">
                  <c:v>947</c:v>
                </c:pt>
                <c:pt idx="202">
                  <c:v>947</c:v>
                </c:pt>
                <c:pt idx="203">
                  <c:v>947</c:v>
                </c:pt>
                <c:pt idx="204">
                  <c:v>947</c:v>
                </c:pt>
                <c:pt idx="205">
                  <c:v>947</c:v>
                </c:pt>
                <c:pt idx="206">
                  <c:v>947</c:v>
                </c:pt>
                <c:pt idx="207">
                  <c:v>947</c:v>
                </c:pt>
                <c:pt idx="208">
                  <c:v>947</c:v>
                </c:pt>
                <c:pt idx="209">
                  <c:v>947</c:v>
                </c:pt>
                <c:pt idx="210">
                  <c:v>999</c:v>
                </c:pt>
                <c:pt idx="211">
                  <c:v>999</c:v>
                </c:pt>
                <c:pt idx="212">
                  <c:v>1007</c:v>
                </c:pt>
                <c:pt idx="213">
                  <c:v>1007</c:v>
                </c:pt>
                <c:pt idx="214">
                  <c:v>1007</c:v>
                </c:pt>
                <c:pt idx="215">
                  <c:v>1007</c:v>
                </c:pt>
                <c:pt idx="216">
                  <c:v>1007</c:v>
                </c:pt>
                <c:pt idx="217">
                  <c:v>1039</c:v>
                </c:pt>
                <c:pt idx="218">
                  <c:v>1039</c:v>
                </c:pt>
                <c:pt idx="219">
                  <c:v>1039</c:v>
                </c:pt>
                <c:pt idx="220">
                  <c:v>1039</c:v>
                </c:pt>
                <c:pt idx="221">
                  <c:v>1039</c:v>
                </c:pt>
                <c:pt idx="222">
                  <c:v>1039</c:v>
                </c:pt>
                <c:pt idx="223">
                  <c:v>1039</c:v>
                </c:pt>
                <c:pt idx="224">
                  <c:v>1039</c:v>
                </c:pt>
                <c:pt idx="225">
                  <c:v>1039</c:v>
                </c:pt>
                <c:pt idx="226">
                  <c:v>1039</c:v>
                </c:pt>
                <c:pt idx="227">
                  <c:v>1039</c:v>
                </c:pt>
                <c:pt idx="228">
                  <c:v>1039</c:v>
                </c:pt>
                <c:pt idx="229">
                  <c:v>1095</c:v>
                </c:pt>
                <c:pt idx="230">
                  <c:v>1095</c:v>
                </c:pt>
                <c:pt idx="231">
                  <c:v>1095</c:v>
                </c:pt>
                <c:pt idx="232">
                  <c:v>1095</c:v>
                </c:pt>
                <c:pt idx="233">
                  <c:v>1095</c:v>
                </c:pt>
                <c:pt idx="234">
                  <c:v>1095</c:v>
                </c:pt>
                <c:pt idx="235">
                  <c:v>1095</c:v>
                </c:pt>
                <c:pt idx="236">
                  <c:v>1095</c:v>
                </c:pt>
                <c:pt idx="237">
                  <c:v>1095</c:v>
                </c:pt>
                <c:pt idx="238">
                  <c:v>1095</c:v>
                </c:pt>
                <c:pt idx="239">
                  <c:v>1095</c:v>
                </c:pt>
                <c:pt idx="240">
                  <c:v>1155</c:v>
                </c:pt>
                <c:pt idx="241">
                  <c:v>1155</c:v>
                </c:pt>
                <c:pt idx="242">
                  <c:v>1155</c:v>
                </c:pt>
                <c:pt idx="243">
                  <c:v>1155</c:v>
                </c:pt>
                <c:pt idx="244">
                  <c:v>1155</c:v>
                </c:pt>
                <c:pt idx="245">
                  <c:v>1155</c:v>
                </c:pt>
                <c:pt idx="246">
                  <c:v>1155</c:v>
                </c:pt>
                <c:pt idx="247">
                  <c:v>1155</c:v>
                </c:pt>
                <c:pt idx="248">
                  <c:v>1155</c:v>
                </c:pt>
                <c:pt idx="249">
                  <c:v>1155</c:v>
                </c:pt>
                <c:pt idx="250">
                  <c:v>1155</c:v>
                </c:pt>
                <c:pt idx="251">
                  <c:v>1155</c:v>
                </c:pt>
                <c:pt idx="252">
                  <c:v>1155</c:v>
                </c:pt>
                <c:pt idx="253">
                  <c:v>1155</c:v>
                </c:pt>
                <c:pt idx="254">
                  <c:v>1155</c:v>
                </c:pt>
                <c:pt idx="255">
                  <c:v>1264</c:v>
                </c:pt>
                <c:pt idx="256">
                  <c:v>1264</c:v>
                </c:pt>
                <c:pt idx="257">
                  <c:v>1274</c:v>
                </c:pt>
                <c:pt idx="258">
                  <c:v>1279</c:v>
                </c:pt>
                <c:pt idx="259">
                  <c:v>1279</c:v>
                </c:pt>
                <c:pt idx="260">
                  <c:v>1279</c:v>
                </c:pt>
                <c:pt idx="261">
                  <c:v>1279</c:v>
                </c:pt>
                <c:pt idx="262">
                  <c:v>1297</c:v>
                </c:pt>
                <c:pt idx="263">
                  <c:v>1297</c:v>
                </c:pt>
                <c:pt idx="264">
                  <c:v>1297</c:v>
                </c:pt>
                <c:pt idx="265">
                  <c:v>1297</c:v>
                </c:pt>
                <c:pt idx="266">
                  <c:v>1297</c:v>
                </c:pt>
                <c:pt idx="267">
                  <c:v>1321</c:v>
                </c:pt>
                <c:pt idx="268">
                  <c:v>1321</c:v>
                </c:pt>
                <c:pt idx="269">
                  <c:v>1321</c:v>
                </c:pt>
                <c:pt idx="270">
                  <c:v>1321</c:v>
                </c:pt>
                <c:pt idx="271">
                  <c:v>1340</c:v>
                </c:pt>
                <c:pt idx="272">
                  <c:v>1346</c:v>
                </c:pt>
                <c:pt idx="273">
                  <c:v>1346</c:v>
                </c:pt>
                <c:pt idx="274">
                  <c:v>1359</c:v>
                </c:pt>
                <c:pt idx="275">
                  <c:v>1359</c:v>
                </c:pt>
                <c:pt idx="276">
                  <c:v>1359</c:v>
                </c:pt>
                <c:pt idx="277">
                  <c:v>1377</c:v>
                </c:pt>
                <c:pt idx="278">
                  <c:v>1377</c:v>
                </c:pt>
                <c:pt idx="279">
                  <c:v>1387</c:v>
                </c:pt>
                <c:pt idx="280">
                  <c:v>1391</c:v>
                </c:pt>
                <c:pt idx="281">
                  <c:v>1391</c:v>
                </c:pt>
                <c:pt idx="282">
                  <c:v>1391</c:v>
                </c:pt>
                <c:pt idx="283">
                  <c:v>1411</c:v>
                </c:pt>
                <c:pt idx="284">
                  <c:v>1411</c:v>
                </c:pt>
                <c:pt idx="285">
                  <c:v>1411</c:v>
                </c:pt>
                <c:pt idx="286">
                  <c:v>1411</c:v>
                </c:pt>
                <c:pt idx="287">
                  <c:v>1411</c:v>
                </c:pt>
                <c:pt idx="288">
                  <c:v>1411</c:v>
                </c:pt>
                <c:pt idx="289">
                  <c:v>1474</c:v>
                </c:pt>
                <c:pt idx="290">
                  <c:v>1474</c:v>
                </c:pt>
                <c:pt idx="291">
                  <c:v>1474</c:v>
                </c:pt>
                <c:pt idx="292">
                  <c:v>1487</c:v>
                </c:pt>
                <c:pt idx="293">
                  <c:v>1487</c:v>
                </c:pt>
                <c:pt idx="294">
                  <c:v>1487</c:v>
                </c:pt>
                <c:pt idx="295">
                  <c:v>1487</c:v>
                </c:pt>
                <c:pt idx="296">
                  <c:v>1510</c:v>
                </c:pt>
                <c:pt idx="297">
                  <c:v>1510</c:v>
                </c:pt>
                <c:pt idx="298">
                  <c:v>1510</c:v>
                </c:pt>
                <c:pt idx="299">
                  <c:v>1534</c:v>
                </c:pt>
                <c:pt idx="300">
                  <c:v>1534</c:v>
                </c:pt>
                <c:pt idx="301">
                  <c:v>1534</c:v>
                </c:pt>
                <c:pt idx="302">
                  <c:v>1534</c:v>
                </c:pt>
                <c:pt idx="303">
                  <c:v>1534</c:v>
                </c:pt>
                <c:pt idx="304">
                  <c:v>1534</c:v>
                </c:pt>
                <c:pt idx="305">
                  <c:v>1534</c:v>
                </c:pt>
              </c:numCache>
            </c:numRef>
          </c:val>
          <c:smooth val="0"/>
          <c:extLst>
            <c:ext xmlns:c16="http://schemas.microsoft.com/office/drawing/2014/chart" uri="{C3380CC4-5D6E-409C-BE32-E72D297353CC}">
              <c16:uniqueId val="{00000001-3E27-49E5-99B1-F72D137A4EC3}"/>
            </c:ext>
          </c:extLst>
        </c:ser>
        <c:ser>
          <c:idx val="2"/>
          <c:order val="2"/>
          <c:tx>
            <c:v>누적 플레이 시간(라이트)</c:v>
          </c:tx>
          <c:marker>
            <c:symbol val="triangle"/>
            <c:size val="7"/>
          </c:marker>
          <c:cat>
            <c:numRef>
              <c:f>'밸런스 곡선'!$A$5:$A$310</c:f>
              <c:numCache>
                <c:formatCode>General</c:formatCode>
                <c:ptCount val="30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formatCode="0">
                  <c:v>37</c:v>
                </c:pt>
                <c:pt idx="37" formatCode="0">
                  <c:v>38</c:v>
                </c:pt>
                <c:pt idx="38" formatCode="0">
                  <c:v>39</c:v>
                </c:pt>
                <c:pt idx="39" formatCode="0">
                  <c:v>40</c:v>
                </c:pt>
                <c:pt idx="40" formatCode="0">
                  <c:v>41</c:v>
                </c:pt>
                <c:pt idx="41" formatCode="0">
                  <c:v>42</c:v>
                </c:pt>
                <c:pt idx="42" formatCode="0">
                  <c:v>43</c:v>
                </c:pt>
                <c:pt idx="43" formatCode="0">
                  <c:v>44</c:v>
                </c:pt>
                <c:pt idx="44" formatCode="0">
                  <c:v>45</c:v>
                </c:pt>
                <c:pt idx="45" formatCode="0">
                  <c:v>46</c:v>
                </c:pt>
                <c:pt idx="46" formatCode="0">
                  <c:v>47</c:v>
                </c:pt>
                <c:pt idx="47" formatCode="0">
                  <c:v>48</c:v>
                </c:pt>
                <c:pt idx="48" formatCode="0">
                  <c:v>49</c:v>
                </c:pt>
                <c:pt idx="49" formatCode="0">
                  <c:v>50</c:v>
                </c:pt>
                <c:pt idx="50" formatCode="0">
                  <c:v>51</c:v>
                </c:pt>
                <c:pt idx="51" formatCode="0">
                  <c:v>52</c:v>
                </c:pt>
                <c:pt idx="52" formatCode="0">
                  <c:v>53</c:v>
                </c:pt>
                <c:pt idx="53" formatCode="0">
                  <c:v>54</c:v>
                </c:pt>
                <c:pt idx="54" formatCode="0">
                  <c:v>55</c:v>
                </c:pt>
                <c:pt idx="55" formatCode="0">
                  <c:v>56</c:v>
                </c:pt>
                <c:pt idx="56" formatCode="0">
                  <c:v>57</c:v>
                </c:pt>
                <c:pt idx="57" formatCode="0">
                  <c:v>58</c:v>
                </c:pt>
                <c:pt idx="58" formatCode="0">
                  <c:v>59</c:v>
                </c:pt>
                <c:pt idx="59" formatCode="0">
                  <c:v>60</c:v>
                </c:pt>
                <c:pt idx="60" formatCode="0">
                  <c:v>61</c:v>
                </c:pt>
                <c:pt idx="61" formatCode="0">
                  <c:v>62</c:v>
                </c:pt>
                <c:pt idx="62" formatCode="0">
                  <c:v>63</c:v>
                </c:pt>
                <c:pt idx="63" formatCode="0">
                  <c:v>64</c:v>
                </c:pt>
                <c:pt idx="64" formatCode="0">
                  <c:v>65</c:v>
                </c:pt>
                <c:pt idx="65" formatCode="0">
                  <c:v>66</c:v>
                </c:pt>
                <c:pt idx="66" formatCode="0">
                  <c:v>67</c:v>
                </c:pt>
                <c:pt idx="67" formatCode="0">
                  <c:v>68</c:v>
                </c:pt>
                <c:pt idx="68" formatCode="0">
                  <c:v>69</c:v>
                </c:pt>
                <c:pt idx="69" formatCode="0">
                  <c:v>70</c:v>
                </c:pt>
                <c:pt idx="70" formatCode="0">
                  <c:v>71</c:v>
                </c:pt>
                <c:pt idx="71" formatCode="0">
                  <c:v>72</c:v>
                </c:pt>
                <c:pt idx="72" formatCode="0">
                  <c:v>73</c:v>
                </c:pt>
                <c:pt idx="73" formatCode="0">
                  <c:v>74</c:v>
                </c:pt>
                <c:pt idx="74" formatCode="0">
                  <c:v>75</c:v>
                </c:pt>
                <c:pt idx="75" formatCode="0">
                  <c:v>76</c:v>
                </c:pt>
                <c:pt idx="76" formatCode="0">
                  <c:v>77</c:v>
                </c:pt>
                <c:pt idx="77" formatCode="0">
                  <c:v>78</c:v>
                </c:pt>
                <c:pt idx="78" formatCode="0">
                  <c:v>79</c:v>
                </c:pt>
                <c:pt idx="79" formatCode="0">
                  <c:v>80</c:v>
                </c:pt>
                <c:pt idx="80" formatCode="0">
                  <c:v>81</c:v>
                </c:pt>
                <c:pt idx="81" formatCode="0">
                  <c:v>82</c:v>
                </c:pt>
                <c:pt idx="82" formatCode="0">
                  <c:v>83</c:v>
                </c:pt>
                <c:pt idx="83" formatCode="0">
                  <c:v>84</c:v>
                </c:pt>
                <c:pt idx="84" formatCode="0">
                  <c:v>85</c:v>
                </c:pt>
                <c:pt idx="85" formatCode="0">
                  <c:v>86</c:v>
                </c:pt>
                <c:pt idx="86" formatCode="0">
                  <c:v>87</c:v>
                </c:pt>
                <c:pt idx="87" formatCode="0">
                  <c:v>88</c:v>
                </c:pt>
                <c:pt idx="88" formatCode="0">
                  <c:v>89</c:v>
                </c:pt>
                <c:pt idx="89" formatCode="0">
                  <c:v>90</c:v>
                </c:pt>
                <c:pt idx="90" formatCode="0">
                  <c:v>91</c:v>
                </c:pt>
                <c:pt idx="91" formatCode="0">
                  <c:v>92</c:v>
                </c:pt>
                <c:pt idx="92" formatCode="0">
                  <c:v>93</c:v>
                </c:pt>
                <c:pt idx="93" formatCode="0">
                  <c:v>94</c:v>
                </c:pt>
                <c:pt idx="94" formatCode="0">
                  <c:v>95</c:v>
                </c:pt>
                <c:pt idx="95" formatCode="0">
                  <c:v>96</c:v>
                </c:pt>
                <c:pt idx="96" formatCode="0">
                  <c:v>97</c:v>
                </c:pt>
                <c:pt idx="97" formatCode="0">
                  <c:v>98</c:v>
                </c:pt>
                <c:pt idx="98" formatCode="0">
                  <c:v>99</c:v>
                </c:pt>
                <c:pt idx="99" formatCode="0">
                  <c:v>100</c:v>
                </c:pt>
                <c:pt idx="100" formatCode="0">
                  <c:v>101</c:v>
                </c:pt>
                <c:pt idx="101" formatCode="0">
                  <c:v>102</c:v>
                </c:pt>
                <c:pt idx="102" formatCode="0">
                  <c:v>103</c:v>
                </c:pt>
                <c:pt idx="103" formatCode="0">
                  <c:v>104</c:v>
                </c:pt>
                <c:pt idx="104" formatCode="0">
                  <c:v>105</c:v>
                </c:pt>
                <c:pt idx="105" formatCode="0">
                  <c:v>106</c:v>
                </c:pt>
                <c:pt idx="106" formatCode="0">
                  <c:v>107</c:v>
                </c:pt>
                <c:pt idx="107" formatCode="0">
                  <c:v>108</c:v>
                </c:pt>
                <c:pt idx="108" formatCode="0">
                  <c:v>109</c:v>
                </c:pt>
                <c:pt idx="109" formatCode="0">
                  <c:v>110</c:v>
                </c:pt>
                <c:pt idx="110" formatCode="0">
                  <c:v>111</c:v>
                </c:pt>
                <c:pt idx="111" formatCode="0">
                  <c:v>112</c:v>
                </c:pt>
                <c:pt idx="112" formatCode="0">
                  <c:v>113</c:v>
                </c:pt>
                <c:pt idx="113" formatCode="0">
                  <c:v>114</c:v>
                </c:pt>
                <c:pt idx="114" formatCode="0">
                  <c:v>115</c:v>
                </c:pt>
                <c:pt idx="115" formatCode="0">
                  <c:v>116</c:v>
                </c:pt>
                <c:pt idx="116" formatCode="0">
                  <c:v>117</c:v>
                </c:pt>
                <c:pt idx="117" formatCode="0">
                  <c:v>118</c:v>
                </c:pt>
                <c:pt idx="118" formatCode="0">
                  <c:v>119</c:v>
                </c:pt>
                <c:pt idx="119" formatCode="0">
                  <c:v>120</c:v>
                </c:pt>
                <c:pt idx="120" formatCode="0">
                  <c:v>121</c:v>
                </c:pt>
                <c:pt idx="121" formatCode="0">
                  <c:v>122</c:v>
                </c:pt>
                <c:pt idx="122" formatCode="0">
                  <c:v>123</c:v>
                </c:pt>
                <c:pt idx="123" formatCode="0">
                  <c:v>124</c:v>
                </c:pt>
                <c:pt idx="124" formatCode="0">
                  <c:v>125</c:v>
                </c:pt>
                <c:pt idx="125" formatCode="0">
                  <c:v>126</c:v>
                </c:pt>
                <c:pt idx="126" formatCode="0">
                  <c:v>127</c:v>
                </c:pt>
                <c:pt idx="127" formatCode="0">
                  <c:v>128</c:v>
                </c:pt>
                <c:pt idx="128" formatCode="0">
                  <c:v>129</c:v>
                </c:pt>
                <c:pt idx="129" formatCode="0">
                  <c:v>130</c:v>
                </c:pt>
                <c:pt idx="130" formatCode="0">
                  <c:v>131</c:v>
                </c:pt>
                <c:pt idx="131" formatCode="0">
                  <c:v>132</c:v>
                </c:pt>
                <c:pt idx="132" formatCode="0">
                  <c:v>133</c:v>
                </c:pt>
                <c:pt idx="133" formatCode="0">
                  <c:v>134</c:v>
                </c:pt>
                <c:pt idx="134" formatCode="0">
                  <c:v>135</c:v>
                </c:pt>
                <c:pt idx="135" formatCode="0">
                  <c:v>136</c:v>
                </c:pt>
                <c:pt idx="136" formatCode="0">
                  <c:v>137</c:v>
                </c:pt>
                <c:pt idx="137" formatCode="0">
                  <c:v>138</c:v>
                </c:pt>
                <c:pt idx="138" formatCode="0">
                  <c:v>139</c:v>
                </c:pt>
                <c:pt idx="139" formatCode="0">
                  <c:v>140</c:v>
                </c:pt>
                <c:pt idx="140" formatCode="0">
                  <c:v>141</c:v>
                </c:pt>
                <c:pt idx="141" formatCode="0">
                  <c:v>142</c:v>
                </c:pt>
                <c:pt idx="142" formatCode="0">
                  <c:v>143</c:v>
                </c:pt>
                <c:pt idx="143" formatCode="0">
                  <c:v>144</c:v>
                </c:pt>
                <c:pt idx="144" formatCode="0">
                  <c:v>145</c:v>
                </c:pt>
                <c:pt idx="145" formatCode="0">
                  <c:v>146</c:v>
                </c:pt>
                <c:pt idx="146" formatCode="0">
                  <c:v>147</c:v>
                </c:pt>
                <c:pt idx="147" formatCode="0">
                  <c:v>148</c:v>
                </c:pt>
                <c:pt idx="148" formatCode="0">
                  <c:v>149</c:v>
                </c:pt>
                <c:pt idx="149" formatCode="0">
                  <c:v>150</c:v>
                </c:pt>
                <c:pt idx="150" formatCode="0">
                  <c:v>151</c:v>
                </c:pt>
                <c:pt idx="151" formatCode="0">
                  <c:v>152</c:v>
                </c:pt>
                <c:pt idx="152" formatCode="0">
                  <c:v>153</c:v>
                </c:pt>
                <c:pt idx="153" formatCode="0">
                  <c:v>154</c:v>
                </c:pt>
                <c:pt idx="154" formatCode="0">
                  <c:v>155</c:v>
                </c:pt>
                <c:pt idx="155" formatCode="0">
                  <c:v>156</c:v>
                </c:pt>
                <c:pt idx="156" formatCode="0">
                  <c:v>157</c:v>
                </c:pt>
                <c:pt idx="157" formatCode="0">
                  <c:v>158</c:v>
                </c:pt>
                <c:pt idx="158" formatCode="0">
                  <c:v>159</c:v>
                </c:pt>
                <c:pt idx="159" formatCode="0">
                  <c:v>160</c:v>
                </c:pt>
                <c:pt idx="160" formatCode="0">
                  <c:v>161</c:v>
                </c:pt>
                <c:pt idx="161" formatCode="0">
                  <c:v>162</c:v>
                </c:pt>
                <c:pt idx="162" formatCode="0">
                  <c:v>163</c:v>
                </c:pt>
                <c:pt idx="163" formatCode="0">
                  <c:v>164</c:v>
                </c:pt>
                <c:pt idx="164" formatCode="0">
                  <c:v>165</c:v>
                </c:pt>
                <c:pt idx="165" formatCode="0">
                  <c:v>166</c:v>
                </c:pt>
                <c:pt idx="166" formatCode="0">
                  <c:v>167</c:v>
                </c:pt>
                <c:pt idx="167" formatCode="0">
                  <c:v>168</c:v>
                </c:pt>
                <c:pt idx="168" formatCode="0">
                  <c:v>169</c:v>
                </c:pt>
                <c:pt idx="169" formatCode="0">
                  <c:v>170</c:v>
                </c:pt>
                <c:pt idx="170" formatCode="0">
                  <c:v>171</c:v>
                </c:pt>
                <c:pt idx="171" formatCode="0">
                  <c:v>172</c:v>
                </c:pt>
                <c:pt idx="172" formatCode="0">
                  <c:v>173</c:v>
                </c:pt>
                <c:pt idx="173" formatCode="0">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numCache>
            </c:numRef>
          </c:cat>
          <c:val>
            <c:numRef>
              <c:f>'밸런스 곡선'!$D$5:$D$310</c:f>
              <c:numCache>
                <c:formatCode>[h]"시간 "m"분 "s"초"</c:formatCode>
                <c:ptCount val="306"/>
                <c:pt idx="0">
                  <c:v>5.2083333333333333E-4</c:v>
                </c:pt>
                <c:pt idx="1">
                  <c:v>6.3657407407407413E-4</c:v>
                </c:pt>
                <c:pt idx="2">
                  <c:v>8.6805555555555551E-4</c:v>
                </c:pt>
                <c:pt idx="3">
                  <c:v>1.2152777777777778E-3</c:v>
                </c:pt>
                <c:pt idx="4">
                  <c:v>1.3888888888888889E-3</c:v>
                </c:pt>
                <c:pt idx="5">
                  <c:v>1.5625000000000001E-3</c:v>
                </c:pt>
                <c:pt idx="6">
                  <c:v>1.7939814814814815E-3</c:v>
                </c:pt>
                <c:pt idx="7">
                  <c:v>2.1412037037037038E-3</c:v>
                </c:pt>
                <c:pt idx="8">
                  <c:v>2.3148148148148147E-3</c:v>
                </c:pt>
                <c:pt idx="9">
                  <c:v>2.662037037037037E-3</c:v>
                </c:pt>
                <c:pt idx="10">
                  <c:v>3.2407407407407406E-3</c:v>
                </c:pt>
                <c:pt idx="11">
                  <c:v>3.8194444444444443E-3</c:v>
                </c:pt>
                <c:pt idx="12">
                  <c:v>4.3981481481481484E-3</c:v>
                </c:pt>
                <c:pt idx="13">
                  <c:v>4.6874999999999998E-3</c:v>
                </c:pt>
                <c:pt idx="14">
                  <c:v>5.1504629629629626E-3</c:v>
                </c:pt>
                <c:pt idx="15">
                  <c:v>5.3819444444444444E-3</c:v>
                </c:pt>
                <c:pt idx="16">
                  <c:v>5.7870370370370367E-3</c:v>
                </c:pt>
                <c:pt idx="17">
                  <c:v>6.1342592592592594E-3</c:v>
                </c:pt>
                <c:pt idx="18">
                  <c:v>6.7129629629629631E-3</c:v>
                </c:pt>
                <c:pt idx="19">
                  <c:v>7.2916666666666668E-3</c:v>
                </c:pt>
                <c:pt idx="20">
                  <c:v>7.8125E-3</c:v>
                </c:pt>
                <c:pt idx="21">
                  <c:v>9.2013888888888892E-3</c:v>
                </c:pt>
                <c:pt idx="22">
                  <c:v>1.0590277777777778E-2</c:v>
                </c:pt>
                <c:pt idx="23">
                  <c:v>1.1631944444444445E-2</c:v>
                </c:pt>
                <c:pt idx="24">
                  <c:v>1.2210648148148148E-2</c:v>
                </c:pt>
                <c:pt idx="25">
                  <c:v>1.238425925925926E-2</c:v>
                </c:pt>
                <c:pt idx="26">
                  <c:v>1.2731481481481481E-2</c:v>
                </c:pt>
                <c:pt idx="27">
                  <c:v>1.3136574074074075E-2</c:v>
                </c:pt>
                <c:pt idx="28">
                  <c:v>1.3599537037037038E-2</c:v>
                </c:pt>
                <c:pt idx="29">
                  <c:v>1.40625E-2</c:v>
                </c:pt>
                <c:pt idx="30">
                  <c:v>1.4293981481481482E-2</c:v>
                </c:pt>
                <c:pt idx="31">
                  <c:v>1.4525462962962962E-2</c:v>
                </c:pt>
                <c:pt idx="32">
                  <c:v>1.4988425925925926E-2</c:v>
                </c:pt>
                <c:pt idx="33">
                  <c:v>1.5335648148148149E-2</c:v>
                </c:pt>
                <c:pt idx="34">
                  <c:v>1.579861111111111E-2</c:v>
                </c:pt>
                <c:pt idx="35">
                  <c:v>1.6087962962962964E-2</c:v>
                </c:pt>
                <c:pt idx="36">
                  <c:v>1.6493055555555556E-2</c:v>
                </c:pt>
                <c:pt idx="37">
                  <c:v>1.6782407407407409E-2</c:v>
                </c:pt>
                <c:pt idx="38">
                  <c:v>1.695601851851852E-2</c:v>
                </c:pt>
                <c:pt idx="39">
                  <c:v>1.712962962962963E-2</c:v>
                </c:pt>
                <c:pt idx="40">
                  <c:v>1.7476851851851851E-2</c:v>
                </c:pt>
                <c:pt idx="41">
                  <c:v>1.7766203703703704E-2</c:v>
                </c:pt>
                <c:pt idx="42">
                  <c:v>1.7997685185185186E-2</c:v>
                </c:pt>
                <c:pt idx="43">
                  <c:v>1.8692129629629628E-2</c:v>
                </c:pt>
                <c:pt idx="44">
                  <c:v>1.9328703703703702E-2</c:v>
                </c:pt>
                <c:pt idx="45">
                  <c:v>1.9907407407407408E-2</c:v>
                </c:pt>
                <c:pt idx="46">
                  <c:v>2.0486111111111111E-2</c:v>
                </c:pt>
                <c:pt idx="47">
                  <c:v>2.1064814814814814E-2</c:v>
                </c:pt>
                <c:pt idx="48">
                  <c:v>2.1643518518518517E-2</c:v>
                </c:pt>
                <c:pt idx="49">
                  <c:v>2.2048611111111113E-2</c:v>
                </c:pt>
                <c:pt idx="50">
                  <c:v>2.2569444444444444E-2</c:v>
                </c:pt>
                <c:pt idx="51">
                  <c:v>2.3321759259259261E-2</c:v>
                </c:pt>
                <c:pt idx="52">
                  <c:v>2.3668981481481482E-2</c:v>
                </c:pt>
                <c:pt idx="53">
                  <c:v>2.4131944444444445E-2</c:v>
                </c:pt>
                <c:pt idx="54">
                  <c:v>2.476851851851852E-2</c:v>
                </c:pt>
                <c:pt idx="55">
                  <c:v>2.5057870370370369E-2</c:v>
                </c:pt>
                <c:pt idx="56">
                  <c:v>2.5405092592592594E-2</c:v>
                </c:pt>
                <c:pt idx="57">
                  <c:v>2.5636574074074076E-2</c:v>
                </c:pt>
                <c:pt idx="58">
                  <c:v>2.6215277777777778E-2</c:v>
                </c:pt>
                <c:pt idx="59">
                  <c:v>2.6967592592592592E-2</c:v>
                </c:pt>
                <c:pt idx="60">
                  <c:v>2.7604166666666666E-2</c:v>
                </c:pt>
                <c:pt idx="61">
                  <c:v>2.8182870370370372E-2</c:v>
                </c:pt>
                <c:pt idx="62">
                  <c:v>2.841435185185185E-2</c:v>
                </c:pt>
                <c:pt idx="63">
                  <c:v>2.8587962962962964E-2</c:v>
                </c:pt>
                <c:pt idx="64">
                  <c:v>2.9050925925925924E-2</c:v>
                </c:pt>
                <c:pt idx="65">
                  <c:v>2.9513888888888888E-2</c:v>
                </c:pt>
                <c:pt idx="66">
                  <c:v>3.0034722222222223E-2</c:v>
                </c:pt>
                <c:pt idx="67">
                  <c:v>3.0439814814814815E-2</c:v>
                </c:pt>
                <c:pt idx="68">
                  <c:v>3.0960648148148147E-2</c:v>
                </c:pt>
                <c:pt idx="69">
                  <c:v>3.1134259259259261E-2</c:v>
                </c:pt>
                <c:pt idx="70">
                  <c:v>3.142361111111111E-2</c:v>
                </c:pt>
                <c:pt idx="71">
                  <c:v>3.1944444444444442E-2</c:v>
                </c:pt>
                <c:pt idx="72">
                  <c:v>3.2581018518518516E-2</c:v>
                </c:pt>
                <c:pt idx="73">
                  <c:v>3.2928240740740744E-2</c:v>
                </c:pt>
                <c:pt idx="74">
                  <c:v>3.3680555555555554E-2</c:v>
                </c:pt>
                <c:pt idx="75">
                  <c:v>3.408564814814815E-2</c:v>
                </c:pt>
                <c:pt idx="76">
                  <c:v>3.4548611111111113E-2</c:v>
                </c:pt>
                <c:pt idx="77">
                  <c:v>3.5474537037037034E-2</c:v>
                </c:pt>
                <c:pt idx="78">
                  <c:v>3.5879629629629629E-2</c:v>
                </c:pt>
                <c:pt idx="79">
                  <c:v>3.6342592592592593E-2</c:v>
                </c:pt>
                <c:pt idx="80">
                  <c:v>3.6747685185185182E-2</c:v>
                </c:pt>
                <c:pt idx="81">
                  <c:v>3.726851851851852E-2</c:v>
                </c:pt>
                <c:pt idx="82">
                  <c:v>3.7731481481481484E-2</c:v>
                </c:pt>
                <c:pt idx="83">
                  <c:v>3.9004629629629632E-2</c:v>
                </c:pt>
                <c:pt idx="84">
                  <c:v>3.9351851851851853E-2</c:v>
                </c:pt>
                <c:pt idx="85">
                  <c:v>3.9756944444444442E-2</c:v>
                </c:pt>
                <c:pt idx="86">
                  <c:v>4.027777777777778E-2</c:v>
                </c:pt>
                <c:pt idx="87">
                  <c:v>4.0798611111111112E-2</c:v>
                </c:pt>
                <c:pt idx="88">
                  <c:v>4.1319444444444443E-2</c:v>
                </c:pt>
                <c:pt idx="89">
                  <c:v>4.1782407407407407E-2</c:v>
                </c:pt>
                <c:pt idx="90">
                  <c:v>4.2303240740740738E-2</c:v>
                </c:pt>
                <c:pt idx="91">
                  <c:v>4.3229166666666666E-2</c:v>
                </c:pt>
                <c:pt idx="92">
                  <c:v>4.3749999999999997E-2</c:v>
                </c:pt>
                <c:pt idx="93">
                  <c:v>4.4270833333333336E-2</c:v>
                </c:pt>
                <c:pt idx="94">
                  <c:v>4.4791666666666667E-2</c:v>
                </c:pt>
                <c:pt idx="95">
                  <c:v>4.5312499999999999E-2</c:v>
                </c:pt>
                <c:pt idx="96">
                  <c:v>4.670138888888889E-2</c:v>
                </c:pt>
                <c:pt idx="97">
                  <c:v>4.7280092592592596E-2</c:v>
                </c:pt>
                <c:pt idx="98">
                  <c:v>4.7800925925925927E-2</c:v>
                </c:pt>
                <c:pt idx="99">
                  <c:v>4.9189814814814818E-2</c:v>
                </c:pt>
                <c:pt idx="100">
                  <c:v>4.9768518518518517E-2</c:v>
                </c:pt>
                <c:pt idx="101">
                  <c:v>5.0347222222222224E-2</c:v>
                </c:pt>
                <c:pt idx="102">
                  <c:v>5.1273148148148151E-2</c:v>
                </c:pt>
                <c:pt idx="103">
                  <c:v>5.185185185185185E-2</c:v>
                </c:pt>
                <c:pt idx="104">
                  <c:v>5.2372685185185182E-2</c:v>
                </c:pt>
                <c:pt idx="105">
                  <c:v>5.289351851851852E-2</c:v>
                </c:pt>
                <c:pt idx="106">
                  <c:v>5.3356481481481484E-2</c:v>
                </c:pt>
                <c:pt idx="107">
                  <c:v>5.4282407407407404E-2</c:v>
                </c:pt>
                <c:pt idx="108">
                  <c:v>5.4803240740740743E-2</c:v>
                </c:pt>
                <c:pt idx="109">
                  <c:v>5.5266203703703706E-2</c:v>
                </c:pt>
                <c:pt idx="110">
                  <c:v>5.5960648148148148E-2</c:v>
                </c:pt>
                <c:pt idx="111">
                  <c:v>5.648148148148148E-2</c:v>
                </c:pt>
                <c:pt idx="112">
                  <c:v>5.7002314814814818E-2</c:v>
                </c:pt>
                <c:pt idx="113">
                  <c:v>5.752314814814815E-2</c:v>
                </c:pt>
                <c:pt idx="114">
                  <c:v>5.7812500000000003E-2</c:v>
                </c:pt>
                <c:pt idx="115">
                  <c:v>5.8333333333333334E-2</c:v>
                </c:pt>
                <c:pt idx="116">
                  <c:v>5.9259259259259262E-2</c:v>
                </c:pt>
                <c:pt idx="117">
                  <c:v>5.949074074074074E-2</c:v>
                </c:pt>
                <c:pt idx="118">
                  <c:v>6.0011574074074071E-2</c:v>
                </c:pt>
                <c:pt idx="119">
                  <c:v>6.0937499999999999E-2</c:v>
                </c:pt>
                <c:pt idx="120">
                  <c:v>6.1400462962962962E-2</c:v>
                </c:pt>
                <c:pt idx="121">
                  <c:v>6.2037037037037036E-2</c:v>
                </c:pt>
                <c:pt idx="122">
                  <c:v>6.2962962962962957E-2</c:v>
                </c:pt>
                <c:pt idx="123">
                  <c:v>6.3831018518518523E-2</c:v>
                </c:pt>
                <c:pt idx="124">
                  <c:v>6.446759259259259E-2</c:v>
                </c:pt>
                <c:pt idx="125">
                  <c:v>6.5162037037037032E-2</c:v>
                </c:pt>
                <c:pt idx="126">
                  <c:v>6.5625000000000003E-2</c:v>
                </c:pt>
                <c:pt idx="127">
                  <c:v>6.6087962962962959E-2</c:v>
                </c:pt>
                <c:pt idx="128">
                  <c:v>6.643518518518518E-2</c:v>
                </c:pt>
                <c:pt idx="129">
                  <c:v>6.7303240740740747E-2</c:v>
                </c:pt>
                <c:pt idx="130">
                  <c:v>6.7534722222222218E-2</c:v>
                </c:pt>
                <c:pt idx="131">
                  <c:v>6.7766203703703703E-2</c:v>
                </c:pt>
                <c:pt idx="132">
                  <c:v>6.8113425925925924E-2</c:v>
                </c:pt>
                <c:pt idx="133">
                  <c:v>6.851851851851852E-2</c:v>
                </c:pt>
                <c:pt idx="134">
                  <c:v>6.9097222222222227E-2</c:v>
                </c:pt>
                <c:pt idx="135">
                  <c:v>6.9675925925925933E-2</c:v>
                </c:pt>
                <c:pt idx="136">
                  <c:v>7.0254629629629625E-2</c:v>
                </c:pt>
                <c:pt idx="137">
                  <c:v>7.0833333333333331E-2</c:v>
                </c:pt>
                <c:pt idx="138">
                  <c:v>7.1006944444444442E-2</c:v>
                </c:pt>
                <c:pt idx="139">
                  <c:v>7.1412037037037038E-2</c:v>
                </c:pt>
                <c:pt idx="140">
                  <c:v>7.2048611111111105E-2</c:v>
                </c:pt>
                <c:pt idx="141">
                  <c:v>7.228009259259259E-2</c:v>
                </c:pt>
                <c:pt idx="142">
                  <c:v>7.2858796296296297E-2</c:v>
                </c:pt>
                <c:pt idx="143">
                  <c:v>7.3148148148148143E-2</c:v>
                </c:pt>
                <c:pt idx="144">
                  <c:v>7.3611111111111113E-2</c:v>
                </c:pt>
                <c:pt idx="145">
                  <c:v>7.5115740740740747E-2</c:v>
                </c:pt>
                <c:pt idx="146">
                  <c:v>7.615740740740741E-2</c:v>
                </c:pt>
                <c:pt idx="147">
                  <c:v>7.7777777777777779E-2</c:v>
                </c:pt>
                <c:pt idx="148">
                  <c:v>7.8009259259259264E-2</c:v>
                </c:pt>
                <c:pt idx="149">
                  <c:v>7.9282407407407413E-2</c:v>
                </c:pt>
                <c:pt idx="150">
                  <c:v>8.0613425925925922E-2</c:v>
                </c:pt>
                <c:pt idx="151">
                  <c:v>8.1192129629629628E-2</c:v>
                </c:pt>
                <c:pt idx="152">
                  <c:v>8.206018518518518E-2</c:v>
                </c:pt>
                <c:pt idx="153">
                  <c:v>8.3101851851851857E-2</c:v>
                </c:pt>
                <c:pt idx="154">
                  <c:v>8.3622685185185189E-2</c:v>
                </c:pt>
                <c:pt idx="155">
                  <c:v>8.4664351851851852E-2</c:v>
                </c:pt>
                <c:pt idx="156">
                  <c:v>8.5185185185185183E-2</c:v>
                </c:pt>
                <c:pt idx="157">
                  <c:v>8.611111111111111E-2</c:v>
                </c:pt>
                <c:pt idx="158">
                  <c:v>8.6574074074074067E-2</c:v>
                </c:pt>
                <c:pt idx="159">
                  <c:v>8.7094907407407413E-2</c:v>
                </c:pt>
                <c:pt idx="160">
                  <c:v>8.7673611111111105E-2</c:v>
                </c:pt>
                <c:pt idx="161">
                  <c:v>8.7962962962962965E-2</c:v>
                </c:pt>
                <c:pt idx="162">
                  <c:v>8.8831018518518517E-2</c:v>
                </c:pt>
                <c:pt idx="163">
                  <c:v>8.9583333333333334E-2</c:v>
                </c:pt>
                <c:pt idx="164">
                  <c:v>9.0335648148148151E-2</c:v>
                </c:pt>
                <c:pt idx="165">
                  <c:v>9.149305555555555E-2</c:v>
                </c:pt>
                <c:pt idx="166">
                  <c:v>9.2650462962962962E-2</c:v>
                </c:pt>
                <c:pt idx="167">
                  <c:v>9.4907407407407413E-2</c:v>
                </c:pt>
                <c:pt idx="168">
                  <c:v>9.5428240740740744E-2</c:v>
                </c:pt>
                <c:pt idx="169">
                  <c:v>9.6354166666666671E-2</c:v>
                </c:pt>
                <c:pt idx="170">
                  <c:v>9.7916666666666666E-2</c:v>
                </c:pt>
                <c:pt idx="171">
                  <c:v>9.9074074074074078E-2</c:v>
                </c:pt>
                <c:pt idx="172">
                  <c:v>9.959490740740741E-2</c:v>
                </c:pt>
                <c:pt idx="173">
                  <c:v>9.9884259259259256E-2</c:v>
                </c:pt>
                <c:pt idx="174">
                  <c:v>0.10040509259259259</c:v>
                </c:pt>
                <c:pt idx="175">
                  <c:v>0.10075231481481481</c:v>
                </c:pt>
                <c:pt idx="176">
                  <c:v>0.10121527777777778</c:v>
                </c:pt>
                <c:pt idx="177">
                  <c:v>0.10341435185185185</c:v>
                </c:pt>
                <c:pt idx="178">
                  <c:v>0.10561342592592593</c:v>
                </c:pt>
                <c:pt idx="179">
                  <c:v>0.10821759259259259</c:v>
                </c:pt>
                <c:pt idx="180">
                  <c:v>0.11238425925925925</c:v>
                </c:pt>
                <c:pt idx="181">
                  <c:v>0.1129050925925926</c:v>
                </c:pt>
                <c:pt idx="182">
                  <c:v>0.11394675925925926</c:v>
                </c:pt>
                <c:pt idx="183">
                  <c:v>0.11452546296296297</c:v>
                </c:pt>
                <c:pt idx="184">
                  <c:v>0.11591435185185185</c:v>
                </c:pt>
                <c:pt idx="185">
                  <c:v>0.11822916666666666</c:v>
                </c:pt>
                <c:pt idx="186">
                  <c:v>0.11903935185185185</c:v>
                </c:pt>
                <c:pt idx="187">
                  <c:v>0.12112268518518518</c:v>
                </c:pt>
                <c:pt idx="188">
                  <c:v>0.1228587962962963</c:v>
                </c:pt>
                <c:pt idx="189">
                  <c:v>0.12424768518518518</c:v>
                </c:pt>
                <c:pt idx="190">
                  <c:v>0.12517361111111111</c:v>
                </c:pt>
                <c:pt idx="191">
                  <c:v>0.12604166666666666</c:v>
                </c:pt>
                <c:pt idx="192">
                  <c:v>0.12702546296296297</c:v>
                </c:pt>
                <c:pt idx="193">
                  <c:v>0.12760416666666666</c:v>
                </c:pt>
                <c:pt idx="194">
                  <c:v>0.12795138888888888</c:v>
                </c:pt>
                <c:pt idx="195">
                  <c:v>0.12841435185185185</c:v>
                </c:pt>
                <c:pt idx="196">
                  <c:v>0.12893518518518518</c:v>
                </c:pt>
                <c:pt idx="197">
                  <c:v>0.12997685185185184</c:v>
                </c:pt>
                <c:pt idx="198">
                  <c:v>0.13038194444444445</c:v>
                </c:pt>
                <c:pt idx="199">
                  <c:v>0.1308449074074074</c:v>
                </c:pt>
                <c:pt idx="200">
                  <c:v>0.13130787037037037</c:v>
                </c:pt>
                <c:pt idx="201">
                  <c:v>0.13177083333333334</c:v>
                </c:pt>
                <c:pt idx="202">
                  <c:v>0.1328125</c:v>
                </c:pt>
                <c:pt idx="203">
                  <c:v>0.13327546296296297</c:v>
                </c:pt>
                <c:pt idx="204">
                  <c:v>0.13501157407407408</c:v>
                </c:pt>
                <c:pt idx="205">
                  <c:v>0.13547453703703705</c:v>
                </c:pt>
                <c:pt idx="206">
                  <c:v>0.13593749999999999</c:v>
                </c:pt>
                <c:pt idx="207">
                  <c:v>0.13697916666666668</c:v>
                </c:pt>
                <c:pt idx="208">
                  <c:v>0.13790509259259259</c:v>
                </c:pt>
                <c:pt idx="209">
                  <c:v>0.13929398148148148</c:v>
                </c:pt>
                <c:pt idx="210">
                  <c:v>0.13969907407407409</c:v>
                </c:pt>
                <c:pt idx="211">
                  <c:v>0.14021990740740742</c:v>
                </c:pt>
                <c:pt idx="212">
                  <c:v>0.14074074074074075</c:v>
                </c:pt>
                <c:pt idx="213">
                  <c:v>0.14149305555555555</c:v>
                </c:pt>
                <c:pt idx="214">
                  <c:v>0.14270833333333333</c:v>
                </c:pt>
                <c:pt idx="215">
                  <c:v>0.14340277777777777</c:v>
                </c:pt>
                <c:pt idx="216">
                  <c:v>0.14409722222222221</c:v>
                </c:pt>
                <c:pt idx="217">
                  <c:v>0.14444444444444443</c:v>
                </c:pt>
                <c:pt idx="218">
                  <c:v>0.14548611111111112</c:v>
                </c:pt>
                <c:pt idx="219">
                  <c:v>0.14641203703703703</c:v>
                </c:pt>
                <c:pt idx="220">
                  <c:v>0.14681712962962962</c:v>
                </c:pt>
                <c:pt idx="221">
                  <c:v>0.14751157407407409</c:v>
                </c:pt>
                <c:pt idx="222">
                  <c:v>0.1484375</c:v>
                </c:pt>
                <c:pt idx="223">
                  <c:v>0.14884259259259258</c:v>
                </c:pt>
                <c:pt idx="224">
                  <c:v>0.14976851851851852</c:v>
                </c:pt>
                <c:pt idx="225">
                  <c:v>0.15092592592592594</c:v>
                </c:pt>
                <c:pt idx="226">
                  <c:v>0.15133101851851852</c:v>
                </c:pt>
                <c:pt idx="227">
                  <c:v>0.1527199074074074</c:v>
                </c:pt>
                <c:pt idx="228">
                  <c:v>0.15364583333333334</c:v>
                </c:pt>
                <c:pt idx="229">
                  <c:v>0.15405092592592592</c:v>
                </c:pt>
                <c:pt idx="230">
                  <c:v>0.15509259259259259</c:v>
                </c:pt>
                <c:pt idx="231">
                  <c:v>0.15601851851851853</c:v>
                </c:pt>
                <c:pt idx="232">
                  <c:v>0.15653935185185186</c:v>
                </c:pt>
                <c:pt idx="233">
                  <c:v>0.15746527777777777</c:v>
                </c:pt>
                <c:pt idx="234">
                  <c:v>0.15810185185185185</c:v>
                </c:pt>
                <c:pt idx="235">
                  <c:v>0.15862268518518519</c:v>
                </c:pt>
                <c:pt idx="236">
                  <c:v>0.15896990740740741</c:v>
                </c:pt>
                <c:pt idx="237">
                  <c:v>0.15931712962962963</c:v>
                </c:pt>
                <c:pt idx="238">
                  <c:v>0.15995370370370371</c:v>
                </c:pt>
                <c:pt idx="239">
                  <c:v>0.16070601851851851</c:v>
                </c:pt>
                <c:pt idx="240">
                  <c:v>0.16093750000000001</c:v>
                </c:pt>
                <c:pt idx="241">
                  <c:v>0.16145833333333334</c:v>
                </c:pt>
                <c:pt idx="242">
                  <c:v>0.16168981481481481</c:v>
                </c:pt>
                <c:pt idx="243">
                  <c:v>0.16215277777777778</c:v>
                </c:pt>
                <c:pt idx="244">
                  <c:v>0.1630787037037037</c:v>
                </c:pt>
                <c:pt idx="245">
                  <c:v>0.16568287037037038</c:v>
                </c:pt>
                <c:pt idx="246">
                  <c:v>0.16788194444444443</c:v>
                </c:pt>
                <c:pt idx="247">
                  <c:v>0.16961805555555556</c:v>
                </c:pt>
                <c:pt idx="248">
                  <c:v>0.17083333333333334</c:v>
                </c:pt>
                <c:pt idx="249">
                  <c:v>0.17569444444444443</c:v>
                </c:pt>
                <c:pt idx="250">
                  <c:v>0.17847222222222223</c:v>
                </c:pt>
                <c:pt idx="251">
                  <c:v>0.17881944444444445</c:v>
                </c:pt>
                <c:pt idx="252">
                  <c:v>0.17974537037037036</c:v>
                </c:pt>
                <c:pt idx="253">
                  <c:v>0.1806712962962963</c:v>
                </c:pt>
                <c:pt idx="254">
                  <c:v>0.18240740740740741</c:v>
                </c:pt>
                <c:pt idx="255">
                  <c:v>0.18304398148148149</c:v>
                </c:pt>
                <c:pt idx="256">
                  <c:v>0.18356481481481482</c:v>
                </c:pt>
                <c:pt idx="257">
                  <c:v>0.1839699074074074</c:v>
                </c:pt>
                <c:pt idx="258">
                  <c:v>0.18449074074074073</c:v>
                </c:pt>
                <c:pt idx="259">
                  <c:v>0.18541666666666667</c:v>
                </c:pt>
                <c:pt idx="260">
                  <c:v>0.18587962962962962</c:v>
                </c:pt>
                <c:pt idx="261">
                  <c:v>0.18680555555555556</c:v>
                </c:pt>
                <c:pt idx="262">
                  <c:v>0.18732638888888889</c:v>
                </c:pt>
                <c:pt idx="263">
                  <c:v>0.18784722222222222</c:v>
                </c:pt>
                <c:pt idx="264">
                  <c:v>0.18940972222222222</c:v>
                </c:pt>
                <c:pt idx="265">
                  <c:v>0.18998842592592594</c:v>
                </c:pt>
                <c:pt idx="266">
                  <c:v>0.19207175925925926</c:v>
                </c:pt>
                <c:pt idx="267">
                  <c:v>0.1935763888888889</c:v>
                </c:pt>
                <c:pt idx="268">
                  <c:v>0.19473379629629631</c:v>
                </c:pt>
                <c:pt idx="269">
                  <c:v>0.19560185185185186</c:v>
                </c:pt>
                <c:pt idx="270">
                  <c:v>0.19612268518518519</c:v>
                </c:pt>
                <c:pt idx="271">
                  <c:v>0.19670138888888888</c:v>
                </c:pt>
                <c:pt idx="272">
                  <c:v>0.19716435185185185</c:v>
                </c:pt>
                <c:pt idx="273">
                  <c:v>0.19820601851851852</c:v>
                </c:pt>
                <c:pt idx="274">
                  <c:v>0.19924768518518518</c:v>
                </c:pt>
                <c:pt idx="275">
                  <c:v>0.20202546296296298</c:v>
                </c:pt>
                <c:pt idx="276">
                  <c:v>0.20306712962962964</c:v>
                </c:pt>
                <c:pt idx="277">
                  <c:v>0.20399305555555555</c:v>
                </c:pt>
                <c:pt idx="278">
                  <c:v>0.20491898148148149</c:v>
                </c:pt>
                <c:pt idx="279">
                  <c:v>0.20538194444444444</c:v>
                </c:pt>
                <c:pt idx="280">
                  <c:v>0.20653935185185185</c:v>
                </c:pt>
                <c:pt idx="281">
                  <c:v>0.20694444444444443</c:v>
                </c:pt>
                <c:pt idx="282">
                  <c:v>0.2083912037037037</c:v>
                </c:pt>
                <c:pt idx="283">
                  <c:v>0.20931712962962962</c:v>
                </c:pt>
                <c:pt idx="284">
                  <c:v>0.2119212962962963</c:v>
                </c:pt>
                <c:pt idx="285">
                  <c:v>0.21452546296296296</c:v>
                </c:pt>
                <c:pt idx="286">
                  <c:v>0.2179976851851852</c:v>
                </c:pt>
                <c:pt idx="287">
                  <c:v>0.22216435185185185</c:v>
                </c:pt>
                <c:pt idx="288">
                  <c:v>0.22309027777777779</c:v>
                </c:pt>
                <c:pt idx="289">
                  <c:v>0.2240162037037037</c:v>
                </c:pt>
                <c:pt idx="290">
                  <c:v>0.22453703703703703</c:v>
                </c:pt>
                <c:pt idx="291">
                  <c:v>0.22505787037037037</c:v>
                </c:pt>
                <c:pt idx="292">
                  <c:v>0.22714120370370369</c:v>
                </c:pt>
                <c:pt idx="293">
                  <c:v>0.22806712962962963</c:v>
                </c:pt>
                <c:pt idx="294">
                  <c:v>0.22899305555555555</c:v>
                </c:pt>
                <c:pt idx="295">
                  <c:v>0.22991898148148149</c:v>
                </c:pt>
                <c:pt idx="296">
                  <c:v>0.23200231481481481</c:v>
                </c:pt>
                <c:pt idx="297">
                  <c:v>0.23408564814814814</c:v>
                </c:pt>
                <c:pt idx="298">
                  <c:v>0.23460648148148147</c:v>
                </c:pt>
                <c:pt idx="299">
                  <c:v>0.23518518518518519</c:v>
                </c:pt>
                <c:pt idx="300">
                  <c:v>0.23640046296296297</c:v>
                </c:pt>
                <c:pt idx="301">
                  <c:v>0.2379050925925926</c:v>
                </c:pt>
                <c:pt idx="302">
                  <c:v>0.23883101851851851</c:v>
                </c:pt>
                <c:pt idx="303">
                  <c:v>0.23975694444444445</c:v>
                </c:pt>
                <c:pt idx="304">
                  <c:v>0.24103009259259259</c:v>
                </c:pt>
                <c:pt idx="305">
                  <c:v>0.24212962962962964</c:v>
                </c:pt>
              </c:numCache>
            </c:numRef>
          </c:val>
          <c:smooth val="0"/>
          <c:extLst>
            <c:ext xmlns:c16="http://schemas.microsoft.com/office/drawing/2014/chart" uri="{C3380CC4-5D6E-409C-BE32-E72D297353CC}">
              <c16:uniqueId val="{00000002-3E27-49E5-99B1-F72D137A4EC3}"/>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tickMarkSkip val="1"/>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spPr>
        <a:noFill/>
        <a:ln w="9525" cmpd="sng">
          <a:noFill/>
          <a:prstDash val="solid"/>
        </a:ln>
      </c:spPr>
    </c:plotArea>
    <c:legend>
      <c:legendPos val="b"/>
      <c:overlay val="0"/>
    </c:legend>
    <c:plotVisOnly val="0"/>
    <c:dispBlanksAs val="gap"/>
    <c:showDLblsOverMax val="1"/>
  </c:chart>
  <c:spPr>
    <a:ln w="9525">
      <a:solidFill>
        <a:srgbClr val="D9D9D9"/>
      </a:solidFill>
      <a:prstDash val="solid"/>
    </a:ln>
  </c:spPr>
  <c:printSettings>
    <c:headerFooter/>
    <c:pageMargins b="0.75" l="0.7" r="0.7" t="0.75" header="0.3" footer="0.3"/>
    <c:pageSetup/>
  </c:printSettings>
  <c:extLst>
    <c:ext uri="CC8EB2C9-7E31-499d-B8F2-F6CE61031016">
      <ho:hncChartStyle xmlns:ho="http://schemas.haansoft.com/office/8.0" layoutIndex="-1" colorIndex="-1" styleIndex="-1"/>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초기 수치</c:v>
          </c:tx>
          <c:invertIfNegative val="0"/>
          <c:cat>
            <c:strRef>
              <c:f>'밸런스 곡선'!$F$37:$F$42</c:f>
              <c:strCache>
                <c:ptCount val="6"/>
                <c:pt idx="1">
                  <c:v>인연 대상</c:v>
                </c:pt>
                <c:pt idx="2">
                  <c:v>도시</c:v>
                </c:pt>
                <c:pt idx="3">
                  <c:v>예쁜 고양이</c:v>
                </c:pt>
                <c:pt idx="4">
                  <c:v>차우선</c:v>
                </c:pt>
                <c:pt idx="5">
                  <c:v>한도윤</c:v>
                </c:pt>
              </c:strCache>
            </c:strRef>
          </c:cat>
          <c:val>
            <c:numRef>
              <c:f>'밸런스 곡선'!$G$37:$G$42</c:f>
              <c:numCache>
                <c:formatCode>0"%"</c:formatCode>
                <c:ptCount val="6"/>
                <c:pt idx="1">
                  <c:v>0</c:v>
                </c:pt>
                <c:pt idx="2">
                  <c:v>0</c:v>
                </c:pt>
                <c:pt idx="3">
                  <c:v>0</c:v>
                </c:pt>
                <c:pt idx="4">
                  <c:v>45</c:v>
                </c:pt>
                <c:pt idx="5">
                  <c:v>75</c:v>
                </c:pt>
              </c:numCache>
            </c:numRef>
          </c:val>
          <c:extLst>
            <c:ext xmlns:c16="http://schemas.microsoft.com/office/drawing/2014/chart" uri="{C3380CC4-5D6E-409C-BE32-E72D297353CC}">
              <c16:uniqueId val="{00000000-9115-4287-A03B-98B169D8A5F5}"/>
            </c:ext>
          </c:extLst>
        </c:ser>
        <c:ser>
          <c:idx val="1"/>
          <c:order val="1"/>
          <c:tx>
            <c:v>최종 수치</c:v>
          </c:tx>
          <c:invertIfNegative val="0"/>
          <c:cat>
            <c:strRef>
              <c:f>'밸런스 곡선'!$F$37:$F$42</c:f>
              <c:strCache>
                <c:ptCount val="6"/>
                <c:pt idx="1">
                  <c:v>인연 대상</c:v>
                </c:pt>
                <c:pt idx="2">
                  <c:v>도시</c:v>
                </c:pt>
                <c:pt idx="3">
                  <c:v>예쁜 고양이</c:v>
                </c:pt>
                <c:pt idx="4">
                  <c:v>차우선</c:v>
                </c:pt>
                <c:pt idx="5">
                  <c:v>한도윤</c:v>
                </c:pt>
              </c:strCache>
            </c:strRef>
          </c:cat>
          <c:val>
            <c:numRef>
              <c:f>'밸런스 곡선'!$H$37:$H$42</c:f>
              <c:numCache>
                <c:formatCode>0"%"</c:formatCode>
                <c:ptCount val="6"/>
                <c:pt idx="1">
                  <c:v>0</c:v>
                </c:pt>
                <c:pt idx="2">
                  <c:v>0</c:v>
                </c:pt>
                <c:pt idx="3">
                  <c:v>0</c:v>
                </c:pt>
                <c:pt idx="4">
                  <c:v>0</c:v>
                </c:pt>
                <c:pt idx="5">
                  <c:v>0</c:v>
                </c:pt>
              </c:numCache>
            </c:numRef>
          </c:val>
          <c:extLst>
            <c:ext xmlns:c16="http://schemas.microsoft.com/office/drawing/2014/chart" uri="{C3380CC4-5D6E-409C-BE32-E72D297353CC}">
              <c16:uniqueId val="{00000001-9115-4287-A03B-98B169D8A5F5}"/>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tickMarkSkip val="1"/>
        <c:noMultiLvlLbl val="0"/>
      </c:catAx>
      <c:valAx>
        <c:axId val="48672768"/>
        <c:scaling>
          <c:orientation val="minMax"/>
        </c:scaling>
        <c:delete val="0"/>
        <c:axPos val="l"/>
        <c:majorGridlines>
          <c:spPr>
            <a:ln w="9525">
              <a:solidFill>
                <a:srgbClr val="CCCCCC"/>
              </a:solidFill>
              <a:prstDash val="dash"/>
            </a:ln>
          </c:spPr>
        </c:majorGridlines>
        <c:numFmt formatCode="0&quot;%&quot;" sourceLinked="1"/>
        <c:majorTickMark val="none"/>
        <c:minorTickMark val="none"/>
        <c:tickLblPos val="nextTo"/>
        <c:crossAx val="48650112"/>
        <c:crosses val="autoZero"/>
        <c:crossBetween val="between"/>
      </c:valAx>
      <c:spPr>
        <a:noFill/>
        <a:ln w="9525" cmpd="sng">
          <a:noFill/>
          <a:prstDash val="solid"/>
        </a:ln>
      </c:spPr>
    </c:plotArea>
    <c:legend>
      <c:legendPos val="b"/>
      <c:overlay val="0"/>
    </c:legend>
    <c:plotVisOnly val="0"/>
    <c:dispBlanksAs val="gap"/>
    <c:showDLblsOverMax val="1"/>
  </c:chart>
  <c:spPr>
    <a:ln w="9525">
      <a:solidFill>
        <a:srgbClr val="D9D9D9"/>
      </a:solidFill>
      <a:prstDash val="solid"/>
    </a:ln>
  </c:spPr>
  <c:printSettings>
    <c:headerFooter/>
    <c:pageMargins b="0.75" l="0.7" r="0.7" t="0.75" header="0.3" footer="0.3"/>
    <c:pageSetup/>
  </c:printSettings>
  <c:extLst>
    <c:ext uri="CC8EB2C9-7E31-499d-B8F2-F6CE61031016">
      <ho:hncChartStyle xmlns:ho="http://schemas.haansoft.com/office/8.0" layoutIndex="-1" colorIndex="-1" styleIndex="-1"/>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wrap="none" lIns="0" tIns="0" rIns="0" bIns="0" anchor="ctr" anchorCtr="1"/>
          <a:lstStyle/>
          <a:p>
            <a:pPr algn="l">
              <a:defRPr b="0" i="0" u="none"/>
            </a:pPr>
            <a:r>
              <a:rPr lang="ko-KR" altLang="en-US" b="0" i="0" u="none"/>
              <a:t>보스별 예상 전투 시간 비교</a:t>
            </a:r>
            <a:endParaRPr lang="ko-KR" altLang="en-US"/>
          </a:p>
        </c:rich>
      </c:tx>
      <c:overlay val="0"/>
    </c:title>
    <c:autoTitleDeleted val="0"/>
    <c:plotArea>
      <c:layout/>
      <c:barChart>
        <c:barDir val="col"/>
        <c:grouping val="clustered"/>
        <c:varyColors val="0"/>
        <c:ser>
          <c:idx val="0"/>
          <c:order val="0"/>
          <c:tx>
            <c:v>라이트(분)</c:v>
          </c:tx>
          <c:invertIfNegative val="0"/>
          <c:cat>
            <c:strRef>
              <c:f>'보스 설계 요약'!$A$14:$A$18</c:f>
              <c:strCache>
                <c:ptCount val="5"/>
                <c:pt idx="0">
                  <c:v>닫힌 문지기</c:v>
                </c:pt>
                <c:pt idx="1">
                  <c:v>융합된 괴물</c:v>
                </c:pt>
                <c:pt idx="2">
                  <c:v>갈채를 먹는 자</c:v>
                </c:pt>
                <c:pt idx="3">
                  <c:v>폐교의 보스</c:v>
                </c:pt>
                <c:pt idx="4">
                  <c:v>선의 계량자</c:v>
                </c:pt>
              </c:strCache>
            </c:strRef>
          </c:cat>
          <c:val>
            <c:numRef>
              <c:f>'보스 설계 요약'!$B$14:$B$18</c:f>
              <c:numCache>
                <c:formatCode>0.0</c:formatCode>
                <c:ptCount val="5"/>
                <c:pt idx="0">
                  <c:v>7</c:v>
                </c:pt>
                <c:pt idx="1">
                  <c:v>12</c:v>
                </c:pt>
                <c:pt idx="2">
                  <c:v>19.5</c:v>
                </c:pt>
                <c:pt idx="3">
                  <c:v>24.75</c:v>
                </c:pt>
                <c:pt idx="4">
                  <c:v>22.5</c:v>
                </c:pt>
              </c:numCache>
            </c:numRef>
          </c:val>
          <c:extLst>
            <c:ext xmlns:c16="http://schemas.microsoft.com/office/drawing/2014/chart" uri="{C3380CC4-5D6E-409C-BE32-E72D297353CC}">
              <c16:uniqueId val="{00000000-B3A8-44C9-8E55-DAD18F01D7CD}"/>
            </c:ext>
          </c:extLst>
        </c:ser>
        <c:ser>
          <c:idx val="1"/>
          <c:order val="1"/>
          <c:tx>
            <c:v>미들(분)</c:v>
          </c:tx>
          <c:invertIfNegative val="0"/>
          <c:cat>
            <c:strRef>
              <c:f>'보스 설계 요약'!$A$14:$A$18</c:f>
              <c:strCache>
                <c:ptCount val="5"/>
                <c:pt idx="0">
                  <c:v>닫힌 문지기</c:v>
                </c:pt>
                <c:pt idx="1">
                  <c:v>융합된 괴물</c:v>
                </c:pt>
                <c:pt idx="2">
                  <c:v>갈채를 먹는 자</c:v>
                </c:pt>
                <c:pt idx="3">
                  <c:v>폐교의 보스</c:v>
                </c:pt>
                <c:pt idx="4">
                  <c:v>선의 계량자</c:v>
                </c:pt>
              </c:strCache>
            </c:strRef>
          </c:cat>
          <c:val>
            <c:numRef>
              <c:f>'보스 설계 요약'!$C$14:$C$18</c:f>
              <c:numCache>
                <c:formatCode>0.0</c:formatCode>
                <c:ptCount val="5"/>
                <c:pt idx="0">
                  <c:v>6</c:v>
                </c:pt>
                <c:pt idx="1">
                  <c:v>10</c:v>
                </c:pt>
                <c:pt idx="2">
                  <c:v>16.083333333333332</c:v>
                </c:pt>
                <c:pt idx="3">
                  <c:v>20.416666666666668</c:v>
                </c:pt>
                <c:pt idx="4">
                  <c:v>18.5</c:v>
                </c:pt>
              </c:numCache>
            </c:numRef>
          </c:val>
          <c:extLst>
            <c:ext xmlns:c16="http://schemas.microsoft.com/office/drawing/2014/chart" uri="{C3380CC4-5D6E-409C-BE32-E72D297353CC}">
              <c16:uniqueId val="{00000001-B3A8-44C9-8E55-DAD18F01D7CD}"/>
            </c:ext>
          </c:extLst>
        </c:ser>
        <c:ser>
          <c:idx val="2"/>
          <c:order val="2"/>
          <c:tx>
            <c:v>헤비(분)</c:v>
          </c:tx>
          <c:invertIfNegative val="0"/>
          <c:cat>
            <c:strRef>
              <c:f>'보스 설계 요약'!$A$14:$A$18</c:f>
              <c:strCache>
                <c:ptCount val="5"/>
                <c:pt idx="0">
                  <c:v>닫힌 문지기</c:v>
                </c:pt>
                <c:pt idx="1">
                  <c:v>융합된 괴물</c:v>
                </c:pt>
                <c:pt idx="2">
                  <c:v>갈채를 먹는 자</c:v>
                </c:pt>
                <c:pt idx="3">
                  <c:v>폐교의 보스</c:v>
                </c:pt>
                <c:pt idx="4">
                  <c:v>선의 계량자</c:v>
                </c:pt>
              </c:strCache>
            </c:strRef>
          </c:cat>
          <c:val>
            <c:numRef>
              <c:f>'보스 설계 요약'!$D$14:$D$18</c:f>
              <c:numCache>
                <c:formatCode>0.0</c:formatCode>
                <c:ptCount val="5"/>
                <c:pt idx="0">
                  <c:v>5</c:v>
                </c:pt>
                <c:pt idx="1">
                  <c:v>8</c:v>
                </c:pt>
                <c:pt idx="2">
                  <c:v>13</c:v>
                </c:pt>
                <c:pt idx="3">
                  <c:v>16.5</c:v>
                </c:pt>
                <c:pt idx="4">
                  <c:v>15</c:v>
                </c:pt>
              </c:numCache>
            </c:numRef>
          </c:val>
          <c:extLst>
            <c:ext xmlns:c16="http://schemas.microsoft.com/office/drawing/2014/chart" uri="{C3380CC4-5D6E-409C-BE32-E72D297353CC}">
              <c16:uniqueId val="{00000002-B3A8-44C9-8E55-DAD18F01D7C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tickMarkSkip val="1"/>
        <c:noMultiLvlLbl val="0"/>
      </c:catAx>
      <c:valAx>
        <c:axId val="48672768"/>
        <c:scaling>
          <c:orientation val="minMax"/>
        </c:scaling>
        <c:delete val="0"/>
        <c:axPos val="l"/>
        <c:majorGridlines>
          <c:spPr>
            <a:ln w="9525">
              <a:solidFill>
                <a:srgbClr val="CCCCCC"/>
              </a:solidFill>
              <a:prstDash val="dash"/>
            </a:ln>
          </c:spPr>
        </c:majorGridlines>
        <c:numFmt formatCode="0.0" sourceLinked="1"/>
        <c:majorTickMark val="none"/>
        <c:minorTickMark val="none"/>
        <c:tickLblPos val="nextTo"/>
        <c:crossAx val="48650112"/>
        <c:crosses val="autoZero"/>
        <c:crossBetween val="between"/>
      </c:valAx>
      <c:spPr>
        <a:noFill/>
        <a:ln w="9525" cmpd="sng">
          <a:noFill/>
          <a:prstDash val="solid"/>
        </a:ln>
      </c:spPr>
    </c:plotArea>
    <c:legend>
      <c:legendPos val="b"/>
      <c:overlay val="0"/>
    </c:legend>
    <c:plotVisOnly val="0"/>
    <c:dispBlanksAs val="gap"/>
    <c:showDLblsOverMax val="1"/>
  </c:chart>
  <c:spPr>
    <a:ln w="9525">
      <a:solidFill>
        <a:srgbClr val="D9D9D9"/>
      </a:solidFill>
      <a:prstDash val="solid"/>
    </a:ln>
  </c:spPr>
  <c:printSettings>
    <c:headerFooter/>
    <c:pageMargins b="0.75" l="0.7" r="0.7" t="0.75" header="0.3" footer="0.3"/>
    <c:pageSetup/>
  </c:printSettings>
  <c:extLst>
    <c:ext uri="CC8EB2C9-7E31-499d-B8F2-F6CE61031016">
      <ho:hncChartStyle xmlns:ho="http://schemas.haansoft.com/office/8.0" layoutIndex="-1" colorIndex="-1" styleIndex="-1"/>
    </c:ext>
  </c:extLst>
</c:chartSpace>
</file>

<file path=xl/drawings/_rels/drawing1.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34" Type="http://schemas.openxmlformats.org/officeDocument/2006/relationships/image" Target="../media/image34.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8" Type="http://schemas.openxmlformats.org/officeDocument/2006/relationships/image" Target="../media/image8.png"/></Relationships>
</file>

<file path=xl/drawings/_rels/drawing2.xml.rels><?xml version="1.0" encoding="UTF-8" standalone="yes"?>
<Relationships xmlns="http://schemas.openxmlformats.org/package/2006/relationships"><Relationship Id="rId8" Type="http://schemas.openxmlformats.org/officeDocument/2006/relationships/image" Target="../media/image44.jpg"/><Relationship Id="rId13" Type="http://schemas.openxmlformats.org/officeDocument/2006/relationships/image" Target="../media/image49.jpg"/><Relationship Id="rId18" Type="http://schemas.openxmlformats.org/officeDocument/2006/relationships/image" Target="../media/image54.jpg"/><Relationship Id="rId3" Type="http://schemas.openxmlformats.org/officeDocument/2006/relationships/image" Target="../media/image39.jpg"/><Relationship Id="rId21" Type="http://schemas.openxmlformats.org/officeDocument/2006/relationships/image" Target="../media/image57.jpg"/><Relationship Id="rId7" Type="http://schemas.openxmlformats.org/officeDocument/2006/relationships/image" Target="../media/image43.jpg"/><Relationship Id="rId12" Type="http://schemas.openxmlformats.org/officeDocument/2006/relationships/image" Target="../media/image48.jpg"/><Relationship Id="rId17" Type="http://schemas.openxmlformats.org/officeDocument/2006/relationships/image" Target="../media/image53.jpg"/><Relationship Id="rId2" Type="http://schemas.openxmlformats.org/officeDocument/2006/relationships/image" Target="../media/image38.jpg"/><Relationship Id="rId16" Type="http://schemas.openxmlformats.org/officeDocument/2006/relationships/image" Target="../media/image52.jpg"/><Relationship Id="rId20" Type="http://schemas.openxmlformats.org/officeDocument/2006/relationships/image" Target="../media/image56.jpg"/><Relationship Id="rId1" Type="http://schemas.openxmlformats.org/officeDocument/2006/relationships/image" Target="../media/image37.jpg"/><Relationship Id="rId6" Type="http://schemas.openxmlformats.org/officeDocument/2006/relationships/image" Target="../media/image42.jpg"/><Relationship Id="rId11" Type="http://schemas.openxmlformats.org/officeDocument/2006/relationships/image" Target="../media/image47.jpg"/><Relationship Id="rId24" Type="http://schemas.openxmlformats.org/officeDocument/2006/relationships/image" Target="../media/image60.jpg"/><Relationship Id="rId5" Type="http://schemas.openxmlformats.org/officeDocument/2006/relationships/image" Target="../media/image41.jpg"/><Relationship Id="rId15" Type="http://schemas.openxmlformats.org/officeDocument/2006/relationships/image" Target="../media/image51.jpg"/><Relationship Id="rId23" Type="http://schemas.openxmlformats.org/officeDocument/2006/relationships/image" Target="../media/image59.jpg"/><Relationship Id="rId10" Type="http://schemas.openxmlformats.org/officeDocument/2006/relationships/image" Target="../media/image46.jpg"/><Relationship Id="rId19" Type="http://schemas.openxmlformats.org/officeDocument/2006/relationships/image" Target="../media/image55.jpg"/><Relationship Id="rId4" Type="http://schemas.openxmlformats.org/officeDocument/2006/relationships/image" Target="../media/image40.jpg"/><Relationship Id="rId9" Type="http://schemas.openxmlformats.org/officeDocument/2006/relationships/image" Target="../media/image45.jpg"/><Relationship Id="rId14" Type="http://schemas.openxmlformats.org/officeDocument/2006/relationships/image" Target="../media/image50.jpg"/><Relationship Id="rId22" Type="http://schemas.openxmlformats.org/officeDocument/2006/relationships/image" Target="../media/image58.jpg"/></Relationships>
</file>

<file path=xl/drawings/_rels/drawing3.xml.rels><?xml version="1.0" encoding="UTF-8" standalone="yes"?>
<Relationships xmlns="http://schemas.openxmlformats.org/package/2006/relationships"><Relationship Id="rId8" Type="http://schemas.openxmlformats.org/officeDocument/2006/relationships/image" Target="../media/image44.jpg"/><Relationship Id="rId13" Type="http://schemas.openxmlformats.org/officeDocument/2006/relationships/image" Target="../media/image49.jpg"/><Relationship Id="rId18" Type="http://schemas.openxmlformats.org/officeDocument/2006/relationships/image" Target="../media/image54.jpg"/><Relationship Id="rId3" Type="http://schemas.openxmlformats.org/officeDocument/2006/relationships/image" Target="../media/image39.jpg"/><Relationship Id="rId21" Type="http://schemas.openxmlformats.org/officeDocument/2006/relationships/image" Target="../media/image57.jpg"/><Relationship Id="rId7" Type="http://schemas.openxmlformats.org/officeDocument/2006/relationships/image" Target="../media/image43.jpg"/><Relationship Id="rId12" Type="http://schemas.openxmlformats.org/officeDocument/2006/relationships/image" Target="../media/image48.jpg"/><Relationship Id="rId17" Type="http://schemas.openxmlformats.org/officeDocument/2006/relationships/image" Target="../media/image53.jpg"/><Relationship Id="rId2" Type="http://schemas.openxmlformats.org/officeDocument/2006/relationships/image" Target="../media/image38.jpg"/><Relationship Id="rId16" Type="http://schemas.openxmlformats.org/officeDocument/2006/relationships/image" Target="../media/image52.jpg"/><Relationship Id="rId20" Type="http://schemas.openxmlformats.org/officeDocument/2006/relationships/image" Target="../media/image56.jpg"/><Relationship Id="rId1" Type="http://schemas.openxmlformats.org/officeDocument/2006/relationships/image" Target="../media/image37.jpg"/><Relationship Id="rId6" Type="http://schemas.openxmlformats.org/officeDocument/2006/relationships/image" Target="../media/image42.jpg"/><Relationship Id="rId11" Type="http://schemas.openxmlformats.org/officeDocument/2006/relationships/image" Target="../media/image47.jpg"/><Relationship Id="rId24" Type="http://schemas.openxmlformats.org/officeDocument/2006/relationships/image" Target="../media/image60.jpg"/><Relationship Id="rId5" Type="http://schemas.openxmlformats.org/officeDocument/2006/relationships/image" Target="../media/image41.jpg"/><Relationship Id="rId15" Type="http://schemas.openxmlformats.org/officeDocument/2006/relationships/image" Target="../media/image51.jpg"/><Relationship Id="rId23" Type="http://schemas.openxmlformats.org/officeDocument/2006/relationships/image" Target="../media/image59.jpg"/><Relationship Id="rId10" Type="http://schemas.openxmlformats.org/officeDocument/2006/relationships/image" Target="../media/image46.jpg"/><Relationship Id="rId19" Type="http://schemas.openxmlformats.org/officeDocument/2006/relationships/image" Target="../media/image55.jpg"/><Relationship Id="rId4" Type="http://schemas.openxmlformats.org/officeDocument/2006/relationships/image" Target="../media/image40.jpg"/><Relationship Id="rId9" Type="http://schemas.openxmlformats.org/officeDocument/2006/relationships/image" Target="../media/image45.jpg"/><Relationship Id="rId14" Type="http://schemas.openxmlformats.org/officeDocument/2006/relationships/image" Target="../media/image50.jpg"/><Relationship Id="rId22" Type="http://schemas.openxmlformats.org/officeDocument/2006/relationships/image" Target="../media/image58.jpg"/></Relationships>
</file>

<file path=xl/drawings/_rels/drawing4.xml.rels><?xml version="1.0" encoding="UTF-8" standalone="yes"?>
<Relationships xmlns="http://schemas.openxmlformats.org/package/2006/relationships"><Relationship Id="rId13" Type="http://schemas.openxmlformats.org/officeDocument/2006/relationships/image" Target="../media/image73.png"/><Relationship Id="rId18" Type="http://schemas.openxmlformats.org/officeDocument/2006/relationships/image" Target="../media/image78.png"/><Relationship Id="rId26" Type="http://schemas.openxmlformats.org/officeDocument/2006/relationships/image" Target="../media/image86.png"/><Relationship Id="rId39" Type="http://schemas.openxmlformats.org/officeDocument/2006/relationships/image" Target="../media/image99.png"/><Relationship Id="rId21" Type="http://schemas.openxmlformats.org/officeDocument/2006/relationships/image" Target="../media/image81.png"/><Relationship Id="rId34" Type="http://schemas.openxmlformats.org/officeDocument/2006/relationships/image" Target="../media/image94.png"/><Relationship Id="rId42" Type="http://schemas.openxmlformats.org/officeDocument/2006/relationships/image" Target="../media/image102.png"/><Relationship Id="rId7" Type="http://schemas.openxmlformats.org/officeDocument/2006/relationships/image" Target="../media/image67.png"/><Relationship Id="rId2" Type="http://schemas.openxmlformats.org/officeDocument/2006/relationships/image" Target="../media/image62.png"/><Relationship Id="rId16" Type="http://schemas.openxmlformats.org/officeDocument/2006/relationships/image" Target="../media/image76.png"/><Relationship Id="rId20" Type="http://schemas.openxmlformats.org/officeDocument/2006/relationships/image" Target="../media/image80.png"/><Relationship Id="rId29" Type="http://schemas.openxmlformats.org/officeDocument/2006/relationships/image" Target="../media/image89.png"/><Relationship Id="rId41" Type="http://schemas.openxmlformats.org/officeDocument/2006/relationships/image" Target="../media/image101.png"/><Relationship Id="rId1" Type="http://schemas.openxmlformats.org/officeDocument/2006/relationships/image" Target="../media/image61.png"/><Relationship Id="rId6" Type="http://schemas.openxmlformats.org/officeDocument/2006/relationships/image" Target="../media/image66.png"/><Relationship Id="rId11" Type="http://schemas.openxmlformats.org/officeDocument/2006/relationships/image" Target="../media/image71.png"/><Relationship Id="rId24" Type="http://schemas.openxmlformats.org/officeDocument/2006/relationships/image" Target="../media/image84.png"/><Relationship Id="rId32" Type="http://schemas.openxmlformats.org/officeDocument/2006/relationships/image" Target="../media/image92.png"/><Relationship Id="rId37" Type="http://schemas.openxmlformats.org/officeDocument/2006/relationships/image" Target="../media/image97.png"/><Relationship Id="rId40" Type="http://schemas.openxmlformats.org/officeDocument/2006/relationships/image" Target="../media/image100.png"/><Relationship Id="rId5" Type="http://schemas.openxmlformats.org/officeDocument/2006/relationships/image" Target="../media/image65.png"/><Relationship Id="rId15" Type="http://schemas.openxmlformats.org/officeDocument/2006/relationships/image" Target="../media/image75.png"/><Relationship Id="rId23" Type="http://schemas.openxmlformats.org/officeDocument/2006/relationships/image" Target="../media/image83.png"/><Relationship Id="rId28" Type="http://schemas.openxmlformats.org/officeDocument/2006/relationships/image" Target="../media/image88.png"/><Relationship Id="rId36" Type="http://schemas.openxmlformats.org/officeDocument/2006/relationships/image" Target="../media/image96.png"/><Relationship Id="rId10" Type="http://schemas.openxmlformats.org/officeDocument/2006/relationships/image" Target="../media/image70.png"/><Relationship Id="rId19" Type="http://schemas.openxmlformats.org/officeDocument/2006/relationships/image" Target="../media/image79.png"/><Relationship Id="rId31" Type="http://schemas.openxmlformats.org/officeDocument/2006/relationships/image" Target="../media/image91.png"/><Relationship Id="rId4" Type="http://schemas.openxmlformats.org/officeDocument/2006/relationships/image" Target="../media/image64.png"/><Relationship Id="rId9" Type="http://schemas.openxmlformats.org/officeDocument/2006/relationships/image" Target="../media/image69.png"/><Relationship Id="rId14" Type="http://schemas.openxmlformats.org/officeDocument/2006/relationships/image" Target="../media/image74.png"/><Relationship Id="rId22" Type="http://schemas.openxmlformats.org/officeDocument/2006/relationships/image" Target="../media/image82.png"/><Relationship Id="rId27" Type="http://schemas.openxmlformats.org/officeDocument/2006/relationships/image" Target="../media/image87.png"/><Relationship Id="rId30" Type="http://schemas.openxmlformats.org/officeDocument/2006/relationships/image" Target="../media/image90.png"/><Relationship Id="rId35" Type="http://schemas.openxmlformats.org/officeDocument/2006/relationships/image" Target="../media/image95.png"/><Relationship Id="rId8" Type="http://schemas.openxmlformats.org/officeDocument/2006/relationships/image" Target="../media/image68.png"/><Relationship Id="rId3" Type="http://schemas.openxmlformats.org/officeDocument/2006/relationships/image" Target="../media/image63.png"/><Relationship Id="rId12" Type="http://schemas.openxmlformats.org/officeDocument/2006/relationships/image" Target="../media/image72.png"/><Relationship Id="rId17" Type="http://schemas.openxmlformats.org/officeDocument/2006/relationships/image" Target="../media/image77.png"/><Relationship Id="rId25" Type="http://schemas.openxmlformats.org/officeDocument/2006/relationships/image" Target="../media/image85.png"/><Relationship Id="rId33" Type="http://schemas.openxmlformats.org/officeDocument/2006/relationships/image" Target="../media/image93.png"/><Relationship Id="rId38" Type="http://schemas.openxmlformats.org/officeDocument/2006/relationships/image" Target="../media/image98.png"/></Relationships>
</file>

<file path=xl/drawings/_rels/drawing7.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2</xdr:col>
      <xdr:colOff>76200</xdr:colOff>
      <xdr:row>2</xdr:row>
      <xdr:rowOff>66675</xdr:rowOff>
    </xdr:from>
    <xdr:ext cx="590550" cy="590550"/>
    <xdr:pic>
      <xdr:nvPicPr>
        <xdr:cNvPr id="2" name="3634a028-5cb6-4a26-919b-89c6796cf28b">
          <a:extLst>
            <a:ext uri="{FF2B5EF4-FFF2-40B4-BE49-F238E27FC236}">
              <a16:creationId xmlns:a16="http://schemas.microsoft.com/office/drawing/2014/main" id="{004DAABA-0B80-4186-9620-13E1DF6FCE0C}"/>
            </a:ext>
          </a:extLst>
        </xdr:cNvPr>
        <xdr:cNvPicPr>
          <a:picLocks noChangeAspect="1"/>
        </xdr:cNvPicPr>
      </xdr:nvPicPr>
      <xdr:blipFill>
        <a:blip xmlns:r="http://schemas.openxmlformats.org/officeDocument/2006/relationships" r:embed="rId1"/>
        <a:stretch>
          <a:fillRect/>
        </a:stretch>
      </xdr:blipFill>
      <xdr:spPr>
        <a:xfrm>
          <a:off x="7324725" y="1609725"/>
          <a:ext cx="590550" cy="590550"/>
        </a:xfrm>
        <a:prstGeom prst="rect">
          <a:avLst/>
        </a:prstGeom>
      </xdr:spPr>
    </xdr:pic>
    <xdr:clientData/>
  </xdr:oneCellAnchor>
  <xdr:oneCellAnchor>
    <xdr:from>
      <xdr:col>2</xdr:col>
      <xdr:colOff>76200</xdr:colOff>
      <xdr:row>3</xdr:row>
      <xdr:rowOff>66675</xdr:rowOff>
    </xdr:from>
    <xdr:ext cx="590550" cy="590550"/>
    <xdr:pic>
      <xdr:nvPicPr>
        <xdr:cNvPr id="3" name="2d296dd2-af25-4b19-a08d-6ca6be8cba98">
          <a:extLst>
            <a:ext uri="{FF2B5EF4-FFF2-40B4-BE49-F238E27FC236}">
              <a16:creationId xmlns:a16="http://schemas.microsoft.com/office/drawing/2014/main" id="{86239602-02A5-460C-B215-B7E7AFA298C2}"/>
            </a:ext>
          </a:extLst>
        </xdr:cNvPr>
        <xdr:cNvPicPr>
          <a:picLocks noChangeAspect="1"/>
        </xdr:cNvPicPr>
      </xdr:nvPicPr>
      <xdr:blipFill>
        <a:blip xmlns:r="http://schemas.openxmlformats.org/officeDocument/2006/relationships" r:embed="rId2"/>
        <a:stretch>
          <a:fillRect/>
        </a:stretch>
      </xdr:blipFill>
      <xdr:spPr>
        <a:xfrm>
          <a:off x="7324725" y="2352675"/>
          <a:ext cx="590550" cy="590550"/>
        </a:xfrm>
        <a:prstGeom prst="rect">
          <a:avLst/>
        </a:prstGeom>
      </xdr:spPr>
    </xdr:pic>
    <xdr:clientData/>
  </xdr:oneCellAnchor>
  <xdr:oneCellAnchor>
    <xdr:from>
      <xdr:col>2</xdr:col>
      <xdr:colOff>76200</xdr:colOff>
      <xdr:row>4</xdr:row>
      <xdr:rowOff>66675</xdr:rowOff>
    </xdr:from>
    <xdr:ext cx="590550" cy="590550"/>
    <xdr:pic>
      <xdr:nvPicPr>
        <xdr:cNvPr id="4" name="eee8bf1d-c728-4aab-8efb-917b38fda08d">
          <a:extLst>
            <a:ext uri="{FF2B5EF4-FFF2-40B4-BE49-F238E27FC236}">
              <a16:creationId xmlns:a16="http://schemas.microsoft.com/office/drawing/2014/main" id="{1B9E2514-F999-4116-982C-88A0ADACE96A}"/>
            </a:ext>
          </a:extLst>
        </xdr:cNvPr>
        <xdr:cNvPicPr>
          <a:picLocks noChangeAspect="1"/>
        </xdr:cNvPicPr>
      </xdr:nvPicPr>
      <xdr:blipFill>
        <a:blip xmlns:r="http://schemas.openxmlformats.org/officeDocument/2006/relationships" r:embed="rId3"/>
        <a:stretch>
          <a:fillRect/>
        </a:stretch>
      </xdr:blipFill>
      <xdr:spPr>
        <a:xfrm>
          <a:off x="7324725" y="3095625"/>
          <a:ext cx="590550" cy="590550"/>
        </a:xfrm>
        <a:prstGeom prst="rect">
          <a:avLst/>
        </a:prstGeom>
      </xdr:spPr>
    </xdr:pic>
    <xdr:clientData/>
  </xdr:oneCellAnchor>
  <xdr:oneCellAnchor>
    <xdr:from>
      <xdr:col>2</xdr:col>
      <xdr:colOff>76200</xdr:colOff>
      <xdr:row>5</xdr:row>
      <xdr:rowOff>66675</xdr:rowOff>
    </xdr:from>
    <xdr:ext cx="590550" cy="590550"/>
    <xdr:pic>
      <xdr:nvPicPr>
        <xdr:cNvPr id="5" name="eae26fbb-b736-41a6-9a7d-966d38e8e73e">
          <a:extLst>
            <a:ext uri="{FF2B5EF4-FFF2-40B4-BE49-F238E27FC236}">
              <a16:creationId xmlns:a16="http://schemas.microsoft.com/office/drawing/2014/main" id="{8C588F1F-D05B-463E-A639-18344AF2BC55}"/>
            </a:ext>
          </a:extLst>
        </xdr:cNvPr>
        <xdr:cNvPicPr>
          <a:picLocks noChangeAspect="1"/>
        </xdr:cNvPicPr>
      </xdr:nvPicPr>
      <xdr:blipFill>
        <a:blip xmlns:r="http://schemas.openxmlformats.org/officeDocument/2006/relationships" r:embed="rId4"/>
        <a:stretch>
          <a:fillRect/>
        </a:stretch>
      </xdr:blipFill>
      <xdr:spPr>
        <a:xfrm>
          <a:off x="7324725" y="3838575"/>
          <a:ext cx="590550" cy="590550"/>
        </a:xfrm>
        <a:prstGeom prst="rect">
          <a:avLst/>
        </a:prstGeom>
      </xdr:spPr>
    </xdr:pic>
    <xdr:clientData/>
  </xdr:oneCellAnchor>
  <xdr:oneCellAnchor>
    <xdr:from>
      <xdr:col>2</xdr:col>
      <xdr:colOff>76200</xdr:colOff>
      <xdr:row>6</xdr:row>
      <xdr:rowOff>66675</xdr:rowOff>
    </xdr:from>
    <xdr:ext cx="590550" cy="590550"/>
    <xdr:pic>
      <xdr:nvPicPr>
        <xdr:cNvPr id="6" name="979daf63-c5c0-4a74-97a0-0317ff0ecfea">
          <a:extLst>
            <a:ext uri="{FF2B5EF4-FFF2-40B4-BE49-F238E27FC236}">
              <a16:creationId xmlns:a16="http://schemas.microsoft.com/office/drawing/2014/main" id="{074B1E79-0377-41CB-BF2A-9C18BC08A776}"/>
            </a:ext>
          </a:extLst>
        </xdr:cNvPr>
        <xdr:cNvPicPr>
          <a:picLocks noChangeAspect="1"/>
        </xdr:cNvPicPr>
      </xdr:nvPicPr>
      <xdr:blipFill>
        <a:blip xmlns:r="http://schemas.openxmlformats.org/officeDocument/2006/relationships" r:embed="rId5"/>
        <a:stretch>
          <a:fillRect/>
        </a:stretch>
      </xdr:blipFill>
      <xdr:spPr>
        <a:xfrm>
          <a:off x="7324725" y="4581525"/>
          <a:ext cx="590550" cy="590550"/>
        </a:xfrm>
        <a:prstGeom prst="rect">
          <a:avLst/>
        </a:prstGeom>
      </xdr:spPr>
    </xdr:pic>
    <xdr:clientData/>
  </xdr:oneCellAnchor>
  <xdr:oneCellAnchor>
    <xdr:from>
      <xdr:col>2</xdr:col>
      <xdr:colOff>76200</xdr:colOff>
      <xdr:row>7</xdr:row>
      <xdr:rowOff>66675</xdr:rowOff>
    </xdr:from>
    <xdr:ext cx="590550" cy="590550"/>
    <xdr:pic>
      <xdr:nvPicPr>
        <xdr:cNvPr id="7" name="59b4d9c1-ff29-40eb-a0ef-a43fa62bd482">
          <a:extLst>
            <a:ext uri="{FF2B5EF4-FFF2-40B4-BE49-F238E27FC236}">
              <a16:creationId xmlns:a16="http://schemas.microsoft.com/office/drawing/2014/main" id="{690B2AD4-A10E-4A8F-89A9-8135AAA36B41}"/>
            </a:ext>
          </a:extLst>
        </xdr:cNvPr>
        <xdr:cNvPicPr>
          <a:picLocks noChangeAspect="1"/>
        </xdr:cNvPicPr>
      </xdr:nvPicPr>
      <xdr:blipFill>
        <a:blip xmlns:r="http://schemas.openxmlformats.org/officeDocument/2006/relationships" r:embed="rId6"/>
        <a:stretch>
          <a:fillRect/>
        </a:stretch>
      </xdr:blipFill>
      <xdr:spPr>
        <a:xfrm>
          <a:off x="7324725" y="5324475"/>
          <a:ext cx="590550" cy="590550"/>
        </a:xfrm>
        <a:prstGeom prst="rect">
          <a:avLst/>
        </a:prstGeom>
      </xdr:spPr>
    </xdr:pic>
    <xdr:clientData/>
  </xdr:oneCellAnchor>
  <xdr:oneCellAnchor>
    <xdr:from>
      <xdr:col>2</xdr:col>
      <xdr:colOff>76200</xdr:colOff>
      <xdr:row>8</xdr:row>
      <xdr:rowOff>66675</xdr:rowOff>
    </xdr:from>
    <xdr:ext cx="590550" cy="590550"/>
    <xdr:pic>
      <xdr:nvPicPr>
        <xdr:cNvPr id="8" name="e5523c1d-78c2-4c31-8643-0d37675b91ee">
          <a:extLst>
            <a:ext uri="{FF2B5EF4-FFF2-40B4-BE49-F238E27FC236}">
              <a16:creationId xmlns:a16="http://schemas.microsoft.com/office/drawing/2014/main" id="{7FF4C5F2-6F5F-408C-9513-15692E0DC3D5}"/>
            </a:ext>
          </a:extLst>
        </xdr:cNvPr>
        <xdr:cNvPicPr>
          <a:picLocks noChangeAspect="1"/>
        </xdr:cNvPicPr>
      </xdr:nvPicPr>
      <xdr:blipFill>
        <a:blip xmlns:r="http://schemas.openxmlformats.org/officeDocument/2006/relationships" r:embed="rId7"/>
        <a:stretch>
          <a:fillRect/>
        </a:stretch>
      </xdr:blipFill>
      <xdr:spPr>
        <a:xfrm>
          <a:off x="7324725" y="6067425"/>
          <a:ext cx="590550" cy="590550"/>
        </a:xfrm>
        <a:prstGeom prst="rect">
          <a:avLst/>
        </a:prstGeom>
      </xdr:spPr>
    </xdr:pic>
    <xdr:clientData/>
  </xdr:oneCellAnchor>
  <xdr:oneCellAnchor>
    <xdr:from>
      <xdr:col>2</xdr:col>
      <xdr:colOff>76200</xdr:colOff>
      <xdr:row>9</xdr:row>
      <xdr:rowOff>66675</xdr:rowOff>
    </xdr:from>
    <xdr:ext cx="590550" cy="590550"/>
    <xdr:pic>
      <xdr:nvPicPr>
        <xdr:cNvPr id="9" name="6a7769c5-ccda-45ef-8ab8-ba30e18df6f8">
          <a:extLst>
            <a:ext uri="{FF2B5EF4-FFF2-40B4-BE49-F238E27FC236}">
              <a16:creationId xmlns:a16="http://schemas.microsoft.com/office/drawing/2014/main" id="{6EF84E01-B36F-42A1-BE6D-5C373734D0A1}"/>
            </a:ext>
          </a:extLst>
        </xdr:cNvPr>
        <xdr:cNvPicPr>
          <a:picLocks noChangeAspect="1"/>
        </xdr:cNvPicPr>
      </xdr:nvPicPr>
      <xdr:blipFill>
        <a:blip xmlns:r="http://schemas.openxmlformats.org/officeDocument/2006/relationships" r:embed="rId8"/>
        <a:stretch>
          <a:fillRect/>
        </a:stretch>
      </xdr:blipFill>
      <xdr:spPr>
        <a:xfrm>
          <a:off x="7324725" y="6810375"/>
          <a:ext cx="590550" cy="590550"/>
        </a:xfrm>
        <a:prstGeom prst="rect">
          <a:avLst/>
        </a:prstGeom>
      </xdr:spPr>
    </xdr:pic>
    <xdr:clientData/>
  </xdr:oneCellAnchor>
  <xdr:oneCellAnchor>
    <xdr:from>
      <xdr:col>2</xdr:col>
      <xdr:colOff>76200</xdr:colOff>
      <xdr:row>10</xdr:row>
      <xdr:rowOff>66675</xdr:rowOff>
    </xdr:from>
    <xdr:ext cx="590550" cy="590550"/>
    <xdr:pic>
      <xdr:nvPicPr>
        <xdr:cNvPr id="10" name="145b1c38-038c-444b-bfbe-927476c93965">
          <a:extLst>
            <a:ext uri="{FF2B5EF4-FFF2-40B4-BE49-F238E27FC236}">
              <a16:creationId xmlns:a16="http://schemas.microsoft.com/office/drawing/2014/main" id="{A257FB18-839D-4C37-B6EA-4160F2CCAA0F}"/>
            </a:ext>
          </a:extLst>
        </xdr:cNvPr>
        <xdr:cNvPicPr>
          <a:picLocks noChangeAspect="1"/>
        </xdr:cNvPicPr>
      </xdr:nvPicPr>
      <xdr:blipFill>
        <a:blip xmlns:r="http://schemas.openxmlformats.org/officeDocument/2006/relationships" r:embed="rId9"/>
        <a:stretch>
          <a:fillRect/>
        </a:stretch>
      </xdr:blipFill>
      <xdr:spPr>
        <a:xfrm>
          <a:off x="7324725" y="7553325"/>
          <a:ext cx="590550" cy="590550"/>
        </a:xfrm>
        <a:prstGeom prst="rect">
          <a:avLst/>
        </a:prstGeom>
      </xdr:spPr>
    </xdr:pic>
    <xdr:clientData/>
  </xdr:oneCellAnchor>
  <xdr:oneCellAnchor>
    <xdr:from>
      <xdr:col>2</xdr:col>
      <xdr:colOff>76200</xdr:colOff>
      <xdr:row>11</xdr:row>
      <xdr:rowOff>66675</xdr:rowOff>
    </xdr:from>
    <xdr:ext cx="590550" cy="590550"/>
    <xdr:pic>
      <xdr:nvPicPr>
        <xdr:cNvPr id="11" name="1353e715-b138-4597-bacb-50711f2a7388">
          <a:extLst>
            <a:ext uri="{FF2B5EF4-FFF2-40B4-BE49-F238E27FC236}">
              <a16:creationId xmlns:a16="http://schemas.microsoft.com/office/drawing/2014/main" id="{07489B6A-77E3-4009-BD19-9CF277588172}"/>
            </a:ext>
          </a:extLst>
        </xdr:cNvPr>
        <xdr:cNvPicPr>
          <a:picLocks noChangeAspect="1"/>
        </xdr:cNvPicPr>
      </xdr:nvPicPr>
      <xdr:blipFill>
        <a:blip xmlns:r="http://schemas.openxmlformats.org/officeDocument/2006/relationships" r:embed="rId10"/>
        <a:stretch>
          <a:fillRect/>
        </a:stretch>
      </xdr:blipFill>
      <xdr:spPr>
        <a:xfrm>
          <a:off x="7324725" y="8296275"/>
          <a:ext cx="590550" cy="590550"/>
        </a:xfrm>
        <a:prstGeom prst="rect">
          <a:avLst/>
        </a:prstGeom>
      </xdr:spPr>
    </xdr:pic>
    <xdr:clientData/>
  </xdr:oneCellAnchor>
  <xdr:oneCellAnchor>
    <xdr:from>
      <xdr:col>2</xdr:col>
      <xdr:colOff>76200</xdr:colOff>
      <xdr:row>12</xdr:row>
      <xdr:rowOff>66675</xdr:rowOff>
    </xdr:from>
    <xdr:ext cx="590550" cy="590550"/>
    <xdr:pic>
      <xdr:nvPicPr>
        <xdr:cNvPr id="12" name="6958f35f-cfe5-4a98-9b29-c53fe004e895">
          <a:extLst>
            <a:ext uri="{FF2B5EF4-FFF2-40B4-BE49-F238E27FC236}">
              <a16:creationId xmlns:a16="http://schemas.microsoft.com/office/drawing/2014/main" id="{8508B117-46D5-4F1E-A163-107545A2A8C7}"/>
            </a:ext>
          </a:extLst>
        </xdr:cNvPr>
        <xdr:cNvPicPr>
          <a:picLocks noChangeAspect="1"/>
        </xdr:cNvPicPr>
      </xdr:nvPicPr>
      <xdr:blipFill>
        <a:blip xmlns:r="http://schemas.openxmlformats.org/officeDocument/2006/relationships" r:embed="rId11"/>
        <a:stretch>
          <a:fillRect/>
        </a:stretch>
      </xdr:blipFill>
      <xdr:spPr>
        <a:xfrm>
          <a:off x="7324725" y="9039225"/>
          <a:ext cx="590550" cy="590550"/>
        </a:xfrm>
        <a:prstGeom prst="rect">
          <a:avLst/>
        </a:prstGeom>
      </xdr:spPr>
    </xdr:pic>
    <xdr:clientData/>
  </xdr:oneCellAnchor>
  <xdr:oneCellAnchor>
    <xdr:from>
      <xdr:col>2</xdr:col>
      <xdr:colOff>76200</xdr:colOff>
      <xdr:row>13</xdr:row>
      <xdr:rowOff>66675</xdr:rowOff>
    </xdr:from>
    <xdr:ext cx="590550" cy="590550"/>
    <xdr:pic>
      <xdr:nvPicPr>
        <xdr:cNvPr id="13" name="96648e1d-6039-4542-a8a7-0b2867d01114">
          <a:extLst>
            <a:ext uri="{FF2B5EF4-FFF2-40B4-BE49-F238E27FC236}">
              <a16:creationId xmlns:a16="http://schemas.microsoft.com/office/drawing/2014/main" id="{28C8173D-6803-4F61-A287-9E5108D543E4}"/>
            </a:ext>
          </a:extLst>
        </xdr:cNvPr>
        <xdr:cNvPicPr>
          <a:picLocks noChangeAspect="1"/>
        </xdr:cNvPicPr>
      </xdr:nvPicPr>
      <xdr:blipFill>
        <a:blip xmlns:r="http://schemas.openxmlformats.org/officeDocument/2006/relationships" r:embed="rId12"/>
        <a:stretch>
          <a:fillRect/>
        </a:stretch>
      </xdr:blipFill>
      <xdr:spPr>
        <a:xfrm>
          <a:off x="7324725" y="9782175"/>
          <a:ext cx="590550" cy="590550"/>
        </a:xfrm>
        <a:prstGeom prst="rect">
          <a:avLst/>
        </a:prstGeom>
      </xdr:spPr>
    </xdr:pic>
    <xdr:clientData/>
  </xdr:oneCellAnchor>
  <xdr:oneCellAnchor>
    <xdr:from>
      <xdr:col>2</xdr:col>
      <xdr:colOff>76200</xdr:colOff>
      <xdr:row>14</xdr:row>
      <xdr:rowOff>66675</xdr:rowOff>
    </xdr:from>
    <xdr:ext cx="590550" cy="590550"/>
    <xdr:pic>
      <xdr:nvPicPr>
        <xdr:cNvPr id="14" name="06f6b87a-15ba-44d9-9435-ba7c9539f322">
          <a:extLst>
            <a:ext uri="{FF2B5EF4-FFF2-40B4-BE49-F238E27FC236}">
              <a16:creationId xmlns:a16="http://schemas.microsoft.com/office/drawing/2014/main" id="{90A1F582-B75C-4D41-9DA2-D14191FF85DB}"/>
            </a:ext>
          </a:extLst>
        </xdr:cNvPr>
        <xdr:cNvPicPr>
          <a:picLocks noChangeAspect="1"/>
        </xdr:cNvPicPr>
      </xdr:nvPicPr>
      <xdr:blipFill>
        <a:blip xmlns:r="http://schemas.openxmlformats.org/officeDocument/2006/relationships" r:embed="rId13"/>
        <a:stretch>
          <a:fillRect/>
        </a:stretch>
      </xdr:blipFill>
      <xdr:spPr>
        <a:xfrm>
          <a:off x="7324725" y="10525125"/>
          <a:ext cx="590550" cy="590550"/>
        </a:xfrm>
        <a:prstGeom prst="rect">
          <a:avLst/>
        </a:prstGeom>
      </xdr:spPr>
    </xdr:pic>
    <xdr:clientData/>
  </xdr:oneCellAnchor>
  <xdr:oneCellAnchor>
    <xdr:from>
      <xdr:col>2</xdr:col>
      <xdr:colOff>76200</xdr:colOff>
      <xdr:row>15</xdr:row>
      <xdr:rowOff>66675</xdr:rowOff>
    </xdr:from>
    <xdr:ext cx="590550" cy="590550"/>
    <xdr:pic>
      <xdr:nvPicPr>
        <xdr:cNvPr id="15" name="d291cc25-a9ca-45ca-a064-f43f4044e314">
          <a:extLst>
            <a:ext uri="{FF2B5EF4-FFF2-40B4-BE49-F238E27FC236}">
              <a16:creationId xmlns:a16="http://schemas.microsoft.com/office/drawing/2014/main" id="{E1A14F29-4215-4D6B-8414-26EE289BCD1D}"/>
            </a:ext>
          </a:extLst>
        </xdr:cNvPr>
        <xdr:cNvPicPr>
          <a:picLocks noChangeAspect="1"/>
        </xdr:cNvPicPr>
      </xdr:nvPicPr>
      <xdr:blipFill>
        <a:blip xmlns:r="http://schemas.openxmlformats.org/officeDocument/2006/relationships" r:embed="rId14"/>
        <a:stretch>
          <a:fillRect/>
        </a:stretch>
      </xdr:blipFill>
      <xdr:spPr>
        <a:xfrm>
          <a:off x="7324725" y="11268075"/>
          <a:ext cx="590550" cy="590550"/>
        </a:xfrm>
        <a:prstGeom prst="rect">
          <a:avLst/>
        </a:prstGeom>
      </xdr:spPr>
    </xdr:pic>
    <xdr:clientData/>
  </xdr:oneCellAnchor>
  <xdr:oneCellAnchor>
    <xdr:from>
      <xdr:col>2</xdr:col>
      <xdr:colOff>76200</xdr:colOff>
      <xdr:row>16</xdr:row>
      <xdr:rowOff>66675</xdr:rowOff>
    </xdr:from>
    <xdr:ext cx="590550" cy="590550"/>
    <xdr:pic>
      <xdr:nvPicPr>
        <xdr:cNvPr id="16" name="40258dee-cd6d-4600-81ab-eecfe6ef793f">
          <a:extLst>
            <a:ext uri="{FF2B5EF4-FFF2-40B4-BE49-F238E27FC236}">
              <a16:creationId xmlns:a16="http://schemas.microsoft.com/office/drawing/2014/main" id="{4B8B6C6B-B8ED-4EB0-B95B-B9EB2B99552A}"/>
            </a:ext>
          </a:extLst>
        </xdr:cNvPr>
        <xdr:cNvPicPr>
          <a:picLocks noChangeAspect="1"/>
        </xdr:cNvPicPr>
      </xdr:nvPicPr>
      <xdr:blipFill>
        <a:blip xmlns:r="http://schemas.openxmlformats.org/officeDocument/2006/relationships" r:embed="rId15"/>
        <a:stretch>
          <a:fillRect/>
        </a:stretch>
      </xdr:blipFill>
      <xdr:spPr>
        <a:xfrm>
          <a:off x="7324725" y="12011025"/>
          <a:ext cx="590550" cy="590550"/>
        </a:xfrm>
        <a:prstGeom prst="rect">
          <a:avLst/>
        </a:prstGeom>
      </xdr:spPr>
    </xdr:pic>
    <xdr:clientData/>
  </xdr:oneCellAnchor>
  <xdr:oneCellAnchor>
    <xdr:from>
      <xdr:col>2</xdr:col>
      <xdr:colOff>76200</xdr:colOff>
      <xdr:row>17</xdr:row>
      <xdr:rowOff>66675</xdr:rowOff>
    </xdr:from>
    <xdr:ext cx="590550" cy="590550"/>
    <xdr:pic>
      <xdr:nvPicPr>
        <xdr:cNvPr id="17" name="5332c8e9-caff-4b37-b19d-de0a3cb763aa">
          <a:extLst>
            <a:ext uri="{FF2B5EF4-FFF2-40B4-BE49-F238E27FC236}">
              <a16:creationId xmlns:a16="http://schemas.microsoft.com/office/drawing/2014/main" id="{3DF085C9-CEB7-417D-B0FF-E3244E6F49E4}"/>
            </a:ext>
          </a:extLst>
        </xdr:cNvPr>
        <xdr:cNvPicPr>
          <a:picLocks noChangeAspect="1"/>
        </xdr:cNvPicPr>
      </xdr:nvPicPr>
      <xdr:blipFill>
        <a:blip xmlns:r="http://schemas.openxmlformats.org/officeDocument/2006/relationships" r:embed="rId16"/>
        <a:stretch>
          <a:fillRect/>
        </a:stretch>
      </xdr:blipFill>
      <xdr:spPr>
        <a:xfrm>
          <a:off x="7324725" y="12753975"/>
          <a:ext cx="590550" cy="590550"/>
        </a:xfrm>
        <a:prstGeom prst="rect">
          <a:avLst/>
        </a:prstGeom>
      </xdr:spPr>
    </xdr:pic>
    <xdr:clientData/>
  </xdr:oneCellAnchor>
  <xdr:oneCellAnchor>
    <xdr:from>
      <xdr:col>2</xdr:col>
      <xdr:colOff>76200</xdr:colOff>
      <xdr:row>18</xdr:row>
      <xdr:rowOff>66675</xdr:rowOff>
    </xdr:from>
    <xdr:ext cx="590550" cy="590550"/>
    <xdr:pic>
      <xdr:nvPicPr>
        <xdr:cNvPr id="18" name="77cabba3-6b1c-4a54-828c-d01963f0806e">
          <a:extLst>
            <a:ext uri="{FF2B5EF4-FFF2-40B4-BE49-F238E27FC236}">
              <a16:creationId xmlns:a16="http://schemas.microsoft.com/office/drawing/2014/main" id="{C34CFB39-11C5-4DBF-82EA-CDD834919F31}"/>
            </a:ext>
          </a:extLst>
        </xdr:cNvPr>
        <xdr:cNvPicPr>
          <a:picLocks noChangeAspect="1"/>
        </xdr:cNvPicPr>
      </xdr:nvPicPr>
      <xdr:blipFill>
        <a:blip xmlns:r="http://schemas.openxmlformats.org/officeDocument/2006/relationships" r:embed="rId17"/>
        <a:stretch>
          <a:fillRect/>
        </a:stretch>
      </xdr:blipFill>
      <xdr:spPr>
        <a:xfrm>
          <a:off x="7324725" y="13496925"/>
          <a:ext cx="590550" cy="590550"/>
        </a:xfrm>
        <a:prstGeom prst="rect">
          <a:avLst/>
        </a:prstGeom>
      </xdr:spPr>
    </xdr:pic>
    <xdr:clientData/>
  </xdr:oneCellAnchor>
  <xdr:oneCellAnchor>
    <xdr:from>
      <xdr:col>2</xdr:col>
      <xdr:colOff>76200</xdr:colOff>
      <xdr:row>19</xdr:row>
      <xdr:rowOff>66675</xdr:rowOff>
    </xdr:from>
    <xdr:ext cx="590550" cy="590550"/>
    <xdr:pic>
      <xdr:nvPicPr>
        <xdr:cNvPr id="19" name="32ced248-953a-4b09-9060-79e428cd0a84">
          <a:extLst>
            <a:ext uri="{FF2B5EF4-FFF2-40B4-BE49-F238E27FC236}">
              <a16:creationId xmlns:a16="http://schemas.microsoft.com/office/drawing/2014/main" id="{F98ED15C-BCCE-4CAB-A304-6F7722516071}"/>
            </a:ext>
          </a:extLst>
        </xdr:cNvPr>
        <xdr:cNvPicPr>
          <a:picLocks noChangeAspect="1"/>
        </xdr:cNvPicPr>
      </xdr:nvPicPr>
      <xdr:blipFill>
        <a:blip xmlns:r="http://schemas.openxmlformats.org/officeDocument/2006/relationships" r:embed="rId18"/>
        <a:stretch>
          <a:fillRect/>
        </a:stretch>
      </xdr:blipFill>
      <xdr:spPr>
        <a:xfrm>
          <a:off x="7324725" y="14239875"/>
          <a:ext cx="590550" cy="590550"/>
        </a:xfrm>
        <a:prstGeom prst="rect">
          <a:avLst/>
        </a:prstGeom>
      </xdr:spPr>
    </xdr:pic>
    <xdr:clientData/>
  </xdr:oneCellAnchor>
  <xdr:oneCellAnchor>
    <xdr:from>
      <xdr:col>2</xdr:col>
      <xdr:colOff>76200</xdr:colOff>
      <xdr:row>20</xdr:row>
      <xdr:rowOff>66675</xdr:rowOff>
    </xdr:from>
    <xdr:ext cx="590550" cy="590550"/>
    <xdr:pic>
      <xdr:nvPicPr>
        <xdr:cNvPr id="20" name="581835ff-194a-46e2-a35a-916e949e33bd">
          <a:extLst>
            <a:ext uri="{FF2B5EF4-FFF2-40B4-BE49-F238E27FC236}">
              <a16:creationId xmlns:a16="http://schemas.microsoft.com/office/drawing/2014/main" id="{FE4F347A-5D06-4B41-9416-0BCE3FD910D2}"/>
            </a:ext>
          </a:extLst>
        </xdr:cNvPr>
        <xdr:cNvPicPr>
          <a:picLocks noChangeAspect="1"/>
        </xdr:cNvPicPr>
      </xdr:nvPicPr>
      <xdr:blipFill>
        <a:blip xmlns:r="http://schemas.openxmlformats.org/officeDocument/2006/relationships" r:embed="rId19"/>
        <a:stretch>
          <a:fillRect/>
        </a:stretch>
      </xdr:blipFill>
      <xdr:spPr>
        <a:xfrm>
          <a:off x="7324725" y="14982825"/>
          <a:ext cx="590550" cy="590550"/>
        </a:xfrm>
        <a:prstGeom prst="rect">
          <a:avLst/>
        </a:prstGeom>
      </xdr:spPr>
    </xdr:pic>
    <xdr:clientData/>
  </xdr:oneCellAnchor>
  <xdr:oneCellAnchor>
    <xdr:from>
      <xdr:col>2</xdr:col>
      <xdr:colOff>76200</xdr:colOff>
      <xdr:row>21</xdr:row>
      <xdr:rowOff>66675</xdr:rowOff>
    </xdr:from>
    <xdr:ext cx="590550" cy="590550"/>
    <xdr:pic>
      <xdr:nvPicPr>
        <xdr:cNvPr id="21" name="4cb461fd-9466-4d67-8535-d55a28e2507a">
          <a:extLst>
            <a:ext uri="{FF2B5EF4-FFF2-40B4-BE49-F238E27FC236}">
              <a16:creationId xmlns:a16="http://schemas.microsoft.com/office/drawing/2014/main" id="{C1B72132-47E3-494B-ABA6-B61209685B68}"/>
            </a:ext>
          </a:extLst>
        </xdr:cNvPr>
        <xdr:cNvPicPr>
          <a:picLocks noChangeAspect="1"/>
        </xdr:cNvPicPr>
      </xdr:nvPicPr>
      <xdr:blipFill>
        <a:blip xmlns:r="http://schemas.openxmlformats.org/officeDocument/2006/relationships" r:embed="rId20"/>
        <a:stretch>
          <a:fillRect/>
        </a:stretch>
      </xdr:blipFill>
      <xdr:spPr>
        <a:xfrm>
          <a:off x="7324725" y="15725775"/>
          <a:ext cx="590550" cy="590550"/>
        </a:xfrm>
        <a:prstGeom prst="rect">
          <a:avLst/>
        </a:prstGeom>
      </xdr:spPr>
    </xdr:pic>
    <xdr:clientData/>
  </xdr:oneCellAnchor>
  <xdr:oneCellAnchor>
    <xdr:from>
      <xdr:col>2</xdr:col>
      <xdr:colOff>76200</xdr:colOff>
      <xdr:row>22</xdr:row>
      <xdr:rowOff>66675</xdr:rowOff>
    </xdr:from>
    <xdr:ext cx="590550" cy="590550"/>
    <xdr:pic>
      <xdr:nvPicPr>
        <xdr:cNvPr id="22" name="643a58f4-4913-4c58-a0ab-4998237479ce">
          <a:extLst>
            <a:ext uri="{FF2B5EF4-FFF2-40B4-BE49-F238E27FC236}">
              <a16:creationId xmlns:a16="http://schemas.microsoft.com/office/drawing/2014/main" id="{EA913A07-232B-44ED-AD6A-D5E7662C4833}"/>
            </a:ext>
          </a:extLst>
        </xdr:cNvPr>
        <xdr:cNvPicPr>
          <a:picLocks noChangeAspect="1"/>
        </xdr:cNvPicPr>
      </xdr:nvPicPr>
      <xdr:blipFill>
        <a:blip xmlns:r="http://schemas.openxmlformats.org/officeDocument/2006/relationships" r:embed="rId21"/>
        <a:stretch>
          <a:fillRect/>
        </a:stretch>
      </xdr:blipFill>
      <xdr:spPr>
        <a:xfrm>
          <a:off x="7324725" y="16468725"/>
          <a:ext cx="590550" cy="590550"/>
        </a:xfrm>
        <a:prstGeom prst="rect">
          <a:avLst/>
        </a:prstGeom>
      </xdr:spPr>
    </xdr:pic>
    <xdr:clientData/>
  </xdr:oneCellAnchor>
  <xdr:oneCellAnchor>
    <xdr:from>
      <xdr:col>2</xdr:col>
      <xdr:colOff>76200</xdr:colOff>
      <xdr:row>23</xdr:row>
      <xdr:rowOff>66675</xdr:rowOff>
    </xdr:from>
    <xdr:ext cx="590550" cy="590550"/>
    <xdr:pic>
      <xdr:nvPicPr>
        <xdr:cNvPr id="23" name="7b28c523-4612-4bd9-98cc-00076c4b39c4">
          <a:extLst>
            <a:ext uri="{FF2B5EF4-FFF2-40B4-BE49-F238E27FC236}">
              <a16:creationId xmlns:a16="http://schemas.microsoft.com/office/drawing/2014/main" id="{67FF1BCF-AE80-48C2-A958-8314AFE03532}"/>
            </a:ext>
          </a:extLst>
        </xdr:cNvPr>
        <xdr:cNvPicPr>
          <a:picLocks noChangeAspect="1"/>
        </xdr:cNvPicPr>
      </xdr:nvPicPr>
      <xdr:blipFill>
        <a:blip xmlns:r="http://schemas.openxmlformats.org/officeDocument/2006/relationships" r:embed="rId22"/>
        <a:stretch>
          <a:fillRect/>
        </a:stretch>
      </xdr:blipFill>
      <xdr:spPr>
        <a:xfrm>
          <a:off x="7324725" y="17211675"/>
          <a:ext cx="590550" cy="590550"/>
        </a:xfrm>
        <a:prstGeom prst="rect">
          <a:avLst/>
        </a:prstGeom>
      </xdr:spPr>
    </xdr:pic>
    <xdr:clientData/>
  </xdr:oneCellAnchor>
  <xdr:oneCellAnchor>
    <xdr:from>
      <xdr:col>2</xdr:col>
      <xdr:colOff>76200</xdr:colOff>
      <xdr:row>24</xdr:row>
      <xdr:rowOff>66675</xdr:rowOff>
    </xdr:from>
    <xdr:ext cx="590550" cy="590550"/>
    <xdr:pic>
      <xdr:nvPicPr>
        <xdr:cNvPr id="24" name="68440a74-4781-4026-9c72-009fd9c4a2a9">
          <a:extLst>
            <a:ext uri="{FF2B5EF4-FFF2-40B4-BE49-F238E27FC236}">
              <a16:creationId xmlns:a16="http://schemas.microsoft.com/office/drawing/2014/main" id="{C4C92B40-A7C7-4137-A96F-311E2D227624}"/>
            </a:ext>
          </a:extLst>
        </xdr:cNvPr>
        <xdr:cNvPicPr>
          <a:picLocks noChangeAspect="1"/>
        </xdr:cNvPicPr>
      </xdr:nvPicPr>
      <xdr:blipFill>
        <a:blip xmlns:r="http://schemas.openxmlformats.org/officeDocument/2006/relationships" r:embed="rId23"/>
        <a:stretch>
          <a:fillRect/>
        </a:stretch>
      </xdr:blipFill>
      <xdr:spPr>
        <a:xfrm>
          <a:off x="7324725" y="17954625"/>
          <a:ext cx="590550" cy="590550"/>
        </a:xfrm>
        <a:prstGeom prst="rect">
          <a:avLst/>
        </a:prstGeom>
      </xdr:spPr>
    </xdr:pic>
    <xdr:clientData/>
  </xdr:oneCellAnchor>
  <xdr:oneCellAnchor>
    <xdr:from>
      <xdr:col>2</xdr:col>
      <xdr:colOff>76200</xdr:colOff>
      <xdr:row>25</xdr:row>
      <xdr:rowOff>66675</xdr:rowOff>
    </xdr:from>
    <xdr:ext cx="590550" cy="590550"/>
    <xdr:pic>
      <xdr:nvPicPr>
        <xdr:cNvPr id="25" name="9d9c0154-1c65-4c53-bc8b-a124e9ccccb2">
          <a:extLst>
            <a:ext uri="{FF2B5EF4-FFF2-40B4-BE49-F238E27FC236}">
              <a16:creationId xmlns:a16="http://schemas.microsoft.com/office/drawing/2014/main" id="{81B95078-D6BD-4F1D-8956-26D5628F0AE6}"/>
            </a:ext>
          </a:extLst>
        </xdr:cNvPr>
        <xdr:cNvPicPr>
          <a:picLocks noChangeAspect="1"/>
        </xdr:cNvPicPr>
      </xdr:nvPicPr>
      <xdr:blipFill>
        <a:blip xmlns:r="http://schemas.openxmlformats.org/officeDocument/2006/relationships" r:embed="rId24"/>
        <a:stretch>
          <a:fillRect/>
        </a:stretch>
      </xdr:blipFill>
      <xdr:spPr>
        <a:xfrm>
          <a:off x="7324725" y="18697575"/>
          <a:ext cx="590550" cy="590550"/>
        </a:xfrm>
        <a:prstGeom prst="rect">
          <a:avLst/>
        </a:prstGeom>
      </xdr:spPr>
    </xdr:pic>
    <xdr:clientData/>
  </xdr:oneCellAnchor>
  <xdr:oneCellAnchor>
    <xdr:from>
      <xdr:col>2</xdr:col>
      <xdr:colOff>76200</xdr:colOff>
      <xdr:row>26</xdr:row>
      <xdr:rowOff>66675</xdr:rowOff>
    </xdr:from>
    <xdr:ext cx="590550" cy="590550"/>
    <xdr:pic>
      <xdr:nvPicPr>
        <xdr:cNvPr id="26" name="5c2fc57e-eef2-42ff-9be9-cf172cd6aa1c">
          <a:extLst>
            <a:ext uri="{FF2B5EF4-FFF2-40B4-BE49-F238E27FC236}">
              <a16:creationId xmlns:a16="http://schemas.microsoft.com/office/drawing/2014/main" id="{C1A8E762-46A6-4FF7-8A20-AEC4D20DF9F3}"/>
            </a:ext>
          </a:extLst>
        </xdr:cNvPr>
        <xdr:cNvPicPr>
          <a:picLocks noChangeAspect="1"/>
        </xdr:cNvPicPr>
      </xdr:nvPicPr>
      <xdr:blipFill>
        <a:blip xmlns:r="http://schemas.openxmlformats.org/officeDocument/2006/relationships" r:embed="rId25"/>
        <a:stretch>
          <a:fillRect/>
        </a:stretch>
      </xdr:blipFill>
      <xdr:spPr>
        <a:xfrm>
          <a:off x="7324725" y="19440525"/>
          <a:ext cx="590550" cy="590550"/>
        </a:xfrm>
        <a:prstGeom prst="rect">
          <a:avLst/>
        </a:prstGeom>
      </xdr:spPr>
    </xdr:pic>
    <xdr:clientData/>
  </xdr:oneCellAnchor>
  <xdr:oneCellAnchor>
    <xdr:from>
      <xdr:col>2</xdr:col>
      <xdr:colOff>76200</xdr:colOff>
      <xdr:row>27</xdr:row>
      <xdr:rowOff>66675</xdr:rowOff>
    </xdr:from>
    <xdr:ext cx="590550" cy="590550"/>
    <xdr:pic>
      <xdr:nvPicPr>
        <xdr:cNvPr id="27" name="074a9190-2246-4991-84e0-34c8cb7ae020">
          <a:extLst>
            <a:ext uri="{FF2B5EF4-FFF2-40B4-BE49-F238E27FC236}">
              <a16:creationId xmlns:a16="http://schemas.microsoft.com/office/drawing/2014/main" id="{68A00D0C-17D4-4E73-8E4B-8349F46E4604}"/>
            </a:ext>
          </a:extLst>
        </xdr:cNvPr>
        <xdr:cNvPicPr>
          <a:picLocks noChangeAspect="1"/>
        </xdr:cNvPicPr>
      </xdr:nvPicPr>
      <xdr:blipFill>
        <a:blip xmlns:r="http://schemas.openxmlformats.org/officeDocument/2006/relationships" r:embed="rId26"/>
        <a:stretch>
          <a:fillRect/>
        </a:stretch>
      </xdr:blipFill>
      <xdr:spPr>
        <a:xfrm>
          <a:off x="7324725" y="20183475"/>
          <a:ext cx="590550" cy="590550"/>
        </a:xfrm>
        <a:prstGeom prst="rect">
          <a:avLst/>
        </a:prstGeom>
      </xdr:spPr>
    </xdr:pic>
    <xdr:clientData/>
  </xdr:oneCellAnchor>
  <xdr:oneCellAnchor>
    <xdr:from>
      <xdr:col>2</xdr:col>
      <xdr:colOff>76200</xdr:colOff>
      <xdr:row>28</xdr:row>
      <xdr:rowOff>66675</xdr:rowOff>
    </xdr:from>
    <xdr:ext cx="590550" cy="590550"/>
    <xdr:pic>
      <xdr:nvPicPr>
        <xdr:cNvPr id="28" name="4d9344fb-b3c1-4d14-b4b4-47b5224bf839">
          <a:extLst>
            <a:ext uri="{FF2B5EF4-FFF2-40B4-BE49-F238E27FC236}">
              <a16:creationId xmlns:a16="http://schemas.microsoft.com/office/drawing/2014/main" id="{202BAFCB-0DC6-4A61-BC08-7D40E3B4852B}"/>
            </a:ext>
          </a:extLst>
        </xdr:cNvPr>
        <xdr:cNvPicPr>
          <a:picLocks noChangeAspect="1"/>
        </xdr:cNvPicPr>
      </xdr:nvPicPr>
      <xdr:blipFill>
        <a:blip xmlns:r="http://schemas.openxmlformats.org/officeDocument/2006/relationships" r:embed="rId27"/>
        <a:stretch>
          <a:fillRect/>
        </a:stretch>
      </xdr:blipFill>
      <xdr:spPr>
        <a:xfrm>
          <a:off x="7324725" y="20926425"/>
          <a:ext cx="590550" cy="590550"/>
        </a:xfrm>
        <a:prstGeom prst="rect">
          <a:avLst/>
        </a:prstGeom>
      </xdr:spPr>
    </xdr:pic>
    <xdr:clientData/>
  </xdr:oneCellAnchor>
  <xdr:oneCellAnchor>
    <xdr:from>
      <xdr:col>2</xdr:col>
      <xdr:colOff>76200</xdr:colOff>
      <xdr:row>29</xdr:row>
      <xdr:rowOff>66675</xdr:rowOff>
    </xdr:from>
    <xdr:ext cx="590550" cy="590550"/>
    <xdr:pic>
      <xdr:nvPicPr>
        <xdr:cNvPr id="29" name="e8217806-354b-46c7-9481-873e6ce9e88c">
          <a:extLst>
            <a:ext uri="{FF2B5EF4-FFF2-40B4-BE49-F238E27FC236}">
              <a16:creationId xmlns:a16="http://schemas.microsoft.com/office/drawing/2014/main" id="{27E2008D-3E6A-4147-9C1E-86EF509C7EE6}"/>
            </a:ext>
          </a:extLst>
        </xdr:cNvPr>
        <xdr:cNvPicPr>
          <a:picLocks noChangeAspect="1"/>
        </xdr:cNvPicPr>
      </xdr:nvPicPr>
      <xdr:blipFill>
        <a:blip xmlns:r="http://schemas.openxmlformats.org/officeDocument/2006/relationships" r:embed="rId28"/>
        <a:stretch>
          <a:fillRect/>
        </a:stretch>
      </xdr:blipFill>
      <xdr:spPr>
        <a:xfrm>
          <a:off x="7324725" y="21669375"/>
          <a:ext cx="590550" cy="590550"/>
        </a:xfrm>
        <a:prstGeom prst="rect">
          <a:avLst/>
        </a:prstGeom>
      </xdr:spPr>
    </xdr:pic>
    <xdr:clientData/>
  </xdr:oneCellAnchor>
  <xdr:oneCellAnchor>
    <xdr:from>
      <xdr:col>2</xdr:col>
      <xdr:colOff>76200</xdr:colOff>
      <xdr:row>30</xdr:row>
      <xdr:rowOff>66675</xdr:rowOff>
    </xdr:from>
    <xdr:ext cx="590550" cy="590550"/>
    <xdr:pic>
      <xdr:nvPicPr>
        <xdr:cNvPr id="30" name="b3121165-1eb9-45b7-a39d-f05670ce8b79">
          <a:extLst>
            <a:ext uri="{FF2B5EF4-FFF2-40B4-BE49-F238E27FC236}">
              <a16:creationId xmlns:a16="http://schemas.microsoft.com/office/drawing/2014/main" id="{456E52A8-BB4B-4357-8B21-3C810B815DF6}"/>
            </a:ext>
          </a:extLst>
        </xdr:cNvPr>
        <xdr:cNvPicPr>
          <a:picLocks noChangeAspect="1"/>
        </xdr:cNvPicPr>
      </xdr:nvPicPr>
      <xdr:blipFill>
        <a:blip xmlns:r="http://schemas.openxmlformats.org/officeDocument/2006/relationships" r:embed="rId29"/>
        <a:stretch>
          <a:fillRect/>
        </a:stretch>
      </xdr:blipFill>
      <xdr:spPr>
        <a:xfrm>
          <a:off x="7324725" y="22412325"/>
          <a:ext cx="590550" cy="590550"/>
        </a:xfrm>
        <a:prstGeom prst="rect">
          <a:avLst/>
        </a:prstGeom>
      </xdr:spPr>
    </xdr:pic>
    <xdr:clientData/>
  </xdr:oneCellAnchor>
  <xdr:oneCellAnchor>
    <xdr:from>
      <xdr:col>2</xdr:col>
      <xdr:colOff>76200</xdr:colOff>
      <xdr:row>31</xdr:row>
      <xdr:rowOff>66675</xdr:rowOff>
    </xdr:from>
    <xdr:ext cx="590550" cy="590550"/>
    <xdr:pic>
      <xdr:nvPicPr>
        <xdr:cNvPr id="31" name="b02205b2-87e6-44c0-960e-5b5580d15683">
          <a:extLst>
            <a:ext uri="{FF2B5EF4-FFF2-40B4-BE49-F238E27FC236}">
              <a16:creationId xmlns:a16="http://schemas.microsoft.com/office/drawing/2014/main" id="{62F92B46-6402-476D-8EC0-074CA6FA971C}"/>
            </a:ext>
          </a:extLst>
        </xdr:cNvPr>
        <xdr:cNvPicPr>
          <a:picLocks noChangeAspect="1"/>
        </xdr:cNvPicPr>
      </xdr:nvPicPr>
      <xdr:blipFill>
        <a:blip xmlns:r="http://schemas.openxmlformats.org/officeDocument/2006/relationships" r:embed="rId30"/>
        <a:stretch>
          <a:fillRect/>
        </a:stretch>
      </xdr:blipFill>
      <xdr:spPr>
        <a:xfrm>
          <a:off x="7324725" y="23155275"/>
          <a:ext cx="590550" cy="590550"/>
        </a:xfrm>
        <a:prstGeom prst="rect">
          <a:avLst/>
        </a:prstGeom>
      </xdr:spPr>
    </xdr:pic>
    <xdr:clientData/>
  </xdr:oneCellAnchor>
  <xdr:oneCellAnchor>
    <xdr:from>
      <xdr:col>2</xdr:col>
      <xdr:colOff>76200</xdr:colOff>
      <xdr:row>32</xdr:row>
      <xdr:rowOff>66675</xdr:rowOff>
    </xdr:from>
    <xdr:ext cx="590550" cy="590550"/>
    <xdr:pic>
      <xdr:nvPicPr>
        <xdr:cNvPr id="32" name="e64e3071-e002-49aa-bc26-493e50e589ad">
          <a:extLst>
            <a:ext uri="{FF2B5EF4-FFF2-40B4-BE49-F238E27FC236}">
              <a16:creationId xmlns:a16="http://schemas.microsoft.com/office/drawing/2014/main" id="{16B260D5-555B-448B-A78D-85B8819AB78B}"/>
            </a:ext>
          </a:extLst>
        </xdr:cNvPr>
        <xdr:cNvPicPr>
          <a:picLocks noChangeAspect="1"/>
        </xdr:cNvPicPr>
      </xdr:nvPicPr>
      <xdr:blipFill>
        <a:blip xmlns:r="http://schemas.openxmlformats.org/officeDocument/2006/relationships" r:embed="rId31"/>
        <a:stretch>
          <a:fillRect/>
        </a:stretch>
      </xdr:blipFill>
      <xdr:spPr>
        <a:xfrm>
          <a:off x="7324725" y="23898225"/>
          <a:ext cx="590550" cy="590550"/>
        </a:xfrm>
        <a:prstGeom prst="rect">
          <a:avLst/>
        </a:prstGeom>
      </xdr:spPr>
    </xdr:pic>
    <xdr:clientData/>
  </xdr:oneCellAnchor>
  <xdr:oneCellAnchor>
    <xdr:from>
      <xdr:col>2</xdr:col>
      <xdr:colOff>76200</xdr:colOff>
      <xdr:row>33</xdr:row>
      <xdr:rowOff>66675</xdr:rowOff>
    </xdr:from>
    <xdr:ext cx="590550" cy="590550"/>
    <xdr:pic>
      <xdr:nvPicPr>
        <xdr:cNvPr id="33" name="8b54f348-b307-4875-926b-6b389a89bdbf">
          <a:extLst>
            <a:ext uri="{FF2B5EF4-FFF2-40B4-BE49-F238E27FC236}">
              <a16:creationId xmlns:a16="http://schemas.microsoft.com/office/drawing/2014/main" id="{6D3D0F12-C21C-423B-9E9D-8394738483B7}"/>
            </a:ext>
          </a:extLst>
        </xdr:cNvPr>
        <xdr:cNvPicPr>
          <a:picLocks noChangeAspect="1"/>
        </xdr:cNvPicPr>
      </xdr:nvPicPr>
      <xdr:blipFill>
        <a:blip xmlns:r="http://schemas.openxmlformats.org/officeDocument/2006/relationships" r:embed="rId32"/>
        <a:stretch>
          <a:fillRect/>
        </a:stretch>
      </xdr:blipFill>
      <xdr:spPr>
        <a:xfrm>
          <a:off x="7324725" y="24641175"/>
          <a:ext cx="590550" cy="590550"/>
        </a:xfrm>
        <a:prstGeom prst="rect">
          <a:avLst/>
        </a:prstGeom>
      </xdr:spPr>
    </xdr:pic>
    <xdr:clientData/>
  </xdr:oneCellAnchor>
  <xdr:oneCellAnchor>
    <xdr:from>
      <xdr:col>2</xdr:col>
      <xdr:colOff>76200</xdr:colOff>
      <xdr:row>34</xdr:row>
      <xdr:rowOff>66675</xdr:rowOff>
    </xdr:from>
    <xdr:ext cx="590550" cy="590550"/>
    <xdr:pic>
      <xdr:nvPicPr>
        <xdr:cNvPr id="34" name="2c7bac41-e2a2-4403-be61-48af9645cf24">
          <a:extLst>
            <a:ext uri="{FF2B5EF4-FFF2-40B4-BE49-F238E27FC236}">
              <a16:creationId xmlns:a16="http://schemas.microsoft.com/office/drawing/2014/main" id="{AFF80AA6-1156-4B19-884E-21FB05CBEF2F}"/>
            </a:ext>
          </a:extLst>
        </xdr:cNvPr>
        <xdr:cNvPicPr>
          <a:picLocks noChangeAspect="1"/>
        </xdr:cNvPicPr>
      </xdr:nvPicPr>
      <xdr:blipFill>
        <a:blip xmlns:r="http://schemas.openxmlformats.org/officeDocument/2006/relationships" r:embed="rId33"/>
        <a:stretch>
          <a:fillRect/>
        </a:stretch>
      </xdr:blipFill>
      <xdr:spPr>
        <a:xfrm>
          <a:off x="7324725" y="25384125"/>
          <a:ext cx="590550" cy="590550"/>
        </a:xfrm>
        <a:prstGeom prst="rect">
          <a:avLst/>
        </a:prstGeom>
      </xdr:spPr>
    </xdr:pic>
    <xdr:clientData/>
  </xdr:oneCellAnchor>
  <xdr:oneCellAnchor>
    <xdr:from>
      <xdr:col>2</xdr:col>
      <xdr:colOff>76200</xdr:colOff>
      <xdr:row>35</xdr:row>
      <xdr:rowOff>66675</xdr:rowOff>
    </xdr:from>
    <xdr:ext cx="590550" cy="590550"/>
    <xdr:pic>
      <xdr:nvPicPr>
        <xdr:cNvPr id="35" name="87125efd-4a65-4834-a24d-0a8ea17bf03c">
          <a:extLst>
            <a:ext uri="{FF2B5EF4-FFF2-40B4-BE49-F238E27FC236}">
              <a16:creationId xmlns:a16="http://schemas.microsoft.com/office/drawing/2014/main" id="{4A71C974-A2E4-43D8-B337-7C97E9AA371C}"/>
            </a:ext>
          </a:extLst>
        </xdr:cNvPr>
        <xdr:cNvPicPr>
          <a:picLocks noChangeAspect="1"/>
        </xdr:cNvPicPr>
      </xdr:nvPicPr>
      <xdr:blipFill>
        <a:blip xmlns:r="http://schemas.openxmlformats.org/officeDocument/2006/relationships" r:embed="rId34"/>
        <a:stretch>
          <a:fillRect/>
        </a:stretch>
      </xdr:blipFill>
      <xdr:spPr>
        <a:xfrm>
          <a:off x="7324725" y="26127075"/>
          <a:ext cx="590550" cy="590550"/>
        </a:xfrm>
        <a:prstGeom prst="rect">
          <a:avLst/>
        </a:prstGeom>
      </xdr:spPr>
    </xdr:pic>
    <xdr:clientData/>
  </xdr:oneCellAnchor>
  <xdr:oneCellAnchor>
    <xdr:from>
      <xdr:col>2</xdr:col>
      <xdr:colOff>76200</xdr:colOff>
      <xdr:row>36</xdr:row>
      <xdr:rowOff>66675</xdr:rowOff>
    </xdr:from>
    <xdr:ext cx="590550" cy="590550"/>
    <xdr:pic>
      <xdr:nvPicPr>
        <xdr:cNvPr id="36" name="f2b238b9-d4d2-432e-8b21-4f52ffbd97e0">
          <a:extLst>
            <a:ext uri="{FF2B5EF4-FFF2-40B4-BE49-F238E27FC236}">
              <a16:creationId xmlns:a16="http://schemas.microsoft.com/office/drawing/2014/main" id="{7B536E2F-FD93-4F4B-880B-E3CF0069B160}"/>
            </a:ext>
          </a:extLst>
        </xdr:cNvPr>
        <xdr:cNvPicPr>
          <a:picLocks noChangeAspect="1"/>
        </xdr:cNvPicPr>
      </xdr:nvPicPr>
      <xdr:blipFill>
        <a:blip xmlns:r="http://schemas.openxmlformats.org/officeDocument/2006/relationships" r:embed="rId35"/>
        <a:stretch>
          <a:fillRect/>
        </a:stretch>
      </xdr:blipFill>
      <xdr:spPr>
        <a:xfrm>
          <a:off x="7324725" y="26870025"/>
          <a:ext cx="590550" cy="590550"/>
        </a:xfrm>
        <a:prstGeom prst="rect">
          <a:avLst/>
        </a:prstGeom>
      </xdr:spPr>
    </xdr:pic>
    <xdr:clientData/>
  </xdr:oneCellAnchor>
  <xdr:oneCellAnchor>
    <xdr:from>
      <xdr:col>2</xdr:col>
      <xdr:colOff>76200</xdr:colOff>
      <xdr:row>37</xdr:row>
      <xdr:rowOff>66675</xdr:rowOff>
    </xdr:from>
    <xdr:ext cx="590550" cy="590550"/>
    <xdr:pic>
      <xdr:nvPicPr>
        <xdr:cNvPr id="37" name="d9d64b4c-037a-40a0-9fbb-c65eac85492b">
          <a:extLst>
            <a:ext uri="{FF2B5EF4-FFF2-40B4-BE49-F238E27FC236}">
              <a16:creationId xmlns:a16="http://schemas.microsoft.com/office/drawing/2014/main" id="{0EC812A6-C489-4048-B7B2-E538455AB33F}"/>
            </a:ext>
          </a:extLst>
        </xdr:cNvPr>
        <xdr:cNvPicPr>
          <a:picLocks noChangeAspect="1"/>
        </xdr:cNvPicPr>
      </xdr:nvPicPr>
      <xdr:blipFill>
        <a:blip xmlns:r="http://schemas.openxmlformats.org/officeDocument/2006/relationships" r:embed="rId36"/>
        <a:stretch>
          <a:fillRect/>
        </a:stretch>
      </xdr:blipFill>
      <xdr:spPr>
        <a:xfrm>
          <a:off x="7324725" y="27612975"/>
          <a:ext cx="590550" cy="59055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2</xdr:col>
      <xdr:colOff>123824</xdr:colOff>
      <xdr:row>4</xdr:row>
      <xdr:rowOff>47625</xdr:rowOff>
    </xdr:from>
    <xdr:to>
      <xdr:col>2</xdr:col>
      <xdr:colOff>809625</xdr:colOff>
      <xdr:row>5</xdr:row>
      <xdr:rowOff>28575</xdr:rowOff>
    </xdr:to>
    <xdr:pic>
      <xdr:nvPicPr>
        <xdr:cNvPr id="2" name="/xl/media/image0.jpeg">
          <a:extLst>
            <a:ext uri="{FF2B5EF4-FFF2-40B4-BE49-F238E27FC236}">
              <a16:creationId xmlns:a16="http://schemas.microsoft.com/office/drawing/2014/main" id="{25975386-00A6-469D-8D65-9B3768E96456}"/>
            </a:ext>
          </a:extLst>
        </xdr:cNvPr>
        <xdr:cNvPicPr>
          <a:picLocks noChangeAspect="1"/>
        </xdr:cNvPicPr>
      </xdr:nvPicPr>
      <xdr:blipFill>
        <a:blip xmlns:r="http://schemas.openxmlformats.org/officeDocument/2006/relationships" r:embed="rId1"/>
        <a:stretch>
          <a:fillRect/>
        </a:stretch>
      </xdr:blipFill>
      <xdr:spPr>
        <a:xfrm>
          <a:off x="2314574" y="2505075"/>
          <a:ext cx="685801" cy="666750"/>
        </a:xfrm>
        <a:prstGeom prst="rect">
          <a:avLst/>
        </a:prstGeom>
      </xdr:spPr>
    </xdr:pic>
    <xdr:clientData/>
  </xdr:twoCellAnchor>
  <xdr:twoCellAnchor editAs="oneCell">
    <xdr:from>
      <xdr:col>2</xdr:col>
      <xdr:colOff>190500</xdr:colOff>
      <xdr:row>3</xdr:row>
      <xdr:rowOff>209550</xdr:rowOff>
    </xdr:from>
    <xdr:to>
      <xdr:col>2</xdr:col>
      <xdr:colOff>800100</xdr:colOff>
      <xdr:row>3</xdr:row>
      <xdr:rowOff>552450</xdr:rowOff>
    </xdr:to>
    <xdr:pic>
      <xdr:nvPicPr>
        <xdr:cNvPr id="3" name="/xl/media/image1.jpeg">
          <a:extLst>
            <a:ext uri="{FF2B5EF4-FFF2-40B4-BE49-F238E27FC236}">
              <a16:creationId xmlns:a16="http://schemas.microsoft.com/office/drawing/2014/main" id="{E89CDC63-0BBD-4660-86C8-BDBFDEF873C7}"/>
            </a:ext>
          </a:extLst>
        </xdr:cNvPr>
        <xdr:cNvPicPr>
          <a:picLocks noChangeAspect="1"/>
        </xdr:cNvPicPr>
      </xdr:nvPicPr>
      <xdr:blipFill>
        <a:blip xmlns:r="http://schemas.openxmlformats.org/officeDocument/2006/relationships" r:embed="rId2"/>
        <a:stretch>
          <a:fillRect/>
        </a:stretch>
      </xdr:blipFill>
      <xdr:spPr>
        <a:xfrm>
          <a:off x="2381250" y="1981200"/>
          <a:ext cx="609600" cy="342900"/>
        </a:xfrm>
        <a:prstGeom prst="rect">
          <a:avLst/>
        </a:prstGeom>
      </xdr:spPr>
    </xdr:pic>
    <xdr:clientData/>
  </xdr:twoCellAnchor>
  <xdr:twoCellAnchor editAs="oneCell">
    <xdr:from>
      <xdr:col>2</xdr:col>
      <xdr:colOff>171449</xdr:colOff>
      <xdr:row>1</xdr:row>
      <xdr:rowOff>142875</xdr:rowOff>
    </xdr:from>
    <xdr:to>
      <xdr:col>2</xdr:col>
      <xdr:colOff>762000</xdr:colOff>
      <xdr:row>1</xdr:row>
      <xdr:rowOff>561975</xdr:rowOff>
    </xdr:to>
    <xdr:pic>
      <xdr:nvPicPr>
        <xdr:cNvPr id="4" name="/xl/media/image2.jpeg">
          <a:extLst>
            <a:ext uri="{FF2B5EF4-FFF2-40B4-BE49-F238E27FC236}">
              <a16:creationId xmlns:a16="http://schemas.microsoft.com/office/drawing/2014/main" id="{93DC866D-F159-4835-8DBA-4A1AFD9EF855}"/>
            </a:ext>
          </a:extLst>
        </xdr:cNvPr>
        <xdr:cNvPicPr>
          <a:picLocks noChangeAspect="1"/>
        </xdr:cNvPicPr>
      </xdr:nvPicPr>
      <xdr:blipFill>
        <a:blip xmlns:r="http://schemas.openxmlformats.org/officeDocument/2006/relationships" r:embed="rId3"/>
        <a:stretch>
          <a:fillRect/>
        </a:stretch>
      </xdr:blipFill>
      <xdr:spPr>
        <a:xfrm>
          <a:off x="2362199" y="542925"/>
          <a:ext cx="590551" cy="419100"/>
        </a:xfrm>
        <a:prstGeom prst="rect">
          <a:avLst/>
        </a:prstGeom>
      </xdr:spPr>
    </xdr:pic>
    <xdr:clientData/>
  </xdr:twoCellAnchor>
  <xdr:twoCellAnchor editAs="oneCell">
    <xdr:from>
      <xdr:col>2</xdr:col>
      <xdr:colOff>228600</xdr:colOff>
      <xdr:row>2</xdr:row>
      <xdr:rowOff>123824</xdr:rowOff>
    </xdr:from>
    <xdr:to>
      <xdr:col>2</xdr:col>
      <xdr:colOff>733425</xdr:colOff>
      <xdr:row>2</xdr:row>
      <xdr:rowOff>590550</xdr:rowOff>
    </xdr:to>
    <xdr:pic>
      <xdr:nvPicPr>
        <xdr:cNvPr id="5" name="/xl/media/image3.jpeg">
          <a:extLst>
            <a:ext uri="{FF2B5EF4-FFF2-40B4-BE49-F238E27FC236}">
              <a16:creationId xmlns:a16="http://schemas.microsoft.com/office/drawing/2014/main" id="{B013B0E7-4C88-4316-A40E-685278D52494}"/>
            </a:ext>
          </a:extLst>
        </xdr:cNvPr>
        <xdr:cNvPicPr>
          <a:picLocks noChangeAspect="1"/>
        </xdr:cNvPicPr>
      </xdr:nvPicPr>
      <xdr:blipFill>
        <a:blip xmlns:r="http://schemas.openxmlformats.org/officeDocument/2006/relationships" r:embed="rId4"/>
        <a:stretch>
          <a:fillRect/>
        </a:stretch>
      </xdr:blipFill>
      <xdr:spPr>
        <a:xfrm>
          <a:off x="2419350" y="1209674"/>
          <a:ext cx="504825" cy="466726"/>
        </a:xfrm>
        <a:prstGeom prst="rect">
          <a:avLst/>
        </a:prstGeom>
      </xdr:spPr>
    </xdr:pic>
    <xdr:clientData/>
  </xdr:twoCellAnchor>
  <xdr:twoCellAnchor editAs="oneCell">
    <xdr:from>
      <xdr:col>2</xdr:col>
      <xdr:colOff>19050</xdr:colOff>
      <xdr:row>5</xdr:row>
      <xdr:rowOff>85724</xdr:rowOff>
    </xdr:from>
    <xdr:to>
      <xdr:col>2</xdr:col>
      <xdr:colOff>895350</xdr:colOff>
      <xdr:row>5</xdr:row>
      <xdr:rowOff>638175</xdr:rowOff>
    </xdr:to>
    <xdr:pic>
      <xdr:nvPicPr>
        <xdr:cNvPr id="6" name="/xl/media/image4.jpeg">
          <a:extLst>
            <a:ext uri="{FF2B5EF4-FFF2-40B4-BE49-F238E27FC236}">
              <a16:creationId xmlns:a16="http://schemas.microsoft.com/office/drawing/2014/main" id="{1BA7371F-97CF-4415-B728-F114554DFB8C}"/>
            </a:ext>
          </a:extLst>
        </xdr:cNvPr>
        <xdr:cNvPicPr>
          <a:picLocks noChangeAspect="1"/>
        </xdr:cNvPicPr>
      </xdr:nvPicPr>
      <xdr:blipFill>
        <a:blip xmlns:r="http://schemas.openxmlformats.org/officeDocument/2006/relationships" r:embed="rId5"/>
        <a:stretch>
          <a:fillRect/>
        </a:stretch>
      </xdr:blipFill>
      <xdr:spPr>
        <a:xfrm>
          <a:off x="2209800" y="3228974"/>
          <a:ext cx="876300" cy="552451"/>
        </a:xfrm>
        <a:prstGeom prst="rect">
          <a:avLst/>
        </a:prstGeom>
      </xdr:spPr>
    </xdr:pic>
    <xdr:clientData/>
  </xdr:twoCellAnchor>
  <xdr:twoCellAnchor editAs="oneCell">
    <xdr:from>
      <xdr:col>2</xdr:col>
      <xdr:colOff>209550</xdr:colOff>
      <xdr:row>6</xdr:row>
      <xdr:rowOff>28575</xdr:rowOff>
    </xdr:from>
    <xdr:to>
      <xdr:col>2</xdr:col>
      <xdr:colOff>752475</xdr:colOff>
      <xdr:row>6</xdr:row>
      <xdr:rowOff>681101</xdr:rowOff>
    </xdr:to>
    <xdr:pic>
      <xdr:nvPicPr>
        <xdr:cNvPr id="7" name="/xl/media/image5.jpeg">
          <a:extLst>
            <a:ext uri="{FF2B5EF4-FFF2-40B4-BE49-F238E27FC236}">
              <a16:creationId xmlns:a16="http://schemas.microsoft.com/office/drawing/2014/main" id="{1AA98498-E302-49A7-8BDF-EF871EE65D8D}"/>
            </a:ext>
          </a:extLst>
        </xdr:cNvPr>
        <xdr:cNvPicPr>
          <a:picLocks noChangeAspect="1"/>
        </xdr:cNvPicPr>
      </xdr:nvPicPr>
      <xdr:blipFill>
        <a:blip xmlns:r="http://schemas.openxmlformats.org/officeDocument/2006/relationships" r:embed="rId6"/>
        <a:stretch>
          <a:fillRect/>
        </a:stretch>
      </xdr:blipFill>
      <xdr:spPr>
        <a:xfrm>
          <a:off x="2400300" y="3857625"/>
          <a:ext cx="542925" cy="652526"/>
        </a:xfrm>
        <a:prstGeom prst="rect">
          <a:avLst/>
        </a:prstGeom>
      </xdr:spPr>
    </xdr:pic>
    <xdr:clientData/>
  </xdr:twoCellAnchor>
  <xdr:twoCellAnchor editAs="oneCell">
    <xdr:from>
      <xdr:col>2</xdr:col>
      <xdr:colOff>285750</xdr:colOff>
      <xdr:row>7</xdr:row>
      <xdr:rowOff>9525</xdr:rowOff>
    </xdr:from>
    <xdr:to>
      <xdr:col>2</xdr:col>
      <xdr:colOff>742950</xdr:colOff>
      <xdr:row>7</xdr:row>
      <xdr:rowOff>609600</xdr:rowOff>
    </xdr:to>
    <xdr:pic>
      <xdr:nvPicPr>
        <xdr:cNvPr id="8" name="/xl/media/image6.jpeg">
          <a:extLst>
            <a:ext uri="{FF2B5EF4-FFF2-40B4-BE49-F238E27FC236}">
              <a16:creationId xmlns:a16="http://schemas.microsoft.com/office/drawing/2014/main" id="{55550918-1B40-4B1E-805F-63B4177A3BA2}"/>
            </a:ext>
          </a:extLst>
        </xdr:cNvPr>
        <xdr:cNvPicPr>
          <a:picLocks noChangeAspect="1"/>
        </xdr:cNvPicPr>
      </xdr:nvPicPr>
      <xdr:blipFill>
        <a:blip xmlns:r="http://schemas.openxmlformats.org/officeDocument/2006/relationships" r:embed="rId7"/>
        <a:stretch>
          <a:fillRect/>
        </a:stretch>
      </xdr:blipFill>
      <xdr:spPr>
        <a:xfrm>
          <a:off x="2476500" y="4524375"/>
          <a:ext cx="457200" cy="600075"/>
        </a:xfrm>
        <a:prstGeom prst="rect">
          <a:avLst/>
        </a:prstGeom>
      </xdr:spPr>
    </xdr:pic>
    <xdr:clientData/>
  </xdr:twoCellAnchor>
  <xdr:twoCellAnchor editAs="oneCell">
    <xdr:from>
      <xdr:col>2</xdr:col>
      <xdr:colOff>295275</xdr:colOff>
      <xdr:row>8</xdr:row>
      <xdr:rowOff>38100</xdr:rowOff>
    </xdr:from>
    <xdr:to>
      <xdr:col>2</xdr:col>
      <xdr:colOff>704850</xdr:colOff>
      <xdr:row>8</xdr:row>
      <xdr:rowOff>638175</xdr:rowOff>
    </xdr:to>
    <xdr:pic>
      <xdr:nvPicPr>
        <xdr:cNvPr id="9" name="/xl/media/image7.jpeg">
          <a:extLst>
            <a:ext uri="{FF2B5EF4-FFF2-40B4-BE49-F238E27FC236}">
              <a16:creationId xmlns:a16="http://schemas.microsoft.com/office/drawing/2014/main" id="{40249408-595A-42A5-AE61-8F797B5B8A30}"/>
            </a:ext>
          </a:extLst>
        </xdr:cNvPr>
        <xdr:cNvPicPr>
          <a:picLocks noChangeAspect="1"/>
        </xdr:cNvPicPr>
      </xdr:nvPicPr>
      <xdr:blipFill>
        <a:blip xmlns:r="http://schemas.openxmlformats.org/officeDocument/2006/relationships" r:embed="rId8"/>
        <a:stretch>
          <a:fillRect/>
        </a:stretch>
      </xdr:blipFill>
      <xdr:spPr>
        <a:xfrm>
          <a:off x="2486025" y="5238750"/>
          <a:ext cx="409575" cy="600075"/>
        </a:xfrm>
        <a:prstGeom prst="rect">
          <a:avLst/>
        </a:prstGeom>
      </xdr:spPr>
    </xdr:pic>
    <xdr:clientData/>
  </xdr:twoCellAnchor>
  <xdr:twoCellAnchor editAs="oneCell">
    <xdr:from>
      <xdr:col>2</xdr:col>
      <xdr:colOff>47625</xdr:colOff>
      <xdr:row>9</xdr:row>
      <xdr:rowOff>142875</xdr:rowOff>
    </xdr:from>
    <xdr:to>
      <xdr:col>2</xdr:col>
      <xdr:colOff>847725</xdr:colOff>
      <xdr:row>9</xdr:row>
      <xdr:rowOff>495299</xdr:rowOff>
    </xdr:to>
    <xdr:pic>
      <xdr:nvPicPr>
        <xdr:cNvPr id="10" name="/xl/media/image8.jpeg">
          <a:extLst>
            <a:ext uri="{FF2B5EF4-FFF2-40B4-BE49-F238E27FC236}">
              <a16:creationId xmlns:a16="http://schemas.microsoft.com/office/drawing/2014/main" id="{33D14291-0FF4-4C26-9DC0-CB3B9D9EF9A3}"/>
            </a:ext>
          </a:extLst>
        </xdr:cNvPr>
        <xdr:cNvPicPr>
          <a:picLocks noChangeAspect="1"/>
        </xdr:cNvPicPr>
      </xdr:nvPicPr>
      <xdr:blipFill>
        <a:blip xmlns:r="http://schemas.openxmlformats.org/officeDocument/2006/relationships" r:embed="rId9"/>
        <a:stretch>
          <a:fillRect/>
        </a:stretch>
      </xdr:blipFill>
      <xdr:spPr>
        <a:xfrm>
          <a:off x="2238375" y="6029325"/>
          <a:ext cx="800100" cy="352424"/>
        </a:xfrm>
        <a:prstGeom prst="rect">
          <a:avLst/>
        </a:prstGeom>
      </xdr:spPr>
    </xdr:pic>
    <xdr:clientData/>
  </xdr:twoCellAnchor>
  <xdr:twoCellAnchor editAs="oneCell">
    <xdr:from>
      <xdr:col>2</xdr:col>
      <xdr:colOff>247649</xdr:colOff>
      <xdr:row>10</xdr:row>
      <xdr:rowOff>57150</xdr:rowOff>
    </xdr:from>
    <xdr:to>
      <xdr:col>2</xdr:col>
      <xdr:colOff>742950</xdr:colOff>
      <xdr:row>10</xdr:row>
      <xdr:rowOff>619125</xdr:rowOff>
    </xdr:to>
    <xdr:pic>
      <xdr:nvPicPr>
        <xdr:cNvPr id="11" name="/xl/media/image9.jpeg">
          <a:extLst>
            <a:ext uri="{FF2B5EF4-FFF2-40B4-BE49-F238E27FC236}">
              <a16:creationId xmlns:a16="http://schemas.microsoft.com/office/drawing/2014/main" id="{2FD072C6-56DA-4AE8-9DF5-1776F993F067}"/>
            </a:ext>
          </a:extLst>
        </xdr:cNvPr>
        <xdr:cNvPicPr>
          <a:picLocks noChangeAspect="1"/>
        </xdr:cNvPicPr>
      </xdr:nvPicPr>
      <xdr:blipFill>
        <a:blip xmlns:r="http://schemas.openxmlformats.org/officeDocument/2006/relationships" r:embed="rId10"/>
        <a:stretch>
          <a:fillRect/>
        </a:stretch>
      </xdr:blipFill>
      <xdr:spPr>
        <a:xfrm>
          <a:off x="2438399" y="6629400"/>
          <a:ext cx="495301" cy="561975"/>
        </a:xfrm>
        <a:prstGeom prst="rect">
          <a:avLst/>
        </a:prstGeom>
      </xdr:spPr>
    </xdr:pic>
    <xdr:clientData/>
  </xdr:twoCellAnchor>
  <xdr:twoCellAnchor editAs="oneCell">
    <xdr:from>
      <xdr:col>2</xdr:col>
      <xdr:colOff>85724</xdr:colOff>
      <xdr:row>11</xdr:row>
      <xdr:rowOff>152400</xdr:rowOff>
    </xdr:from>
    <xdr:to>
      <xdr:col>2</xdr:col>
      <xdr:colOff>885825</xdr:colOff>
      <xdr:row>11</xdr:row>
      <xdr:rowOff>504825</xdr:rowOff>
    </xdr:to>
    <xdr:pic>
      <xdr:nvPicPr>
        <xdr:cNvPr id="12" name="/xl/media/image10.jpeg">
          <a:extLst>
            <a:ext uri="{FF2B5EF4-FFF2-40B4-BE49-F238E27FC236}">
              <a16:creationId xmlns:a16="http://schemas.microsoft.com/office/drawing/2014/main" id="{172C26EC-15D8-40DD-A9A0-E62541C9418B}"/>
            </a:ext>
          </a:extLst>
        </xdr:cNvPr>
        <xdr:cNvPicPr>
          <a:picLocks noChangeAspect="1"/>
        </xdr:cNvPicPr>
      </xdr:nvPicPr>
      <xdr:blipFill>
        <a:blip xmlns:r="http://schemas.openxmlformats.org/officeDocument/2006/relationships" r:embed="rId11"/>
        <a:stretch>
          <a:fillRect/>
        </a:stretch>
      </xdr:blipFill>
      <xdr:spPr>
        <a:xfrm>
          <a:off x="2276474" y="7410450"/>
          <a:ext cx="800101" cy="352425"/>
        </a:xfrm>
        <a:prstGeom prst="rect">
          <a:avLst/>
        </a:prstGeom>
      </xdr:spPr>
    </xdr:pic>
    <xdr:clientData/>
  </xdr:twoCellAnchor>
  <xdr:twoCellAnchor editAs="oneCell">
    <xdr:from>
      <xdr:col>2</xdr:col>
      <xdr:colOff>57150</xdr:colOff>
      <xdr:row>12</xdr:row>
      <xdr:rowOff>152400</xdr:rowOff>
    </xdr:from>
    <xdr:to>
      <xdr:col>2</xdr:col>
      <xdr:colOff>914400</xdr:colOff>
      <xdr:row>12</xdr:row>
      <xdr:rowOff>504825</xdr:rowOff>
    </xdr:to>
    <xdr:pic>
      <xdr:nvPicPr>
        <xdr:cNvPr id="13" name="/xl/media/image11.jpeg">
          <a:extLst>
            <a:ext uri="{FF2B5EF4-FFF2-40B4-BE49-F238E27FC236}">
              <a16:creationId xmlns:a16="http://schemas.microsoft.com/office/drawing/2014/main" id="{153DA4EB-1F7C-4A57-BD67-659FAEC035AC}"/>
            </a:ext>
          </a:extLst>
        </xdr:cNvPr>
        <xdr:cNvPicPr>
          <a:picLocks noChangeAspect="1"/>
        </xdr:cNvPicPr>
      </xdr:nvPicPr>
      <xdr:blipFill>
        <a:blip xmlns:r="http://schemas.openxmlformats.org/officeDocument/2006/relationships" r:embed="rId12"/>
        <a:stretch>
          <a:fillRect/>
        </a:stretch>
      </xdr:blipFill>
      <xdr:spPr>
        <a:xfrm>
          <a:off x="2247900" y="8096250"/>
          <a:ext cx="857250" cy="352425"/>
        </a:xfrm>
        <a:prstGeom prst="rect">
          <a:avLst/>
        </a:prstGeom>
      </xdr:spPr>
    </xdr:pic>
    <xdr:clientData/>
  </xdr:twoCellAnchor>
  <xdr:twoCellAnchor editAs="oneCell">
    <xdr:from>
      <xdr:col>2</xdr:col>
      <xdr:colOff>9525</xdr:colOff>
      <xdr:row>13</xdr:row>
      <xdr:rowOff>157225</xdr:rowOff>
    </xdr:from>
    <xdr:to>
      <xdr:col>3</xdr:col>
      <xdr:colOff>57150</xdr:colOff>
      <xdr:row>13</xdr:row>
      <xdr:rowOff>561975</xdr:rowOff>
    </xdr:to>
    <xdr:pic>
      <xdr:nvPicPr>
        <xdr:cNvPr id="14" name="/xl/media/image12.jpeg">
          <a:extLst>
            <a:ext uri="{FF2B5EF4-FFF2-40B4-BE49-F238E27FC236}">
              <a16:creationId xmlns:a16="http://schemas.microsoft.com/office/drawing/2014/main" id="{E1F2B5F1-073B-4E28-8188-50DB004A2A66}"/>
            </a:ext>
          </a:extLst>
        </xdr:cNvPr>
        <xdr:cNvPicPr>
          <a:picLocks noChangeAspect="1"/>
        </xdr:cNvPicPr>
      </xdr:nvPicPr>
      <xdr:blipFill>
        <a:blip xmlns:r="http://schemas.openxmlformats.org/officeDocument/2006/relationships" r:embed="rId13"/>
        <a:stretch>
          <a:fillRect/>
        </a:stretch>
      </xdr:blipFill>
      <xdr:spPr>
        <a:xfrm>
          <a:off x="2200275" y="8786875"/>
          <a:ext cx="990600" cy="404750"/>
        </a:xfrm>
        <a:prstGeom prst="rect">
          <a:avLst/>
        </a:prstGeom>
      </xdr:spPr>
    </xdr:pic>
    <xdr:clientData/>
  </xdr:twoCellAnchor>
  <xdr:twoCellAnchor editAs="oneCell">
    <xdr:from>
      <xdr:col>2</xdr:col>
      <xdr:colOff>233425</xdr:colOff>
      <xdr:row>14</xdr:row>
      <xdr:rowOff>9525</xdr:rowOff>
    </xdr:from>
    <xdr:to>
      <xdr:col>2</xdr:col>
      <xdr:colOff>733425</xdr:colOff>
      <xdr:row>15</xdr:row>
      <xdr:rowOff>9525</xdr:rowOff>
    </xdr:to>
    <xdr:pic>
      <xdr:nvPicPr>
        <xdr:cNvPr id="15" name="/xl/media/image13.jpeg">
          <a:extLst>
            <a:ext uri="{FF2B5EF4-FFF2-40B4-BE49-F238E27FC236}">
              <a16:creationId xmlns:a16="http://schemas.microsoft.com/office/drawing/2014/main" id="{B9157DEA-6B7E-40E4-B861-6040A1E9A98D}"/>
            </a:ext>
          </a:extLst>
        </xdr:cNvPr>
        <xdr:cNvPicPr>
          <a:picLocks noChangeAspect="1"/>
        </xdr:cNvPicPr>
      </xdr:nvPicPr>
      <xdr:blipFill>
        <a:blip xmlns:r="http://schemas.openxmlformats.org/officeDocument/2006/relationships" r:embed="rId14"/>
        <a:stretch>
          <a:fillRect/>
        </a:stretch>
      </xdr:blipFill>
      <xdr:spPr>
        <a:xfrm>
          <a:off x="2424175" y="9324975"/>
          <a:ext cx="500000" cy="685800"/>
        </a:xfrm>
        <a:prstGeom prst="rect">
          <a:avLst/>
        </a:prstGeom>
      </xdr:spPr>
    </xdr:pic>
    <xdr:clientData/>
  </xdr:twoCellAnchor>
  <xdr:twoCellAnchor editAs="oneCell">
    <xdr:from>
      <xdr:col>2</xdr:col>
      <xdr:colOff>228600</xdr:colOff>
      <xdr:row>15</xdr:row>
      <xdr:rowOff>47625</xdr:rowOff>
    </xdr:from>
    <xdr:to>
      <xdr:col>2</xdr:col>
      <xdr:colOff>819150</xdr:colOff>
      <xdr:row>15</xdr:row>
      <xdr:rowOff>666750</xdr:rowOff>
    </xdr:to>
    <xdr:pic>
      <xdr:nvPicPr>
        <xdr:cNvPr id="16" name="/xl/media/image14.jpeg">
          <a:extLst>
            <a:ext uri="{FF2B5EF4-FFF2-40B4-BE49-F238E27FC236}">
              <a16:creationId xmlns:a16="http://schemas.microsoft.com/office/drawing/2014/main" id="{0B499377-FFB7-462B-AF4F-EDA549E43087}"/>
            </a:ext>
          </a:extLst>
        </xdr:cNvPr>
        <xdr:cNvPicPr>
          <a:picLocks noChangeAspect="1"/>
        </xdr:cNvPicPr>
      </xdr:nvPicPr>
      <xdr:blipFill>
        <a:blip xmlns:r="http://schemas.openxmlformats.org/officeDocument/2006/relationships" r:embed="rId15"/>
        <a:stretch>
          <a:fillRect/>
        </a:stretch>
      </xdr:blipFill>
      <xdr:spPr>
        <a:xfrm>
          <a:off x="2419350" y="10048875"/>
          <a:ext cx="590550" cy="619125"/>
        </a:xfrm>
        <a:prstGeom prst="rect">
          <a:avLst/>
        </a:prstGeom>
      </xdr:spPr>
    </xdr:pic>
    <xdr:clientData/>
  </xdr:twoCellAnchor>
  <xdr:twoCellAnchor editAs="oneCell">
    <xdr:from>
      <xdr:col>2</xdr:col>
      <xdr:colOff>66675</xdr:colOff>
      <xdr:row>15</xdr:row>
      <xdr:rowOff>666750</xdr:rowOff>
    </xdr:from>
    <xdr:to>
      <xdr:col>2</xdr:col>
      <xdr:colOff>876300</xdr:colOff>
      <xdr:row>16</xdr:row>
      <xdr:rowOff>681101</xdr:rowOff>
    </xdr:to>
    <xdr:pic>
      <xdr:nvPicPr>
        <xdr:cNvPr id="17" name="/xl/media/image15.jpeg">
          <a:extLst>
            <a:ext uri="{FF2B5EF4-FFF2-40B4-BE49-F238E27FC236}">
              <a16:creationId xmlns:a16="http://schemas.microsoft.com/office/drawing/2014/main" id="{8721E63F-D163-498A-BB5D-3F79A02B687A}"/>
            </a:ext>
          </a:extLst>
        </xdr:cNvPr>
        <xdr:cNvPicPr>
          <a:picLocks noChangeAspect="1"/>
        </xdr:cNvPicPr>
      </xdr:nvPicPr>
      <xdr:blipFill>
        <a:blip xmlns:r="http://schemas.openxmlformats.org/officeDocument/2006/relationships" r:embed="rId16"/>
        <a:stretch>
          <a:fillRect/>
        </a:stretch>
      </xdr:blipFill>
      <xdr:spPr>
        <a:xfrm>
          <a:off x="2257425" y="10668000"/>
          <a:ext cx="809625" cy="700151"/>
        </a:xfrm>
        <a:prstGeom prst="rect">
          <a:avLst/>
        </a:prstGeom>
      </xdr:spPr>
    </xdr:pic>
    <xdr:clientData/>
  </xdr:twoCellAnchor>
  <xdr:twoCellAnchor editAs="oneCell">
    <xdr:from>
      <xdr:col>2</xdr:col>
      <xdr:colOff>276225</xdr:colOff>
      <xdr:row>17</xdr:row>
      <xdr:rowOff>9525</xdr:rowOff>
    </xdr:from>
    <xdr:to>
      <xdr:col>2</xdr:col>
      <xdr:colOff>723900</xdr:colOff>
      <xdr:row>17</xdr:row>
      <xdr:rowOff>676275</xdr:rowOff>
    </xdr:to>
    <xdr:pic>
      <xdr:nvPicPr>
        <xdr:cNvPr id="18" name="/xl/media/image16.jpeg">
          <a:extLst>
            <a:ext uri="{FF2B5EF4-FFF2-40B4-BE49-F238E27FC236}">
              <a16:creationId xmlns:a16="http://schemas.microsoft.com/office/drawing/2014/main" id="{A7436A4A-BB48-4A4C-BDC0-488B6FBDBB14}"/>
            </a:ext>
          </a:extLst>
        </xdr:cNvPr>
        <xdr:cNvPicPr>
          <a:picLocks noChangeAspect="1"/>
        </xdr:cNvPicPr>
      </xdr:nvPicPr>
      <xdr:blipFill>
        <a:blip xmlns:r="http://schemas.openxmlformats.org/officeDocument/2006/relationships" r:embed="rId17"/>
        <a:stretch>
          <a:fillRect/>
        </a:stretch>
      </xdr:blipFill>
      <xdr:spPr>
        <a:xfrm>
          <a:off x="2466975" y="11382375"/>
          <a:ext cx="447675" cy="666750"/>
        </a:xfrm>
        <a:prstGeom prst="rect">
          <a:avLst/>
        </a:prstGeom>
      </xdr:spPr>
    </xdr:pic>
    <xdr:clientData/>
  </xdr:twoCellAnchor>
  <xdr:twoCellAnchor editAs="oneCell">
    <xdr:from>
      <xdr:col>2</xdr:col>
      <xdr:colOff>157225</xdr:colOff>
      <xdr:row>18</xdr:row>
      <xdr:rowOff>57150</xdr:rowOff>
    </xdr:from>
    <xdr:to>
      <xdr:col>2</xdr:col>
      <xdr:colOff>800100</xdr:colOff>
      <xdr:row>18</xdr:row>
      <xdr:rowOff>657225</xdr:rowOff>
    </xdr:to>
    <xdr:pic>
      <xdr:nvPicPr>
        <xdr:cNvPr id="19" name="/xl/media/image17.jpeg">
          <a:extLst>
            <a:ext uri="{FF2B5EF4-FFF2-40B4-BE49-F238E27FC236}">
              <a16:creationId xmlns:a16="http://schemas.microsoft.com/office/drawing/2014/main" id="{ED11DA78-6A78-45B7-96A7-B5225B1EA8DF}"/>
            </a:ext>
          </a:extLst>
        </xdr:cNvPr>
        <xdr:cNvPicPr>
          <a:picLocks noChangeAspect="1"/>
        </xdr:cNvPicPr>
      </xdr:nvPicPr>
      <xdr:blipFill>
        <a:blip xmlns:r="http://schemas.openxmlformats.org/officeDocument/2006/relationships" r:embed="rId18"/>
        <a:stretch>
          <a:fillRect/>
        </a:stretch>
      </xdr:blipFill>
      <xdr:spPr>
        <a:xfrm>
          <a:off x="2347975" y="12115800"/>
          <a:ext cx="642875" cy="600075"/>
        </a:xfrm>
        <a:prstGeom prst="rect">
          <a:avLst/>
        </a:prstGeom>
      </xdr:spPr>
    </xdr:pic>
    <xdr:clientData/>
  </xdr:twoCellAnchor>
  <xdr:twoCellAnchor editAs="oneCell">
    <xdr:from>
      <xdr:col>2</xdr:col>
      <xdr:colOff>142875</xdr:colOff>
      <xdr:row>19</xdr:row>
      <xdr:rowOff>76200</xdr:rowOff>
    </xdr:from>
    <xdr:to>
      <xdr:col>2</xdr:col>
      <xdr:colOff>828675</xdr:colOff>
      <xdr:row>19</xdr:row>
      <xdr:rowOff>647700</xdr:rowOff>
    </xdr:to>
    <xdr:pic>
      <xdr:nvPicPr>
        <xdr:cNvPr id="20" name="/xl/media/image18.jpeg">
          <a:extLst>
            <a:ext uri="{FF2B5EF4-FFF2-40B4-BE49-F238E27FC236}">
              <a16:creationId xmlns:a16="http://schemas.microsoft.com/office/drawing/2014/main" id="{2ECE4D8A-4703-45C4-8096-FA9B03A71CF4}"/>
            </a:ext>
          </a:extLst>
        </xdr:cNvPr>
        <xdr:cNvPicPr>
          <a:picLocks noChangeAspect="1"/>
        </xdr:cNvPicPr>
      </xdr:nvPicPr>
      <xdr:blipFill>
        <a:blip xmlns:r="http://schemas.openxmlformats.org/officeDocument/2006/relationships" r:embed="rId19"/>
        <a:stretch>
          <a:fillRect/>
        </a:stretch>
      </xdr:blipFill>
      <xdr:spPr>
        <a:xfrm>
          <a:off x="2333625" y="12820650"/>
          <a:ext cx="685800" cy="571500"/>
        </a:xfrm>
        <a:prstGeom prst="rect">
          <a:avLst/>
        </a:prstGeom>
      </xdr:spPr>
    </xdr:pic>
    <xdr:clientData/>
  </xdr:twoCellAnchor>
  <xdr:twoCellAnchor editAs="oneCell">
    <xdr:from>
      <xdr:col>2</xdr:col>
      <xdr:colOff>47625</xdr:colOff>
      <xdr:row>20</xdr:row>
      <xdr:rowOff>47625</xdr:rowOff>
    </xdr:from>
    <xdr:to>
      <xdr:col>2</xdr:col>
      <xdr:colOff>847725</xdr:colOff>
      <xdr:row>20</xdr:row>
      <xdr:rowOff>666750</xdr:rowOff>
    </xdr:to>
    <xdr:pic>
      <xdr:nvPicPr>
        <xdr:cNvPr id="21" name="/xl/media/image19.jpeg">
          <a:extLst>
            <a:ext uri="{FF2B5EF4-FFF2-40B4-BE49-F238E27FC236}">
              <a16:creationId xmlns:a16="http://schemas.microsoft.com/office/drawing/2014/main" id="{48897A71-A1A8-4891-B77B-646BF6B4D82E}"/>
            </a:ext>
          </a:extLst>
        </xdr:cNvPr>
        <xdr:cNvPicPr>
          <a:picLocks noChangeAspect="1"/>
        </xdr:cNvPicPr>
      </xdr:nvPicPr>
      <xdr:blipFill>
        <a:blip xmlns:r="http://schemas.openxmlformats.org/officeDocument/2006/relationships" r:embed="rId20"/>
        <a:stretch>
          <a:fillRect/>
        </a:stretch>
      </xdr:blipFill>
      <xdr:spPr>
        <a:xfrm>
          <a:off x="2238375" y="13477875"/>
          <a:ext cx="800100" cy="619125"/>
        </a:xfrm>
        <a:prstGeom prst="rect">
          <a:avLst/>
        </a:prstGeom>
      </xdr:spPr>
    </xdr:pic>
    <xdr:clientData/>
  </xdr:twoCellAnchor>
  <xdr:twoCellAnchor editAs="oneCell">
    <xdr:from>
      <xdr:col>2</xdr:col>
      <xdr:colOff>85724</xdr:colOff>
      <xdr:row>21</xdr:row>
      <xdr:rowOff>47625</xdr:rowOff>
    </xdr:from>
    <xdr:to>
      <xdr:col>2</xdr:col>
      <xdr:colOff>923925</xdr:colOff>
      <xdr:row>21</xdr:row>
      <xdr:rowOff>619125</xdr:rowOff>
    </xdr:to>
    <xdr:pic>
      <xdr:nvPicPr>
        <xdr:cNvPr id="22" name="/xl/media/image20.jpeg">
          <a:extLst>
            <a:ext uri="{FF2B5EF4-FFF2-40B4-BE49-F238E27FC236}">
              <a16:creationId xmlns:a16="http://schemas.microsoft.com/office/drawing/2014/main" id="{44481E23-2049-42EF-B3F5-47F52AE61B9F}"/>
            </a:ext>
          </a:extLst>
        </xdr:cNvPr>
        <xdr:cNvPicPr>
          <a:picLocks noChangeAspect="1"/>
        </xdr:cNvPicPr>
      </xdr:nvPicPr>
      <xdr:blipFill>
        <a:blip xmlns:r="http://schemas.openxmlformats.org/officeDocument/2006/relationships" r:embed="rId21"/>
        <a:stretch>
          <a:fillRect/>
        </a:stretch>
      </xdr:blipFill>
      <xdr:spPr>
        <a:xfrm>
          <a:off x="2276474" y="14163675"/>
          <a:ext cx="838201" cy="571500"/>
        </a:xfrm>
        <a:prstGeom prst="rect">
          <a:avLst/>
        </a:prstGeom>
      </xdr:spPr>
    </xdr:pic>
    <xdr:clientData/>
  </xdr:twoCellAnchor>
  <xdr:twoCellAnchor editAs="oneCell">
    <xdr:from>
      <xdr:col>2</xdr:col>
      <xdr:colOff>171449</xdr:colOff>
      <xdr:row>22</xdr:row>
      <xdr:rowOff>38100</xdr:rowOff>
    </xdr:from>
    <xdr:to>
      <xdr:col>2</xdr:col>
      <xdr:colOff>762000</xdr:colOff>
      <xdr:row>23</xdr:row>
      <xdr:rowOff>19050</xdr:rowOff>
    </xdr:to>
    <xdr:pic>
      <xdr:nvPicPr>
        <xdr:cNvPr id="23" name="/xl/media/image21.jpeg">
          <a:extLst>
            <a:ext uri="{FF2B5EF4-FFF2-40B4-BE49-F238E27FC236}">
              <a16:creationId xmlns:a16="http://schemas.microsoft.com/office/drawing/2014/main" id="{D9438E32-4E11-48E8-A075-482DFC578A4C}"/>
            </a:ext>
          </a:extLst>
        </xdr:cNvPr>
        <xdr:cNvPicPr>
          <a:picLocks noChangeAspect="1"/>
        </xdr:cNvPicPr>
      </xdr:nvPicPr>
      <xdr:blipFill>
        <a:blip xmlns:r="http://schemas.openxmlformats.org/officeDocument/2006/relationships" r:embed="rId22"/>
        <a:stretch>
          <a:fillRect/>
        </a:stretch>
      </xdr:blipFill>
      <xdr:spPr>
        <a:xfrm>
          <a:off x="2362199" y="14839950"/>
          <a:ext cx="590551" cy="666750"/>
        </a:xfrm>
        <a:prstGeom prst="rect">
          <a:avLst/>
        </a:prstGeom>
      </xdr:spPr>
    </xdr:pic>
    <xdr:clientData/>
  </xdr:twoCellAnchor>
  <xdr:twoCellAnchor editAs="oneCell">
    <xdr:from>
      <xdr:col>2</xdr:col>
      <xdr:colOff>285750</xdr:colOff>
      <xdr:row>22</xdr:row>
      <xdr:rowOff>676275</xdr:rowOff>
    </xdr:from>
    <xdr:to>
      <xdr:col>2</xdr:col>
      <xdr:colOff>628650</xdr:colOff>
      <xdr:row>24</xdr:row>
      <xdr:rowOff>19050</xdr:rowOff>
    </xdr:to>
    <xdr:pic>
      <xdr:nvPicPr>
        <xdr:cNvPr id="24" name="/xl/media/image21.jpeg">
          <a:extLst>
            <a:ext uri="{FF2B5EF4-FFF2-40B4-BE49-F238E27FC236}">
              <a16:creationId xmlns:a16="http://schemas.microsoft.com/office/drawing/2014/main" id="{FD6D99C4-ABB8-4106-A862-7F5EAAD49DEA}"/>
            </a:ext>
          </a:extLst>
        </xdr:cNvPr>
        <xdr:cNvPicPr>
          <a:picLocks noChangeAspect="1"/>
        </xdr:cNvPicPr>
      </xdr:nvPicPr>
      <xdr:blipFill>
        <a:blip xmlns:r="http://schemas.openxmlformats.org/officeDocument/2006/relationships" r:embed="rId22"/>
        <a:stretch>
          <a:fillRect/>
        </a:stretch>
      </xdr:blipFill>
      <xdr:spPr>
        <a:xfrm>
          <a:off x="2476500" y="15478125"/>
          <a:ext cx="342900" cy="714375"/>
        </a:xfrm>
        <a:prstGeom prst="rect">
          <a:avLst/>
        </a:prstGeom>
      </xdr:spPr>
    </xdr:pic>
    <xdr:clientData/>
  </xdr:twoCellAnchor>
  <xdr:twoCellAnchor editAs="oneCell">
    <xdr:from>
      <xdr:col>2</xdr:col>
      <xdr:colOff>104775</xdr:colOff>
      <xdr:row>24</xdr:row>
      <xdr:rowOff>28575</xdr:rowOff>
    </xdr:from>
    <xdr:to>
      <xdr:col>2</xdr:col>
      <xdr:colOff>923925</xdr:colOff>
      <xdr:row>25</xdr:row>
      <xdr:rowOff>0</xdr:rowOff>
    </xdr:to>
    <xdr:pic>
      <xdr:nvPicPr>
        <xdr:cNvPr id="25" name="/xl/media/image19.jpeg">
          <a:extLst>
            <a:ext uri="{FF2B5EF4-FFF2-40B4-BE49-F238E27FC236}">
              <a16:creationId xmlns:a16="http://schemas.microsoft.com/office/drawing/2014/main" id="{8D018DAE-68E5-4E81-B011-EAA9AA91A111}"/>
            </a:ext>
          </a:extLst>
        </xdr:cNvPr>
        <xdr:cNvPicPr>
          <a:picLocks noChangeAspect="1"/>
        </xdr:cNvPicPr>
      </xdr:nvPicPr>
      <xdr:blipFill>
        <a:blip xmlns:r="http://schemas.openxmlformats.org/officeDocument/2006/relationships" r:embed="rId20"/>
        <a:stretch>
          <a:fillRect/>
        </a:stretch>
      </xdr:blipFill>
      <xdr:spPr>
        <a:xfrm>
          <a:off x="2295525" y="16202025"/>
          <a:ext cx="819150" cy="657225"/>
        </a:xfrm>
        <a:prstGeom prst="rect">
          <a:avLst/>
        </a:prstGeom>
      </xdr:spPr>
    </xdr:pic>
    <xdr:clientData/>
  </xdr:twoCellAnchor>
  <xdr:twoCellAnchor editAs="oneCell">
    <xdr:from>
      <xdr:col>2</xdr:col>
      <xdr:colOff>266700</xdr:colOff>
      <xdr:row>24</xdr:row>
      <xdr:rowOff>647700</xdr:rowOff>
    </xdr:from>
    <xdr:to>
      <xdr:col>2</xdr:col>
      <xdr:colOff>666750</xdr:colOff>
      <xdr:row>26</xdr:row>
      <xdr:rowOff>19050</xdr:rowOff>
    </xdr:to>
    <xdr:pic>
      <xdr:nvPicPr>
        <xdr:cNvPr id="26" name="/xl/media/image22.jpeg">
          <a:extLst>
            <a:ext uri="{FF2B5EF4-FFF2-40B4-BE49-F238E27FC236}">
              <a16:creationId xmlns:a16="http://schemas.microsoft.com/office/drawing/2014/main" id="{08AF175C-E880-4E5A-8FC1-CF5F3355F1BC}"/>
            </a:ext>
          </a:extLst>
        </xdr:cNvPr>
        <xdr:cNvPicPr>
          <a:picLocks noChangeAspect="1"/>
        </xdr:cNvPicPr>
      </xdr:nvPicPr>
      <xdr:blipFill>
        <a:blip xmlns:r="http://schemas.openxmlformats.org/officeDocument/2006/relationships" r:embed="rId23"/>
        <a:stretch>
          <a:fillRect/>
        </a:stretch>
      </xdr:blipFill>
      <xdr:spPr>
        <a:xfrm>
          <a:off x="2457450" y="16821150"/>
          <a:ext cx="400050" cy="742950"/>
        </a:xfrm>
        <a:prstGeom prst="rect">
          <a:avLst/>
        </a:prstGeom>
      </xdr:spPr>
    </xdr:pic>
    <xdr:clientData/>
  </xdr:twoCellAnchor>
  <xdr:twoCellAnchor editAs="oneCell">
    <xdr:from>
      <xdr:col>2</xdr:col>
      <xdr:colOff>276225</xdr:colOff>
      <xdr:row>25</xdr:row>
      <xdr:rowOff>676275</xdr:rowOff>
    </xdr:from>
    <xdr:to>
      <xdr:col>2</xdr:col>
      <xdr:colOff>762000</xdr:colOff>
      <xdr:row>27</xdr:row>
      <xdr:rowOff>57150</xdr:rowOff>
    </xdr:to>
    <xdr:pic>
      <xdr:nvPicPr>
        <xdr:cNvPr id="27" name="/xl/media/image23.jpeg">
          <a:extLst>
            <a:ext uri="{FF2B5EF4-FFF2-40B4-BE49-F238E27FC236}">
              <a16:creationId xmlns:a16="http://schemas.microsoft.com/office/drawing/2014/main" id="{C8280CEF-8379-4692-90C3-14700B5D778A}"/>
            </a:ext>
          </a:extLst>
        </xdr:cNvPr>
        <xdr:cNvPicPr>
          <a:picLocks noChangeAspect="1"/>
        </xdr:cNvPicPr>
      </xdr:nvPicPr>
      <xdr:blipFill>
        <a:blip xmlns:r="http://schemas.openxmlformats.org/officeDocument/2006/relationships" r:embed="rId24"/>
        <a:stretch>
          <a:fillRect/>
        </a:stretch>
      </xdr:blipFill>
      <xdr:spPr>
        <a:xfrm>
          <a:off x="2466975" y="17535525"/>
          <a:ext cx="485775" cy="752475"/>
        </a:xfrm>
        <a:prstGeom prst="rect">
          <a:avLst/>
        </a:prstGeom>
      </xdr:spPr>
    </xdr:pic>
    <xdr:clientData/>
  </xdr:twoCellAnchor>
  <xdr:twoCellAnchor editAs="oneCell">
    <xdr:from>
      <xdr:col>2</xdr:col>
      <xdr:colOff>114300</xdr:colOff>
      <xdr:row>29</xdr:row>
      <xdr:rowOff>38100</xdr:rowOff>
    </xdr:from>
    <xdr:to>
      <xdr:col>2</xdr:col>
      <xdr:colOff>771525</xdr:colOff>
      <xdr:row>29</xdr:row>
      <xdr:rowOff>647700</xdr:rowOff>
    </xdr:to>
    <xdr:pic>
      <xdr:nvPicPr>
        <xdr:cNvPr id="28" name="/xl/media/image19.jpeg">
          <a:extLst>
            <a:ext uri="{FF2B5EF4-FFF2-40B4-BE49-F238E27FC236}">
              <a16:creationId xmlns:a16="http://schemas.microsoft.com/office/drawing/2014/main" id="{3D3CA65D-5BE2-4D39-823B-97731F252DFA}"/>
            </a:ext>
          </a:extLst>
        </xdr:cNvPr>
        <xdr:cNvPicPr>
          <a:picLocks noChangeAspect="1"/>
        </xdr:cNvPicPr>
      </xdr:nvPicPr>
      <xdr:blipFill>
        <a:blip xmlns:r="http://schemas.openxmlformats.org/officeDocument/2006/relationships" r:embed="rId20"/>
        <a:stretch>
          <a:fillRect/>
        </a:stretch>
      </xdr:blipFill>
      <xdr:spPr>
        <a:xfrm>
          <a:off x="2305050" y="19640550"/>
          <a:ext cx="657225" cy="609600"/>
        </a:xfrm>
        <a:prstGeom prst="rect">
          <a:avLst/>
        </a:prstGeom>
      </xdr:spPr>
    </xdr:pic>
    <xdr:clientData/>
  </xdr:twoCellAnchor>
  <xdr:twoCellAnchor editAs="oneCell">
    <xdr:from>
      <xdr:col>2</xdr:col>
      <xdr:colOff>85724</xdr:colOff>
      <xdr:row>28</xdr:row>
      <xdr:rowOff>76200</xdr:rowOff>
    </xdr:from>
    <xdr:to>
      <xdr:col>2</xdr:col>
      <xdr:colOff>866775</xdr:colOff>
      <xdr:row>29</xdr:row>
      <xdr:rowOff>114300</xdr:rowOff>
    </xdr:to>
    <xdr:pic>
      <xdr:nvPicPr>
        <xdr:cNvPr id="29" name="/xl/media/image19.jpeg">
          <a:extLst>
            <a:ext uri="{FF2B5EF4-FFF2-40B4-BE49-F238E27FC236}">
              <a16:creationId xmlns:a16="http://schemas.microsoft.com/office/drawing/2014/main" id="{164EAC0C-B18A-4A7C-92A6-C81847171CB3}"/>
            </a:ext>
          </a:extLst>
        </xdr:cNvPr>
        <xdr:cNvPicPr>
          <a:picLocks noChangeAspect="1"/>
        </xdr:cNvPicPr>
      </xdr:nvPicPr>
      <xdr:blipFill>
        <a:blip xmlns:r="http://schemas.openxmlformats.org/officeDocument/2006/relationships" r:embed="rId20"/>
        <a:stretch>
          <a:fillRect/>
        </a:stretch>
      </xdr:blipFill>
      <xdr:spPr>
        <a:xfrm>
          <a:off x="2276474" y="18992850"/>
          <a:ext cx="781051" cy="723900"/>
        </a:xfrm>
        <a:prstGeom prst="rect">
          <a:avLst/>
        </a:prstGeom>
      </xdr:spPr>
    </xdr:pic>
    <xdr:clientData/>
  </xdr:twoCellAnchor>
  <xdr:twoCellAnchor editAs="oneCell">
    <xdr:from>
      <xdr:col>2</xdr:col>
      <xdr:colOff>266700</xdr:colOff>
      <xdr:row>26</xdr:row>
      <xdr:rowOff>666750</xdr:rowOff>
    </xdr:from>
    <xdr:to>
      <xdr:col>2</xdr:col>
      <xdr:colOff>800100</xdr:colOff>
      <xdr:row>28</xdr:row>
      <xdr:rowOff>19050</xdr:rowOff>
    </xdr:to>
    <xdr:pic>
      <xdr:nvPicPr>
        <xdr:cNvPr id="30" name="/xl/media/image21.jpeg">
          <a:extLst>
            <a:ext uri="{FF2B5EF4-FFF2-40B4-BE49-F238E27FC236}">
              <a16:creationId xmlns:a16="http://schemas.microsoft.com/office/drawing/2014/main" id="{C0C8AC18-D7F0-4170-BE04-394DF8B5098C}"/>
            </a:ext>
          </a:extLst>
        </xdr:cNvPr>
        <xdr:cNvPicPr>
          <a:picLocks noChangeAspect="1"/>
        </xdr:cNvPicPr>
      </xdr:nvPicPr>
      <xdr:blipFill>
        <a:blip xmlns:r="http://schemas.openxmlformats.org/officeDocument/2006/relationships" r:embed="rId22"/>
        <a:stretch>
          <a:fillRect/>
        </a:stretch>
      </xdr:blipFill>
      <xdr:spPr>
        <a:xfrm>
          <a:off x="2457450" y="18211800"/>
          <a:ext cx="533400" cy="7239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247650</xdr:colOff>
      <xdr:row>4</xdr:row>
      <xdr:rowOff>57150</xdr:rowOff>
    </xdr:from>
    <xdr:to>
      <xdr:col>2</xdr:col>
      <xdr:colOff>704850</xdr:colOff>
      <xdr:row>4</xdr:row>
      <xdr:rowOff>628650</xdr:rowOff>
    </xdr:to>
    <xdr:pic>
      <xdr:nvPicPr>
        <xdr:cNvPr id="2" name="/xl/media/image1.jpeg">
          <a:extLst>
            <a:ext uri="{FF2B5EF4-FFF2-40B4-BE49-F238E27FC236}">
              <a16:creationId xmlns:a16="http://schemas.microsoft.com/office/drawing/2014/main" id="{00000000-0008-0000-0300-000002000000}"/>
            </a:ext>
          </a:extLst>
        </xdr:cNvPr>
        <xdr:cNvPicPr>
          <a:picLocks noChangeAspect="1"/>
        </xdr:cNvPicPr>
      </xdr:nvPicPr>
      <xdr:blipFill rotWithShape="1">
        <a:blip xmlns:r="http://schemas.openxmlformats.org/officeDocument/2006/relationships" r:embed="rId1"/>
        <a:srcRect l="23795" t="5077" r="68591" b="79695"/>
        <a:stretch/>
      </xdr:blipFill>
      <xdr:spPr>
        <a:xfrm>
          <a:off x="2438400" y="2514600"/>
          <a:ext cx="457200" cy="571500"/>
        </a:xfrm>
        <a:prstGeom prst="rect">
          <a:avLst/>
        </a:prstGeom>
      </xdr:spPr>
    </xdr:pic>
    <xdr:clientData/>
  </xdr:twoCellAnchor>
  <xdr:twoCellAnchor editAs="oneCell">
    <xdr:from>
      <xdr:col>2</xdr:col>
      <xdr:colOff>190500</xdr:colOff>
      <xdr:row>3</xdr:row>
      <xdr:rowOff>209550</xdr:rowOff>
    </xdr:from>
    <xdr:to>
      <xdr:col>2</xdr:col>
      <xdr:colOff>800100</xdr:colOff>
      <xdr:row>3</xdr:row>
      <xdr:rowOff>552450</xdr:rowOff>
    </xdr:to>
    <xdr:pic>
      <xdr:nvPicPr>
        <xdr:cNvPr id="3" name="/xl/media/image2.jpeg">
          <a:extLst>
            <a:ext uri="{FF2B5EF4-FFF2-40B4-BE49-F238E27FC236}">
              <a16:creationId xmlns:a16="http://schemas.microsoft.com/office/drawing/2014/main" id="{00000000-0008-0000-0300-000003000000}"/>
            </a:ext>
          </a:extLst>
        </xdr:cNvPr>
        <xdr:cNvPicPr>
          <a:picLocks noChangeAspect="1"/>
        </xdr:cNvPicPr>
      </xdr:nvPicPr>
      <xdr:blipFill rotWithShape="1">
        <a:blip xmlns:r="http://schemas.openxmlformats.org/officeDocument/2006/relationships" r:embed="rId2"/>
        <a:srcRect l="7600" t="6940" r="79980" b="80380"/>
        <a:stretch>
          <a:fillRect/>
        </a:stretch>
      </xdr:blipFill>
      <xdr:spPr>
        <a:xfrm>
          <a:off x="5038725" y="3971925"/>
          <a:ext cx="1219200" cy="685800"/>
        </a:xfrm>
        <a:prstGeom prst="rect">
          <a:avLst/>
        </a:prstGeom>
      </xdr:spPr>
    </xdr:pic>
    <xdr:clientData/>
  </xdr:twoCellAnchor>
  <xdr:twoCellAnchor editAs="oneCell">
    <xdr:from>
      <xdr:col>2</xdr:col>
      <xdr:colOff>171449</xdr:colOff>
      <xdr:row>1</xdr:row>
      <xdr:rowOff>142875</xdr:rowOff>
    </xdr:from>
    <xdr:to>
      <xdr:col>2</xdr:col>
      <xdr:colOff>762000</xdr:colOff>
      <xdr:row>1</xdr:row>
      <xdr:rowOff>561975</xdr:rowOff>
    </xdr:to>
    <xdr:pic>
      <xdr:nvPicPr>
        <xdr:cNvPr id="4" name="/xl/media/image3.jpeg">
          <a:extLst>
            <a:ext uri="{FF2B5EF4-FFF2-40B4-BE49-F238E27FC236}">
              <a16:creationId xmlns:a16="http://schemas.microsoft.com/office/drawing/2014/main" id="{00000000-0008-0000-0300-000004000000}"/>
            </a:ext>
          </a:extLst>
        </xdr:cNvPr>
        <xdr:cNvPicPr>
          <a:picLocks noChangeAspect="1"/>
        </xdr:cNvPicPr>
      </xdr:nvPicPr>
      <xdr:blipFill rotWithShape="1">
        <a:blip xmlns:r="http://schemas.openxmlformats.org/officeDocument/2006/relationships" r:embed="rId3"/>
        <a:stretch>
          <a:fillRect/>
        </a:stretch>
      </xdr:blipFill>
      <xdr:spPr>
        <a:xfrm>
          <a:off x="5000625" y="1095375"/>
          <a:ext cx="1181100" cy="838200"/>
        </a:xfrm>
        <a:prstGeom prst="rect">
          <a:avLst/>
        </a:prstGeom>
      </xdr:spPr>
    </xdr:pic>
    <xdr:clientData/>
  </xdr:twoCellAnchor>
  <xdr:twoCellAnchor editAs="oneCell">
    <xdr:from>
      <xdr:col>2</xdr:col>
      <xdr:colOff>228600</xdr:colOff>
      <xdr:row>2</xdr:row>
      <xdr:rowOff>123824</xdr:rowOff>
    </xdr:from>
    <xdr:to>
      <xdr:col>2</xdr:col>
      <xdr:colOff>733425</xdr:colOff>
      <xdr:row>2</xdr:row>
      <xdr:rowOff>590550</xdr:rowOff>
    </xdr:to>
    <xdr:pic>
      <xdr:nvPicPr>
        <xdr:cNvPr id="5" name="/xl/media/image4.jpeg">
          <a:extLst>
            <a:ext uri="{FF2B5EF4-FFF2-40B4-BE49-F238E27FC236}">
              <a16:creationId xmlns:a16="http://schemas.microsoft.com/office/drawing/2014/main" id="{00000000-0008-0000-0300-000005000000}"/>
            </a:ext>
          </a:extLst>
        </xdr:cNvPr>
        <xdr:cNvPicPr>
          <a:picLocks noChangeAspect="1"/>
        </xdr:cNvPicPr>
      </xdr:nvPicPr>
      <xdr:blipFill rotWithShape="1">
        <a:blip xmlns:r="http://schemas.openxmlformats.org/officeDocument/2006/relationships" r:embed="rId4"/>
        <a:stretch>
          <a:fillRect/>
        </a:stretch>
      </xdr:blipFill>
      <xdr:spPr>
        <a:xfrm>
          <a:off x="5114925" y="2428875"/>
          <a:ext cx="1009650" cy="933450"/>
        </a:xfrm>
        <a:prstGeom prst="rect">
          <a:avLst/>
        </a:prstGeom>
      </xdr:spPr>
    </xdr:pic>
    <xdr:clientData/>
  </xdr:twoCellAnchor>
  <xdr:twoCellAnchor editAs="oneCell">
    <xdr:from>
      <xdr:col>2</xdr:col>
      <xdr:colOff>85725</xdr:colOff>
      <xdr:row>5</xdr:row>
      <xdr:rowOff>85725</xdr:rowOff>
    </xdr:from>
    <xdr:to>
      <xdr:col>2</xdr:col>
      <xdr:colOff>857250</xdr:colOff>
      <xdr:row>5</xdr:row>
      <xdr:rowOff>609601</xdr:rowOff>
    </xdr:to>
    <xdr:pic>
      <xdr:nvPicPr>
        <xdr:cNvPr id="6" name="/xl/media/image5.jpeg">
          <a:extLst>
            <a:ext uri="{FF2B5EF4-FFF2-40B4-BE49-F238E27FC236}">
              <a16:creationId xmlns:a16="http://schemas.microsoft.com/office/drawing/2014/main" id="{00000000-0008-0000-0300-000006000000}"/>
            </a:ext>
          </a:extLst>
        </xdr:cNvPr>
        <xdr:cNvPicPr>
          <a:picLocks noChangeAspect="1"/>
        </xdr:cNvPicPr>
      </xdr:nvPicPr>
      <xdr:blipFill rotWithShape="1">
        <a:blip xmlns:r="http://schemas.openxmlformats.org/officeDocument/2006/relationships" r:embed="rId5"/>
        <a:srcRect l="41904" t="4747" r="42943" b="78932"/>
        <a:stretch/>
      </xdr:blipFill>
      <xdr:spPr>
        <a:xfrm>
          <a:off x="2276475" y="3228975"/>
          <a:ext cx="771525" cy="523876"/>
        </a:xfrm>
        <a:prstGeom prst="rect">
          <a:avLst/>
        </a:prstGeom>
      </xdr:spPr>
    </xdr:pic>
    <xdr:clientData/>
  </xdr:twoCellAnchor>
  <xdr:twoCellAnchor editAs="oneCell">
    <xdr:from>
      <xdr:col>2</xdr:col>
      <xdr:colOff>228601</xdr:colOff>
      <xdr:row>6</xdr:row>
      <xdr:rowOff>52049</xdr:rowOff>
    </xdr:from>
    <xdr:to>
      <xdr:col>2</xdr:col>
      <xdr:colOff>714375</xdr:colOff>
      <xdr:row>6</xdr:row>
      <xdr:rowOff>647700</xdr:rowOff>
    </xdr:to>
    <xdr:pic>
      <xdr:nvPicPr>
        <xdr:cNvPr id="7" name="/xl/media/image6.jpeg">
          <a:extLst>
            <a:ext uri="{FF2B5EF4-FFF2-40B4-BE49-F238E27FC236}">
              <a16:creationId xmlns:a16="http://schemas.microsoft.com/office/drawing/2014/main" id="{00000000-0008-0000-0300-000007000000}"/>
            </a:ext>
          </a:extLst>
        </xdr:cNvPr>
        <xdr:cNvPicPr>
          <a:picLocks noChangeAspect="1"/>
        </xdr:cNvPicPr>
      </xdr:nvPicPr>
      <xdr:blipFill rotWithShape="1">
        <a:blip xmlns:r="http://schemas.openxmlformats.org/officeDocument/2006/relationships" r:embed="rId6"/>
        <a:srcRect l="60159" t="3306" r="31428" b="77775"/>
        <a:stretch/>
      </xdr:blipFill>
      <xdr:spPr>
        <a:xfrm>
          <a:off x="2419351" y="3881099"/>
          <a:ext cx="485774" cy="595651"/>
        </a:xfrm>
        <a:prstGeom prst="rect">
          <a:avLst/>
        </a:prstGeom>
      </xdr:spPr>
    </xdr:pic>
    <xdr:clientData/>
  </xdr:twoCellAnchor>
  <xdr:twoCellAnchor editAs="oneCell">
    <xdr:from>
      <xdr:col>2</xdr:col>
      <xdr:colOff>247650</xdr:colOff>
      <xdr:row>7</xdr:row>
      <xdr:rowOff>66674</xdr:rowOff>
    </xdr:from>
    <xdr:to>
      <xdr:col>2</xdr:col>
      <xdr:colOff>724477</xdr:colOff>
      <xdr:row>7</xdr:row>
      <xdr:rowOff>628649</xdr:rowOff>
    </xdr:to>
    <xdr:pic>
      <xdr:nvPicPr>
        <xdr:cNvPr id="8" name="/xl/media/image7.jpeg">
          <a:extLst>
            <a:ext uri="{FF2B5EF4-FFF2-40B4-BE49-F238E27FC236}">
              <a16:creationId xmlns:a16="http://schemas.microsoft.com/office/drawing/2014/main" id="{00000000-0008-0000-0300-000008000000}"/>
            </a:ext>
          </a:extLst>
        </xdr:cNvPr>
        <xdr:cNvPicPr>
          <a:picLocks noChangeAspect="1"/>
        </xdr:cNvPicPr>
      </xdr:nvPicPr>
      <xdr:blipFill rotWithShape="1">
        <a:blip xmlns:r="http://schemas.openxmlformats.org/officeDocument/2006/relationships" r:embed="rId7"/>
        <a:srcRect l="72619" t="5278" r="19974" b="79576"/>
        <a:stretch/>
      </xdr:blipFill>
      <xdr:spPr>
        <a:xfrm>
          <a:off x="2438400" y="4581524"/>
          <a:ext cx="476827" cy="561975"/>
        </a:xfrm>
        <a:prstGeom prst="rect">
          <a:avLst/>
        </a:prstGeom>
      </xdr:spPr>
    </xdr:pic>
    <xdr:clientData/>
  </xdr:twoCellAnchor>
  <xdr:twoCellAnchor editAs="oneCell">
    <xdr:from>
      <xdr:col>2</xdr:col>
      <xdr:colOff>355669</xdr:colOff>
      <xdr:row>8</xdr:row>
      <xdr:rowOff>68349</xdr:rowOff>
    </xdr:from>
    <xdr:to>
      <xdr:col>2</xdr:col>
      <xdr:colOff>609199</xdr:colOff>
      <xdr:row>8</xdr:row>
      <xdr:rowOff>586154</xdr:rowOff>
    </xdr:to>
    <xdr:pic>
      <xdr:nvPicPr>
        <xdr:cNvPr id="9" name="/xl/media/image8.jpeg">
          <a:extLst>
            <a:ext uri="{FF2B5EF4-FFF2-40B4-BE49-F238E27FC236}">
              <a16:creationId xmlns:a16="http://schemas.microsoft.com/office/drawing/2014/main" id="{00000000-0008-0000-0300-000009000000}"/>
            </a:ext>
          </a:extLst>
        </xdr:cNvPr>
        <xdr:cNvPicPr>
          <a:picLocks noChangeAspect="1"/>
        </xdr:cNvPicPr>
      </xdr:nvPicPr>
      <xdr:blipFill rotWithShape="1">
        <a:blip xmlns:r="http://schemas.openxmlformats.org/officeDocument/2006/relationships" r:embed="rId8"/>
        <a:srcRect l="84812" t="6205" r="9713" b="79387"/>
        <a:stretch/>
      </xdr:blipFill>
      <xdr:spPr>
        <a:xfrm>
          <a:off x="2546419" y="5292445"/>
          <a:ext cx="253530" cy="517805"/>
        </a:xfrm>
        <a:prstGeom prst="rect">
          <a:avLst/>
        </a:prstGeom>
      </xdr:spPr>
    </xdr:pic>
    <xdr:clientData/>
  </xdr:twoCellAnchor>
  <xdr:twoCellAnchor editAs="oneCell">
    <xdr:from>
      <xdr:col>2</xdr:col>
      <xdr:colOff>85726</xdr:colOff>
      <xdr:row>9</xdr:row>
      <xdr:rowOff>180975</xdr:rowOff>
    </xdr:from>
    <xdr:to>
      <xdr:col>2</xdr:col>
      <xdr:colOff>863600</xdr:colOff>
      <xdr:row>9</xdr:row>
      <xdr:rowOff>514350</xdr:rowOff>
    </xdr:to>
    <xdr:pic>
      <xdr:nvPicPr>
        <xdr:cNvPr id="10" name="/xl/media/image9.jpeg">
          <a:extLst>
            <a:ext uri="{FF2B5EF4-FFF2-40B4-BE49-F238E27FC236}">
              <a16:creationId xmlns:a16="http://schemas.microsoft.com/office/drawing/2014/main" id="{00000000-0008-0000-0300-00000A000000}"/>
            </a:ext>
          </a:extLst>
        </xdr:cNvPr>
        <xdr:cNvPicPr>
          <a:picLocks noChangeAspect="1"/>
        </xdr:cNvPicPr>
      </xdr:nvPicPr>
      <xdr:blipFill rotWithShape="1">
        <a:blip xmlns:r="http://schemas.openxmlformats.org/officeDocument/2006/relationships" r:embed="rId9"/>
        <a:srcRect l="4480" t="25546" r="77752" b="63319"/>
        <a:stretch/>
      </xdr:blipFill>
      <xdr:spPr>
        <a:xfrm>
          <a:off x="2276476" y="6067425"/>
          <a:ext cx="777874" cy="333375"/>
        </a:xfrm>
        <a:prstGeom prst="rect">
          <a:avLst/>
        </a:prstGeom>
      </xdr:spPr>
    </xdr:pic>
    <xdr:clientData/>
  </xdr:twoCellAnchor>
  <xdr:twoCellAnchor editAs="oneCell">
    <xdr:from>
      <xdr:col>2</xdr:col>
      <xdr:colOff>247650</xdr:colOff>
      <xdr:row>10</xdr:row>
      <xdr:rowOff>85725</xdr:rowOff>
    </xdr:from>
    <xdr:to>
      <xdr:col>2</xdr:col>
      <xdr:colOff>695325</xdr:colOff>
      <xdr:row>10</xdr:row>
      <xdr:rowOff>609600</xdr:rowOff>
    </xdr:to>
    <xdr:pic>
      <xdr:nvPicPr>
        <xdr:cNvPr id="11" name="/xl/media/image10.jpeg">
          <a:extLst>
            <a:ext uri="{FF2B5EF4-FFF2-40B4-BE49-F238E27FC236}">
              <a16:creationId xmlns:a16="http://schemas.microsoft.com/office/drawing/2014/main" id="{00000000-0008-0000-0300-00000B000000}"/>
            </a:ext>
          </a:extLst>
        </xdr:cNvPr>
        <xdr:cNvPicPr>
          <a:picLocks noChangeAspect="1"/>
        </xdr:cNvPicPr>
      </xdr:nvPicPr>
      <xdr:blipFill rotWithShape="1">
        <a:blip xmlns:r="http://schemas.openxmlformats.org/officeDocument/2006/relationships" r:embed="rId10"/>
        <a:srcRect l="25514" t="21554" r="65844" b="56645"/>
        <a:stretch/>
      </xdr:blipFill>
      <xdr:spPr>
        <a:xfrm>
          <a:off x="2438400" y="6657975"/>
          <a:ext cx="447675" cy="523875"/>
        </a:xfrm>
        <a:prstGeom prst="rect">
          <a:avLst/>
        </a:prstGeom>
      </xdr:spPr>
    </xdr:pic>
    <xdr:clientData/>
  </xdr:twoCellAnchor>
  <xdr:twoCellAnchor editAs="oneCell">
    <xdr:from>
      <xdr:col>2</xdr:col>
      <xdr:colOff>85724</xdr:colOff>
      <xdr:row>11</xdr:row>
      <xdr:rowOff>152400</xdr:rowOff>
    </xdr:from>
    <xdr:to>
      <xdr:col>2</xdr:col>
      <xdr:colOff>885825</xdr:colOff>
      <xdr:row>11</xdr:row>
      <xdr:rowOff>504825</xdr:rowOff>
    </xdr:to>
    <xdr:pic>
      <xdr:nvPicPr>
        <xdr:cNvPr id="12" name="/xl/media/image11.jpeg">
          <a:extLst>
            <a:ext uri="{FF2B5EF4-FFF2-40B4-BE49-F238E27FC236}">
              <a16:creationId xmlns:a16="http://schemas.microsoft.com/office/drawing/2014/main" id="{00000000-0008-0000-0300-00000C000000}"/>
            </a:ext>
          </a:extLst>
        </xdr:cNvPr>
        <xdr:cNvPicPr>
          <a:picLocks noChangeAspect="1"/>
        </xdr:cNvPicPr>
      </xdr:nvPicPr>
      <xdr:blipFill rotWithShape="1">
        <a:blip xmlns:r="http://schemas.openxmlformats.org/officeDocument/2006/relationships" r:embed="rId11"/>
        <a:stretch>
          <a:fillRect/>
        </a:stretch>
      </xdr:blipFill>
      <xdr:spPr>
        <a:xfrm>
          <a:off x="4829175" y="14830425"/>
          <a:ext cx="1600200" cy="704850"/>
        </a:xfrm>
        <a:prstGeom prst="rect">
          <a:avLst/>
        </a:prstGeom>
      </xdr:spPr>
    </xdr:pic>
    <xdr:clientData/>
  </xdr:twoCellAnchor>
  <xdr:twoCellAnchor editAs="oneCell">
    <xdr:from>
      <xdr:col>2</xdr:col>
      <xdr:colOff>57150</xdr:colOff>
      <xdr:row>12</xdr:row>
      <xdr:rowOff>152400</xdr:rowOff>
    </xdr:from>
    <xdr:to>
      <xdr:col>2</xdr:col>
      <xdr:colOff>914400</xdr:colOff>
      <xdr:row>12</xdr:row>
      <xdr:rowOff>504825</xdr:rowOff>
    </xdr:to>
    <xdr:pic>
      <xdr:nvPicPr>
        <xdr:cNvPr id="13" name="/xl/media/image12.jpeg">
          <a:extLst>
            <a:ext uri="{FF2B5EF4-FFF2-40B4-BE49-F238E27FC236}">
              <a16:creationId xmlns:a16="http://schemas.microsoft.com/office/drawing/2014/main" id="{00000000-0008-0000-0300-00000D000000}"/>
            </a:ext>
          </a:extLst>
        </xdr:cNvPr>
        <xdr:cNvPicPr>
          <a:picLocks noChangeAspect="1"/>
        </xdr:cNvPicPr>
      </xdr:nvPicPr>
      <xdr:blipFill rotWithShape="1">
        <a:blip xmlns:r="http://schemas.openxmlformats.org/officeDocument/2006/relationships" r:embed="rId12"/>
        <a:stretch>
          <a:fillRect/>
        </a:stretch>
      </xdr:blipFill>
      <xdr:spPr>
        <a:xfrm>
          <a:off x="4772025" y="16202025"/>
          <a:ext cx="1714500" cy="704850"/>
        </a:xfrm>
        <a:prstGeom prst="rect">
          <a:avLst/>
        </a:prstGeom>
      </xdr:spPr>
    </xdr:pic>
    <xdr:clientData/>
  </xdr:twoCellAnchor>
  <xdr:twoCellAnchor editAs="oneCell">
    <xdr:from>
      <xdr:col>2</xdr:col>
      <xdr:colOff>9525</xdr:colOff>
      <xdr:row>13</xdr:row>
      <xdr:rowOff>157225</xdr:rowOff>
    </xdr:from>
    <xdr:to>
      <xdr:col>3</xdr:col>
      <xdr:colOff>57150</xdr:colOff>
      <xdr:row>13</xdr:row>
      <xdr:rowOff>561975</xdr:rowOff>
    </xdr:to>
    <xdr:pic>
      <xdr:nvPicPr>
        <xdr:cNvPr id="14" name="/xl/media/image13.jpeg">
          <a:extLst>
            <a:ext uri="{FF2B5EF4-FFF2-40B4-BE49-F238E27FC236}">
              <a16:creationId xmlns:a16="http://schemas.microsoft.com/office/drawing/2014/main" id="{00000000-0008-0000-0300-00000E000000}"/>
            </a:ext>
          </a:extLst>
        </xdr:cNvPr>
        <xdr:cNvPicPr>
          <a:picLocks noChangeAspect="1"/>
        </xdr:cNvPicPr>
      </xdr:nvPicPr>
      <xdr:blipFill rotWithShape="1">
        <a:blip xmlns:r="http://schemas.openxmlformats.org/officeDocument/2006/relationships" r:embed="rId13"/>
        <a:stretch>
          <a:fillRect/>
        </a:stretch>
      </xdr:blipFill>
      <xdr:spPr>
        <a:xfrm>
          <a:off x="4676775" y="17583150"/>
          <a:ext cx="2095500" cy="809625"/>
        </a:xfrm>
        <a:prstGeom prst="rect">
          <a:avLst/>
        </a:prstGeom>
      </xdr:spPr>
    </xdr:pic>
    <xdr:clientData/>
  </xdr:twoCellAnchor>
  <xdr:twoCellAnchor editAs="oneCell">
    <xdr:from>
      <xdr:col>2</xdr:col>
      <xdr:colOff>233425</xdr:colOff>
      <xdr:row>14</xdr:row>
      <xdr:rowOff>9525</xdr:rowOff>
    </xdr:from>
    <xdr:to>
      <xdr:col>2</xdr:col>
      <xdr:colOff>733425</xdr:colOff>
      <xdr:row>15</xdr:row>
      <xdr:rowOff>9525</xdr:rowOff>
    </xdr:to>
    <xdr:pic>
      <xdr:nvPicPr>
        <xdr:cNvPr id="15" name="/xl/media/image14.jpeg">
          <a:extLst>
            <a:ext uri="{FF2B5EF4-FFF2-40B4-BE49-F238E27FC236}">
              <a16:creationId xmlns:a16="http://schemas.microsoft.com/office/drawing/2014/main" id="{00000000-0008-0000-0300-00000F000000}"/>
            </a:ext>
          </a:extLst>
        </xdr:cNvPr>
        <xdr:cNvPicPr>
          <a:picLocks noChangeAspect="1"/>
        </xdr:cNvPicPr>
      </xdr:nvPicPr>
      <xdr:blipFill rotWithShape="1">
        <a:blip xmlns:r="http://schemas.openxmlformats.org/officeDocument/2006/relationships" r:embed="rId14"/>
        <a:stretch>
          <a:fillRect/>
        </a:stretch>
      </xdr:blipFill>
      <xdr:spPr>
        <a:xfrm>
          <a:off x="5124450" y="18659474"/>
          <a:ext cx="1000125" cy="1371600"/>
        </a:xfrm>
        <a:prstGeom prst="rect">
          <a:avLst/>
        </a:prstGeom>
      </xdr:spPr>
    </xdr:pic>
    <xdr:clientData/>
  </xdr:twoCellAnchor>
  <xdr:twoCellAnchor editAs="oneCell">
    <xdr:from>
      <xdr:col>2</xdr:col>
      <xdr:colOff>228600</xdr:colOff>
      <xdr:row>15</xdr:row>
      <xdr:rowOff>47625</xdr:rowOff>
    </xdr:from>
    <xdr:to>
      <xdr:col>2</xdr:col>
      <xdr:colOff>819150</xdr:colOff>
      <xdr:row>15</xdr:row>
      <xdr:rowOff>666750</xdr:rowOff>
    </xdr:to>
    <xdr:pic>
      <xdr:nvPicPr>
        <xdr:cNvPr id="16" name="/xl/media/image15.jpeg">
          <a:extLst>
            <a:ext uri="{FF2B5EF4-FFF2-40B4-BE49-F238E27FC236}">
              <a16:creationId xmlns:a16="http://schemas.microsoft.com/office/drawing/2014/main" id="{00000000-0008-0000-0300-000010000000}"/>
            </a:ext>
          </a:extLst>
        </xdr:cNvPr>
        <xdr:cNvPicPr>
          <a:picLocks noChangeAspect="1"/>
        </xdr:cNvPicPr>
      </xdr:nvPicPr>
      <xdr:blipFill rotWithShape="1">
        <a:blip xmlns:r="http://schemas.openxmlformats.org/officeDocument/2006/relationships" r:embed="rId15"/>
        <a:stretch>
          <a:fillRect/>
        </a:stretch>
      </xdr:blipFill>
      <xdr:spPr>
        <a:xfrm>
          <a:off x="5114925" y="20107274"/>
          <a:ext cx="1181100" cy="1238250"/>
        </a:xfrm>
        <a:prstGeom prst="rect">
          <a:avLst/>
        </a:prstGeom>
      </xdr:spPr>
    </xdr:pic>
    <xdr:clientData/>
  </xdr:twoCellAnchor>
  <xdr:twoCellAnchor editAs="oneCell">
    <xdr:from>
      <xdr:col>2</xdr:col>
      <xdr:colOff>66675</xdr:colOff>
      <xdr:row>15</xdr:row>
      <xdr:rowOff>666750</xdr:rowOff>
    </xdr:from>
    <xdr:to>
      <xdr:col>2</xdr:col>
      <xdr:colOff>876300</xdr:colOff>
      <xdr:row>16</xdr:row>
      <xdr:rowOff>681101</xdr:rowOff>
    </xdr:to>
    <xdr:pic>
      <xdr:nvPicPr>
        <xdr:cNvPr id="17" name="/xl/media/image16.jpeg">
          <a:extLst>
            <a:ext uri="{FF2B5EF4-FFF2-40B4-BE49-F238E27FC236}">
              <a16:creationId xmlns:a16="http://schemas.microsoft.com/office/drawing/2014/main" id="{00000000-0008-0000-0300-000011000000}"/>
            </a:ext>
          </a:extLst>
        </xdr:cNvPr>
        <xdr:cNvPicPr>
          <a:picLocks noChangeAspect="1"/>
        </xdr:cNvPicPr>
      </xdr:nvPicPr>
      <xdr:blipFill rotWithShape="1">
        <a:blip xmlns:r="http://schemas.openxmlformats.org/officeDocument/2006/relationships" r:embed="rId16"/>
        <a:stretch>
          <a:fillRect/>
        </a:stretch>
      </xdr:blipFill>
      <xdr:spPr>
        <a:xfrm>
          <a:off x="4791075" y="21345526"/>
          <a:ext cx="1619250" cy="1400175"/>
        </a:xfrm>
        <a:prstGeom prst="rect">
          <a:avLst/>
        </a:prstGeom>
      </xdr:spPr>
    </xdr:pic>
    <xdr:clientData/>
  </xdr:twoCellAnchor>
  <xdr:twoCellAnchor editAs="oneCell">
    <xdr:from>
      <xdr:col>2</xdr:col>
      <xdr:colOff>276225</xdr:colOff>
      <xdr:row>17</xdr:row>
      <xdr:rowOff>9525</xdr:rowOff>
    </xdr:from>
    <xdr:to>
      <xdr:col>2</xdr:col>
      <xdr:colOff>723900</xdr:colOff>
      <xdr:row>17</xdr:row>
      <xdr:rowOff>676275</xdr:rowOff>
    </xdr:to>
    <xdr:pic>
      <xdr:nvPicPr>
        <xdr:cNvPr id="18" name="/xl/media/image17.jpeg">
          <a:extLst>
            <a:ext uri="{FF2B5EF4-FFF2-40B4-BE49-F238E27FC236}">
              <a16:creationId xmlns:a16="http://schemas.microsoft.com/office/drawing/2014/main" id="{00000000-0008-0000-0300-000012000000}"/>
            </a:ext>
          </a:extLst>
        </xdr:cNvPr>
        <xdr:cNvPicPr>
          <a:picLocks noChangeAspect="1"/>
        </xdr:cNvPicPr>
      </xdr:nvPicPr>
      <xdr:blipFill rotWithShape="1">
        <a:blip xmlns:r="http://schemas.openxmlformats.org/officeDocument/2006/relationships" r:embed="rId17"/>
        <a:stretch>
          <a:fillRect/>
        </a:stretch>
      </xdr:blipFill>
      <xdr:spPr>
        <a:xfrm>
          <a:off x="5210175" y="22774274"/>
          <a:ext cx="895350" cy="1333500"/>
        </a:xfrm>
        <a:prstGeom prst="rect">
          <a:avLst/>
        </a:prstGeom>
      </xdr:spPr>
    </xdr:pic>
    <xdr:clientData/>
  </xdr:twoCellAnchor>
  <xdr:twoCellAnchor editAs="oneCell">
    <xdr:from>
      <xdr:col>2</xdr:col>
      <xdr:colOff>157225</xdr:colOff>
      <xdr:row>18</xdr:row>
      <xdr:rowOff>57150</xdr:rowOff>
    </xdr:from>
    <xdr:to>
      <xdr:col>2</xdr:col>
      <xdr:colOff>800100</xdr:colOff>
      <xdr:row>18</xdr:row>
      <xdr:rowOff>657225</xdr:rowOff>
    </xdr:to>
    <xdr:pic>
      <xdr:nvPicPr>
        <xdr:cNvPr id="19" name="/xl/media/image18.jpeg">
          <a:extLst>
            <a:ext uri="{FF2B5EF4-FFF2-40B4-BE49-F238E27FC236}">
              <a16:creationId xmlns:a16="http://schemas.microsoft.com/office/drawing/2014/main" id="{00000000-0008-0000-0300-000013000000}"/>
            </a:ext>
          </a:extLst>
        </xdr:cNvPr>
        <xdr:cNvPicPr>
          <a:picLocks noChangeAspect="1"/>
        </xdr:cNvPicPr>
      </xdr:nvPicPr>
      <xdr:blipFill rotWithShape="1">
        <a:blip xmlns:r="http://schemas.openxmlformats.org/officeDocument/2006/relationships" r:embed="rId18"/>
        <a:stretch>
          <a:fillRect/>
        </a:stretch>
      </xdr:blipFill>
      <xdr:spPr>
        <a:xfrm>
          <a:off x="4972050" y="24241126"/>
          <a:ext cx="1285875" cy="1200150"/>
        </a:xfrm>
        <a:prstGeom prst="rect">
          <a:avLst/>
        </a:prstGeom>
      </xdr:spPr>
    </xdr:pic>
    <xdr:clientData/>
  </xdr:twoCellAnchor>
  <xdr:twoCellAnchor editAs="oneCell">
    <xdr:from>
      <xdr:col>2</xdr:col>
      <xdr:colOff>142875</xdr:colOff>
      <xdr:row>19</xdr:row>
      <xdr:rowOff>76200</xdr:rowOff>
    </xdr:from>
    <xdr:to>
      <xdr:col>2</xdr:col>
      <xdr:colOff>828675</xdr:colOff>
      <xdr:row>19</xdr:row>
      <xdr:rowOff>647700</xdr:rowOff>
    </xdr:to>
    <xdr:pic>
      <xdr:nvPicPr>
        <xdr:cNvPr id="20" name="/xl/media/image19.jpeg">
          <a:extLst>
            <a:ext uri="{FF2B5EF4-FFF2-40B4-BE49-F238E27FC236}">
              <a16:creationId xmlns:a16="http://schemas.microsoft.com/office/drawing/2014/main" id="{00000000-0008-0000-0300-000014000000}"/>
            </a:ext>
          </a:extLst>
        </xdr:cNvPr>
        <xdr:cNvPicPr>
          <a:picLocks noChangeAspect="1"/>
        </xdr:cNvPicPr>
      </xdr:nvPicPr>
      <xdr:blipFill rotWithShape="1">
        <a:blip xmlns:r="http://schemas.openxmlformats.org/officeDocument/2006/relationships" r:embed="rId19"/>
        <a:stretch>
          <a:fillRect/>
        </a:stretch>
      </xdr:blipFill>
      <xdr:spPr>
        <a:xfrm>
          <a:off x="4943475" y="25650824"/>
          <a:ext cx="1371600" cy="1143000"/>
        </a:xfrm>
        <a:prstGeom prst="rect">
          <a:avLst/>
        </a:prstGeom>
      </xdr:spPr>
    </xdr:pic>
    <xdr:clientData/>
  </xdr:twoCellAnchor>
  <xdr:twoCellAnchor editAs="oneCell">
    <xdr:from>
      <xdr:col>2</xdr:col>
      <xdr:colOff>47625</xdr:colOff>
      <xdr:row>20</xdr:row>
      <xdr:rowOff>47625</xdr:rowOff>
    </xdr:from>
    <xdr:to>
      <xdr:col>2</xdr:col>
      <xdr:colOff>847725</xdr:colOff>
      <xdr:row>20</xdr:row>
      <xdr:rowOff>666750</xdr:rowOff>
    </xdr:to>
    <xdr:pic>
      <xdr:nvPicPr>
        <xdr:cNvPr id="21" name="/xl/media/image20.jpeg">
          <a:extLst>
            <a:ext uri="{FF2B5EF4-FFF2-40B4-BE49-F238E27FC236}">
              <a16:creationId xmlns:a16="http://schemas.microsoft.com/office/drawing/2014/main" id="{00000000-0008-0000-0300-000015000000}"/>
            </a:ext>
          </a:extLst>
        </xdr:cNvPr>
        <xdr:cNvPicPr>
          <a:picLocks noChangeAspect="1"/>
        </xdr:cNvPicPr>
      </xdr:nvPicPr>
      <xdr:blipFill rotWithShape="1">
        <a:blip xmlns:r="http://schemas.openxmlformats.org/officeDocument/2006/relationships" r:embed="rId20"/>
        <a:stretch>
          <a:fillRect/>
        </a:stretch>
      </xdr:blipFill>
      <xdr:spPr>
        <a:xfrm>
          <a:off x="4752975" y="26965274"/>
          <a:ext cx="1600200" cy="1238250"/>
        </a:xfrm>
        <a:prstGeom prst="rect">
          <a:avLst/>
        </a:prstGeom>
      </xdr:spPr>
    </xdr:pic>
    <xdr:clientData/>
  </xdr:twoCellAnchor>
  <xdr:twoCellAnchor editAs="oneCell">
    <xdr:from>
      <xdr:col>2</xdr:col>
      <xdr:colOff>85724</xdr:colOff>
      <xdr:row>21</xdr:row>
      <xdr:rowOff>47625</xdr:rowOff>
    </xdr:from>
    <xdr:to>
      <xdr:col>2</xdr:col>
      <xdr:colOff>923925</xdr:colOff>
      <xdr:row>21</xdr:row>
      <xdr:rowOff>619125</xdr:rowOff>
    </xdr:to>
    <xdr:pic>
      <xdr:nvPicPr>
        <xdr:cNvPr id="22" name="/xl/media/image21.jpeg">
          <a:extLst>
            <a:ext uri="{FF2B5EF4-FFF2-40B4-BE49-F238E27FC236}">
              <a16:creationId xmlns:a16="http://schemas.microsoft.com/office/drawing/2014/main" id="{00000000-0008-0000-0300-000016000000}"/>
            </a:ext>
          </a:extLst>
        </xdr:cNvPr>
        <xdr:cNvPicPr>
          <a:picLocks noChangeAspect="1"/>
        </xdr:cNvPicPr>
      </xdr:nvPicPr>
      <xdr:blipFill rotWithShape="1">
        <a:blip xmlns:r="http://schemas.openxmlformats.org/officeDocument/2006/relationships" r:embed="rId21"/>
        <a:stretch>
          <a:fillRect/>
        </a:stretch>
      </xdr:blipFill>
      <xdr:spPr>
        <a:xfrm>
          <a:off x="4829175" y="28336874"/>
          <a:ext cx="1676400" cy="1143000"/>
        </a:xfrm>
        <a:prstGeom prst="rect">
          <a:avLst/>
        </a:prstGeom>
      </xdr:spPr>
    </xdr:pic>
    <xdr:clientData/>
  </xdr:twoCellAnchor>
  <xdr:twoCellAnchor editAs="oneCell">
    <xdr:from>
      <xdr:col>2</xdr:col>
      <xdr:colOff>171449</xdr:colOff>
      <xdr:row>22</xdr:row>
      <xdr:rowOff>38100</xdr:rowOff>
    </xdr:from>
    <xdr:to>
      <xdr:col>2</xdr:col>
      <xdr:colOff>762000</xdr:colOff>
      <xdr:row>23</xdr:row>
      <xdr:rowOff>19050</xdr:rowOff>
    </xdr:to>
    <xdr:pic>
      <xdr:nvPicPr>
        <xdr:cNvPr id="23" name="/xl/media/image22.jpeg">
          <a:extLst>
            <a:ext uri="{FF2B5EF4-FFF2-40B4-BE49-F238E27FC236}">
              <a16:creationId xmlns:a16="http://schemas.microsoft.com/office/drawing/2014/main" id="{00000000-0008-0000-0300-000017000000}"/>
            </a:ext>
          </a:extLst>
        </xdr:cNvPr>
        <xdr:cNvPicPr>
          <a:picLocks noChangeAspect="1"/>
        </xdr:cNvPicPr>
      </xdr:nvPicPr>
      <xdr:blipFill rotWithShape="1">
        <a:blip xmlns:r="http://schemas.openxmlformats.org/officeDocument/2006/relationships" r:embed="rId22"/>
        <a:stretch>
          <a:fillRect/>
        </a:stretch>
      </xdr:blipFill>
      <xdr:spPr>
        <a:xfrm>
          <a:off x="5000625" y="29689424"/>
          <a:ext cx="1181100" cy="1333500"/>
        </a:xfrm>
        <a:prstGeom prst="rect">
          <a:avLst/>
        </a:prstGeom>
      </xdr:spPr>
    </xdr:pic>
    <xdr:clientData/>
  </xdr:twoCellAnchor>
  <xdr:twoCellAnchor editAs="oneCell">
    <xdr:from>
      <xdr:col>2</xdr:col>
      <xdr:colOff>285750</xdr:colOff>
      <xdr:row>22</xdr:row>
      <xdr:rowOff>676275</xdr:rowOff>
    </xdr:from>
    <xdr:to>
      <xdr:col>2</xdr:col>
      <xdr:colOff>628650</xdr:colOff>
      <xdr:row>24</xdr:row>
      <xdr:rowOff>19050</xdr:rowOff>
    </xdr:to>
    <xdr:pic>
      <xdr:nvPicPr>
        <xdr:cNvPr id="24" name="/xl/media/image22.jpeg">
          <a:extLst>
            <a:ext uri="{FF2B5EF4-FFF2-40B4-BE49-F238E27FC236}">
              <a16:creationId xmlns:a16="http://schemas.microsoft.com/office/drawing/2014/main" id="{00000000-0008-0000-0300-000018000000}"/>
            </a:ext>
          </a:extLst>
        </xdr:cNvPr>
        <xdr:cNvPicPr>
          <a:picLocks noChangeAspect="1"/>
        </xdr:cNvPicPr>
      </xdr:nvPicPr>
      <xdr:blipFill rotWithShape="1">
        <a:blip xmlns:r="http://schemas.openxmlformats.org/officeDocument/2006/relationships" r:embed="rId22"/>
        <a:stretch>
          <a:fillRect/>
        </a:stretch>
      </xdr:blipFill>
      <xdr:spPr>
        <a:xfrm>
          <a:off x="5229225" y="30965776"/>
          <a:ext cx="685800" cy="1428750"/>
        </a:xfrm>
        <a:prstGeom prst="rect">
          <a:avLst/>
        </a:prstGeom>
      </xdr:spPr>
    </xdr:pic>
    <xdr:clientData/>
  </xdr:twoCellAnchor>
  <xdr:twoCellAnchor editAs="oneCell">
    <xdr:from>
      <xdr:col>2</xdr:col>
      <xdr:colOff>104775</xdr:colOff>
      <xdr:row>24</xdr:row>
      <xdr:rowOff>28575</xdr:rowOff>
    </xdr:from>
    <xdr:to>
      <xdr:col>2</xdr:col>
      <xdr:colOff>923925</xdr:colOff>
      <xdr:row>25</xdr:row>
      <xdr:rowOff>0</xdr:rowOff>
    </xdr:to>
    <xdr:pic>
      <xdr:nvPicPr>
        <xdr:cNvPr id="25" name="/xl/media/image20.jpeg">
          <a:extLst>
            <a:ext uri="{FF2B5EF4-FFF2-40B4-BE49-F238E27FC236}">
              <a16:creationId xmlns:a16="http://schemas.microsoft.com/office/drawing/2014/main" id="{00000000-0008-0000-0300-000019000000}"/>
            </a:ext>
          </a:extLst>
        </xdr:cNvPr>
        <xdr:cNvPicPr>
          <a:picLocks noChangeAspect="1"/>
        </xdr:cNvPicPr>
      </xdr:nvPicPr>
      <xdr:blipFill rotWithShape="1">
        <a:blip xmlns:r="http://schemas.openxmlformats.org/officeDocument/2006/relationships" r:embed="rId20"/>
        <a:stretch>
          <a:fillRect/>
        </a:stretch>
      </xdr:blipFill>
      <xdr:spPr>
        <a:xfrm>
          <a:off x="4867275" y="32413576"/>
          <a:ext cx="1638300" cy="1314450"/>
        </a:xfrm>
        <a:prstGeom prst="rect">
          <a:avLst/>
        </a:prstGeom>
      </xdr:spPr>
    </xdr:pic>
    <xdr:clientData/>
  </xdr:twoCellAnchor>
  <xdr:twoCellAnchor editAs="oneCell">
    <xdr:from>
      <xdr:col>2</xdr:col>
      <xdr:colOff>266700</xdr:colOff>
      <xdr:row>24</xdr:row>
      <xdr:rowOff>647700</xdr:rowOff>
    </xdr:from>
    <xdr:to>
      <xdr:col>2</xdr:col>
      <xdr:colOff>666750</xdr:colOff>
      <xdr:row>26</xdr:row>
      <xdr:rowOff>19050</xdr:rowOff>
    </xdr:to>
    <xdr:pic>
      <xdr:nvPicPr>
        <xdr:cNvPr id="26" name="/xl/media/image23.jpeg">
          <a:extLst>
            <a:ext uri="{FF2B5EF4-FFF2-40B4-BE49-F238E27FC236}">
              <a16:creationId xmlns:a16="http://schemas.microsoft.com/office/drawing/2014/main" id="{00000000-0008-0000-0300-00001A000000}"/>
            </a:ext>
          </a:extLst>
        </xdr:cNvPr>
        <xdr:cNvPicPr>
          <a:picLocks noChangeAspect="1"/>
        </xdr:cNvPicPr>
      </xdr:nvPicPr>
      <xdr:blipFill rotWithShape="1">
        <a:blip xmlns:r="http://schemas.openxmlformats.org/officeDocument/2006/relationships" r:embed="rId23"/>
        <a:stretch>
          <a:fillRect/>
        </a:stretch>
      </xdr:blipFill>
      <xdr:spPr>
        <a:xfrm>
          <a:off x="5191125" y="33651824"/>
          <a:ext cx="800100" cy="1485900"/>
        </a:xfrm>
        <a:prstGeom prst="rect">
          <a:avLst/>
        </a:prstGeom>
      </xdr:spPr>
    </xdr:pic>
    <xdr:clientData/>
  </xdr:twoCellAnchor>
  <xdr:twoCellAnchor editAs="oneCell">
    <xdr:from>
      <xdr:col>2</xdr:col>
      <xdr:colOff>276225</xdr:colOff>
      <xdr:row>25</xdr:row>
      <xdr:rowOff>676275</xdr:rowOff>
    </xdr:from>
    <xdr:to>
      <xdr:col>2</xdr:col>
      <xdr:colOff>762000</xdr:colOff>
      <xdr:row>27</xdr:row>
      <xdr:rowOff>57150</xdr:rowOff>
    </xdr:to>
    <xdr:pic>
      <xdr:nvPicPr>
        <xdr:cNvPr id="27" name="/xl/media/image24.jpeg">
          <a:extLst>
            <a:ext uri="{FF2B5EF4-FFF2-40B4-BE49-F238E27FC236}">
              <a16:creationId xmlns:a16="http://schemas.microsoft.com/office/drawing/2014/main" id="{00000000-0008-0000-0300-00001B000000}"/>
            </a:ext>
          </a:extLst>
        </xdr:cNvPr>
        <xdr:cNvPicPr>
          <a:picLocks noChangeAspect="1"/>
        </xdr:cNvPicPr>
      </xdr:nvPicPr>
      <xdr:blipFill rotWithShape="1">
        <a:blip xmlns:r="http://schemas.openxmlformats.org/officeDocument/2006/relationships" r:embed="rId24"/>
        <a:stretch>
          <a:fillRect/>
        </a:stretch>
      </xdr:blipFill>
      <xdr:spPr>
        <a:xfrm>
          <a:off x="5210175" y="35080576"/>
          <a:ext cx="971550" cy="1504950"/>
        </a:xfrm>
        <a:prstGeom prst="rect">
          <a:avLst/>
        </a:prstGeom>
      </xdr:spPr>
    </xdr:pic>
    <xdr:clientData/>
  </xdr:twoCellAnchor>
  <xdr:twoCellAnchor editAs="oneCell">
    <xdr:from>
      <xdr:col>2</xdr:col>
      <xdr:colOff>114300</xdr:colOff>
      <xdr:row>29</xdr:row>
      <xdr:rowOff>38100</xdr:rowOff>
    </xdr:from>
    <xdr:to>
      <xdr:col>2</xdr:col>
      <xdr:colOff>771525</xdr:colOff>
      <xdr:row>29</xdr:row>
      <xdr:rowOff>647700</xdr:rowOff>
    </xdr:to>
    <xdr:pic>
      <xdr:nvPicPr>
        <xdr:cNvPr id="28" name="/xl/media/image20.jpeg">
          <a:extLst>
            <a:ext uri="{FF2B5EF4-FFF2-40B4-BE49-F238E27FC236}">
              <a16:creationId xmlns:a16="http://schemas.microsoft.com/office/drawing/2014/main" id="{00000000-0008-0000-0300-00001C000000}"/>
            </a:ext>
          </a:extLst>
        </xdr:cNvPr>
        <xdr:cNvPicPr>
          <a:picLocks noChangeAspect="1"/>
        </xdr:cNvPicPr>
      </xdr:nvPicPr>
      <xdr:blipFill rotWithShape="1">
        <a:blip xmlns:r="http://schemas.openxmlformats.org/officeDocument/2006/relationships" r:embed="rId20"/>
        <a:stretch>
          <a:fillRect/>
        </a:stretch>
      </xdr:blipFill>
      <xdr:spPr>
        <a:xfrm>
          <a:off x="4886325" y="39290624"/>
          <a:ext cx="1314450" cy="1219200"/>
        </a:xfrm>
        <a:prstGeom prst="rect">
          <a:avLst/>
        </a:prstGeom>
      </xdr:spPr>
    </xdr:pic>
    <xdr:clientData/>
  </xdr:twoCellAnchor>
  <xdr:twoCellAnchor editAs="oneCell">
    <xdr:from>
      <xdr:col>2</xdr:col>
      <xdr:colOff>85724</xdr:colOff>
      <xdr:row>28</xdr:row>
      <xdr:rowOff>76200</xdr:rowOff>
    </xdr:from>
    <xdr:to>
      <xdr:col>2</xdr:col>
      <xdr:colOff>866775</xdr:colOff>
      <xdr:row>29</xdr:row>
      <xdr:rowOff>114300</xdr:rowOff>
    </xdr:to>
    <xdr:pic>
      <xdr:nvPicPr>
        <xdr:cNvPr id="29" name="/xl/media/image20.jpeg">
          <a:extLst>
            <a:ext uri="{FF2B5EF4-FFF2-40B4-BE49-F238E27FC236}">
              <a16:creationId xmlns:a16="http://schemas.microsoft.com/office/drawing/2014/main" id="{00000000-0008-0000-0300-00001D000000}"/>
            </a:ext>
          </a:extLst>
        </xdr:cNvPr>
        <xdr:cNvPicPr>
          <a:picLocks noChangeAspect="1"/>
        </xdr:cNvPicPr>
      </xdr:nvPicPr>
      <xdr:blipFill rotWithShape="1">
        <a:blip xmlns:r="http://schemas.openxmlformats.org/officeDocument/2006/relationships" r:embed="rId20"/>
        <a:stretch>
          <a:fillRect/>
        </a:stretch>
      </xdr:blipFill>
      <xdr:spPr>
        <a:xfrm>
          <a:off x="4829175" y="37995224"/>
          <a:ext cx="1562100" cy="1447800"/>
        </a:xfrm>
        <a:prstGeom prst="rect">
          <a:avLst/>
        </a:prstGeom>
      </xdr:spPr>
    </xdr:pic>
    <xdr:clientData/>
  </xdr:twoCellAnchor>
  <xdr:twoCellAnchor editAs="oneCell">
    <xdr:from>
      <xdr:col>2</xdr:col>
      <xdr:colOff>266700</xdr:colOff>
      <xdr:row>26</xdr:row>
      <xdr:rowOff>666750</xdr:rowOff>
    </xdr:from>
    <xdr:to>
      <xdr:col>2</xdr:col>
      <xdr:colOff>800100</xdr:colOff>
      <xdr:row>28</xdr:row>
      <xdr:rowOff>19050</xdr:rowOff>
    </xdr:to>
    <xdr:pic>
      <xdr:nvPicPr>
        <xdr:cNvPr id="30" name="/xl/media/image22.jpeg">
          <a:extLst>
            <a:ext uri="{FF2B5EF4-FFF2-40B4-BE49-F238E27FC236}">
              <a16:creationId xmlns:a16="http://schemas.microsoft.com/office/drawing/2014/main" id="{00000000-0008-0000-0300-00001E000000}"/>
            </a:ext>
          </a:extLst>
        </xdr:cNvPr>
        <xdr:cNvPicPr>
          <a:picLocks noChangeAspect="1"/>
        </xdr:cNvPicPr>
      </xdr:nvPicPr>
      <xdr:blipFill rotWithShape="1">
        <a:blip xmlns:r="http://schemas.openxmlformats.org/officeDocument/2006/relationships" r:embed="rId22"/>
        <a:stretch>
          <a:fillRect/>
        </a:stretch>
      </xdr:blipFill>
      <xdr:spPr>
        <a:xfrm>
          <a:off x="5191125" y="36433124"/>
          <a:ext cx="1066800" cy="14478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19050</xdr:colOff>
      <xdr:row>79</xdr:row>
      <xdr:rowOff>19050</xdr:rowOff>
    </xdr:from>
    <xdr:to>
      <xdr:col>4</xdr:col>
      <xdr:colOff>66675</xdr:colOff>
      <xdr:row>79</xdr:row>
      <xdr:rowOff>771525</xdr:rowOff>
    </xdr:to>
    <xdr:pic>
      <xdr:nvPicPr>
        <xdr:cNvPr id="2" name="c1128374-09fd-45b1-8fa1-cb9926f38639">
          <a:extLst>
            <a:ext uri="{FF2B5EF4-FFF2-40B4-BE49-F238E27FC236}">
              <a16:creationId xmlns:a16="http://schemas.microsoft.com/office/drawing/2014/main" id="{00000000-0008-0000-0400-000002000000}"/>
            </a:ext>
          </a:extLst>
        </xdr:cNvPr>
        <xdr:cNvPicPr>
          <a:picLocks noChangeAspect="1"/>
        </xdr:cNvPicPr>
      </xdr:nvPicPr>
      <xdr:blipFill rotWithShape="1">
        <a:blip xmlns:r="http://schemas.openxmlformats.org/officeDocument/2006/relationships" r:embed="rId1"/>
        <a:stretch>
          <a:fillRect/>
        </a:stretch>
      </xdr:blipFill>
      <xdr:spPr>
        <a:xfrm>
          <a:off x="7096125" y="47803596"/>
          <a:ext cx="2690812" cy="1500187"/>
        </a:xfrm>
        <a:prstGeom prst="rect">
          <a:avLst/>
        </a:prstGeom>
      </xdr:spPr>
    </xdr:pic>
    <xdr:clientData/>
  </xdr:twoCellAnchor>
  <xdr:twoCellAnchor editAs="oneCell">
    <xdr:from>
      <xdr:col>3</xdr:col>
      <xdr:colOff>19050</xdr:colOff>
      <xdr:row>83</xdr:row>
      <xdr:rowOff>19050</xdr:rowOff>
    </xdr:from>
    <xdr:to>
      <xdr:col>4</xdr:col>
      <xdr:colOff>66675</xdr:colOff>
      <xdr:row>83</xdr:row>
      <xdr:rowOff>771525</xdr:rowOff>
    </xdr:to>
    <xdr:pic>
      <xdr:nvPicPr>
        <xdr:cNvPr id="3" name="536b65e3-e2c6-4c59-b905-56b0b6d912ba">
          <a:extLst>
            <a:ext uri="{FF2B5EF4-FFF2-40B4-BE49-F238E27FC236}">
              <a16:creationId xmlns:a16="http://schemas.microsoft.com/office/drawing/2014/main" id="{00000000-0008-0000-0400-000003000000}"/>
            </a:ext>
          </a:extLst>
        </xdr:cNvPr>
        <xdr:cNvPicPr>
          <a:picLocks noChangeAspect="1"/>
        </xdr:cNvPicPr>
      </xdr:nvPicPr>
      <xdr:blipFill rotWithShape="1">
        <a:blip xmlns:r="http://schemas.openxmlformats.org/officeDocument/2006/relationships" r:embed="rId2"/>
        <a:stretch>
          <a:fillRect/>
        </a:stretch>
      </xdr:blipFill>
      <xdr:spPr>
        <a:xfrm>
          <a:off x="7096125" y="51196876"/>
          <a:ext cx="2690812" cy="1500187"/>
        </a:xfrm>
        <a:prstGeom prst="rect">
          <a:avLst/>
        </a:prstGeom>
      </xdr:spPr>
    </xdr:pic>
    <xdr:clientData/>
  </xdr:twoCellAnchor>
  <xdr:twoCellAnchor editAs="oneCell">
    <xdr:from>
      <xdr:col>3</xdr:col>
      <xdr:colOff>19050</xdr:colOff>
      <xdr:row>88</xdr:row>
      <xdr:rowOff>19050</xdr:rowOff>
    </xdr:from>
    <xdr:to>
      <xdr:col>4</xdr:col>
      <xdr:colOff>66675</xdr:colOff>
      <xdr:row>88</xdr:row>
      <xdr:rowOff>771525</xdr:rowOff>
    </xdr:to>
    <xdr:pic>
      <xdr:nvPicPr>
        <xdr:cNvPr id="4" name="b6d9ee41-0300-43f9-a99b-0ae01924682e">
          <a:extLst>
            <a:ext uri="{FF2B5EF4-FFF2-40B4-BE49-F238E27FC236}">
              <a16:creationId xmlns:a16="http://schemas.microsoft.com/office/drawing/2014/main" id="{00000000-0008-0000-0400-000004000000}"/>
            </a:ext>
          </a:extLst>
        </xdr:cNvPr>
        <xdr:cNvPicPr>
          <a:picLocks noChangeAspect="1"/>
        </xdr:cNvPicPr>
      </xdr:nvPicPr>
      <xdr:blipFill rotWithShape="1">
        <a:blip xmlns:r="http://schemas.openxmlformats.org/officeDocument/2006/relationships" r:embed="rId3"/>
        <a:stretch>
          <a:fillRect/>
        </a:stretch>
      </xdr:blipFill>
      <xdr:spPr>
        <a:xfrm>
          <a:off x="7096125" y="55197376"/>
          <a:ext cx="2690812" cy="1500187"/>
        </a:xfrm>
        <a:prstGeom prst="rect">
          <a:avLst/>
        </a:prstGeom>
      </xdr:spPr>
    </xdr:pic>
    <xdr:clientData/>
  </xdr:twoCellAnchor>
  <xdr:twoCellAnchor editAs="oneCell">
    <xdr:from>
      <xdr:col>3</xdr:col>
      <xdr:colOff>19050</xdr:colOff>
      <xdr:row>89</xdr:row>
      <xdr:rowOff>19050</xdr:rowOff>
    </xdr:from>
    <xdr:to>
      <xdr:col>4</xdr:col>
      <xdr:colOff>66675</xdr:colOff>
      <xdr:row>89</xdr:row>
      <xdr:rowOff>771525</xdr:rowOff>
    </xdr:to>
    <xdr:pic>
      <xdr:nvPicPr>
        <xdr:cNvPr id="5" name="af0b4b2f-13e3-40d7-b230-e9ef3f77c755">
          <a:extLst>
            <a:ext uri="{FF2B5EF4-FFF2-40B4-BE49-F238E27FC236}">
              <a16:creationId xmlns:a16="http://schemas.microsoft.com/office/drawing/2014/main" id="{00000000-0008-0000-0400-000005000000}"/>
            </a:ext>
          </a:extLst>
        </xdr:cNvPr>
        <xdr:cNvPicPr>
          <a:picLocks noChangeAspect="1"/>
        </xdr:cNvPicPr>
      </xdr:nvPicPr>
      <xdr:blipFill rotWithShape="1">
        <a:blip xmlns:r="http://schemas.openxmlformats.org/officeDocument/2006/relationships" r:embed="rId4"/>
        <a:stretch>
          <a:fillRect/>
        </a:stretch>
      </xdr:blipFill>
      <xdr:spPr>
        <a:xfrm>
          <a:off x="7096125" y="56769004"/>
          <a:ext cx="2690812" cy="1500187"/>
        </a:xfrm>
        <a:prstGeom prst="rect">
          <a:avLst/>
        </a:prstGeom>
      </xdr:spPr>
    </xdr:pic>
    <xdr:clientData/>
  </xdr:twoCellAnchor>
  <xdr:twoCellAnchor editAs="oneCell">
    <xdr:from>
      <xdr:col>3</xdr:col>
      <xdr:colOff>19050</xdr:colOff>
      <xdr:row>90</xdr:row>
      <xdr:rowOff>19050</xdr:rowOff>
    </xdr:from>
    <xdr:to>
      <xdr:col>4</xdr:col>
      <xdr:colOff>66675</xdr:colOff>
      <xdr:row>90</xdr:row>
      <xdr:rowOff>771525</xdr:rowOff>
    </xdr:to>
    <xdr:pic>
      <xdr:nvPicPr>
        <xdr:cNvPr id="6" name="11da8281-b980-4c26-8dce-4d2630dbfedc">
          <a:extLst>
            <a:ext uri="{FF2B5EF4-FFF2-40B4-BE49-F238E27FC236}">
              <a16:creationId xmlns:a16="http://schemas.microsoft.com/office/drawing/2014/main" id="{00000000-0008-0000-0400-000006000000}"/>
            </a:ext>
          </a:extLst>
        </xdr:cNvPr>
        <xdr:cNvPicPr>
          <a:picLocks noChangeAspect="1"/>
        </xdr:cNvPicPr>
      </xdr:nvPicPr>
      <xdr:blipFill rotWithShape="1">
        <a:blip xmlns:r="http://schemas.openxmlformats.org/officeDocument/2006/relationships" r:embed="rId5"/>
        <a:stretch>
          <a:fillRect/>
        </a:stretch>
      </xdr:blipFill>
      <xdr:spPr>
        <a:xfrm>
          <a:off x="7096125" y="58340624"/>
          <a:ext cx="2690812" cy="1500187"/>
        </a:xfrm>
        <a:prstGeom prst="rect">
          <a:avLst/>
        </a:prstGeom>
      </xdr:spPr>
    </xdr:pic>
    <xdr:clientData/>
  </xdr:twoCellAnchor>
  <xdr:twoCellAnchor editAs="oneCell">
    <xdr:from>
      <xdr:col>3</xdr:col>
      <xdr:colOff>19050</xdr:colOff>
      <xdr:row>102</xdr:row>
      <xdr:rowOff>19050</xdr:rowOff>
    </xdr:from>
    <xdr:to>
      <xdr:col>4</xdr:col>
      <xdr:colOff>66675</xdr:colOff>
      <xdr:row>102</xdr:row>
      <xdr:rowOff>771525</xdr:rowOff>
    </xdr:to>
    <xdr:pic>
      <xdr:nvPicPr>
        <xdr:cNvPr id="7" name="f53853a6-ecef-4885-ab1c-2174c47bf7a1">
          <a:extLst>
            <a:ext uri="{FF2B5EF4-FFF2-40B4-BE49-F238E27FC236}">
              <a16:creationId xmlns:a16="http://schemas.microsoft.com/office/drawing/2014/main" id="{00000000-0008-0000-0400-000007000000}"/>
            </a:ext>
          </a:extLst>
        </xdr:cNvPr>
        <xdr:cNvPicPr>
          <a:picLocks noChangeAspect="1"/>
        </xdr:cNvPicPr>
      </xdr:nvPicPr>
      <xdr:blipFill rotWithShape="1">
        <a:blip xmlns:r="http://schemas.openxmlformats.org/officeDocument/2006/relationships" r:embed="rId6"/>
        <a:stretch>
          <a:fillRect/>
        </a:stretch>
      </xdr:blipFill>
      <xdr:spPr>
        <a:xfrm>
          <a:off x="7096125" y="66591660"/>
          <a:ext cx="2690812" cy="1500187"/>
        </a:xfrm>
        <a:prstGeom prst="rect">
          <a:avLst/>
        </a:prstGeom>
      </xdr:spPr>
    </xdr:pic>
    <xdr:clientData/>
  </xdr:twoCellAnchor>
  <xdr:twoCellAnchor editAs="oneCell">
    <xdr:from>
      <xdr:col>3</xdr:col>
      <xdr:colOff>19050</xdr:colOff>
      <xdr:row>103</xdr:row>
      <xdr:rowOff>19050</xdr:rowOff>
    </xdr:from>
    <xdr:to>
      <xdr:col>4</xdr:col>
      <xdr:colOff>66675</xdr:colOff>
      <xdr:row>103</xdr:row>
      <xdr:rowOff>771525</xdr:rowOff>
    </xdr:to>
    <xdr:pic>
      <xdr:nvPicPr>
        <xdr:cNvPr id="8" name="6593b383-da91-4eb1-938b-c28cd043bd8a">
          <a:extLst>
            <a:ext uri="{FF2B5EF4-FFF2-40B4-BE49-F238E27FC236}">
              <a16:creationId xmlns:a16="http://schemas.microsoft.com/office/drawing/2014/main" id="{00000000-0008-0000-0400-000008000000}"/>
            </a:ext>
          </a:extLst>
        </xdr:cNvPr>
        <xdr:cNvPicPr>
          <a:picLocks noChangeAspect="1"/>
        </xdr:cNvPicPr>
      </xdr:nvPicPr>
      <xdr:blipFill rotWithShape="1">
        <a:blip xmlns:r="http://schemas.openxmlformats.org/officeDocument/2006/relationships" r:embed="rId7"/>
        <a:stretch>
          <a:fillRect/>
        </a:stretch>
      </xdr:blipFill>
      <xdr:spPr>
        <a:xfrm>
          <a:off x="7096125" y="68163280"/>
          <a:ext cx="2690812" cy="1500187"/>
        </a:xfrm>
        <a:prstGeom prst="rect">
          <a:avLst/>
        </a:prstGeom>
      </xdr:spPr>
    </xdr:pic>
    <xdr:clientData/>
  </xdr:twoCellAnchor>
  <xdr:twoCellAnchor editAs="oneCell">
    <xdr:from>
      <xdr:col>3</xdr:col>
      <xdr:colOff>19050</xdr:colOff>
      <xdr:row>105</xdr:row>
      <xdr:rowOff>19050</xdr:rowOff>
    </xdr:from>
    <xdr:to>
      <xdr:col>4</xdr:col>
      <xdr:colOff>66675</xdr:colOff>
      <xdr:row>105</xdr:row>
      <xdr:rowOff>771525</xdr:rowOff>
    </xdr:to>
    <xdr:pic>
      <xdr:nvPicPr>
        <xdr:cNvPr id="9" name="2edd8e63-4617-48f2-bb03-1a6f1139a462">
          <a:extLst>
            <a:ext uri="{FF2B5EF4-FFF2-40B4-BE49-F238E27FC236}">
              <a16:creationId xmlns:a16="http://schemas.microsoft.com/office/drawing/2014/main" id="{00000000-0008-0000-0400-000009000000}"/>
            </a:ext>
          </a:extLst>
        </xdr:cNvPr>
        <xdr:cNvPicPr>
          <a:picLocks noChangeAspect="1"/>
        </xdr:cNvPicPr>
      </xdr:nvPicPr>
      <xdr:blipFill rotWithShape="1">
        <a:blip xmlns:r="http://schemas.openxmlformats.org/officeDocument/2006/relationships" r:embed="rId8"/>
        <a:stretch>
          <a:fillRect/>
        </a:stretch>
      </xdr:blipFill>
      <xdr:spPr>
        <a:xfrm>
          <a:off x="7096125" y="70342120"/>
          <a:ext cx="2690812" cy="1500187"/>
        </a:xfrm>
        <a:prstGeom prst="rect">
          <a:avLst/>
        </a:prstGeom>
      </xdr:spPr>
    </xdr:pic>
    <xdr:clientData/>
  </xdr:twoCellAnchor>
  <xdr:twoCellAnchor editAs="oneCell">
    <xdr:from>
      <xdr:col>3</xdr:col>
      <xdr:colOff>19050</xdr:colOff>
      <xdr:row>108</xdr:row>
      <xdr:rowOff>19050</xdr:rowOff>
    </xdr:from>
    <xdr:to>
      <xdr:col>4</xdr:col>
      <xdr:colOff>66675</xdr:colOff>
      <xdr:row>108</xdr:row>
      <xdr:rowOff>771525</xdr:rowOff>
    </xdr:to>
    <xdr:pic>
      <xdr:nvPicPr>
        <xdr:cNvPr id="10" name="c3745b23-9a66-4323-9a49-fc17165738f8">
          <a:extLst>
            <a:ext uri="{FF2B5EF4-FFF2-40B4-BE49-F238E27FC236}">
              <a16:creationId xmlns:a16="http://schemas.microsoft.com/office/drawing/2014/main" id="{00000000-0008-0000-0400-00000A000000}"/>
            </a:ext>
          </a:extLst>
        </xdr:cNvPr>
        <xdr:cNvPicPr>
          <a:picLocks noChangeAspect="1"/>
        </xdr:cNvPicPr>
      </xdr:nvPicPr>
      <xdr:blipFill rotWithShape="1">
        <a:blip xmlns:r="http://schemas.openxmlformats.org/officeDocument/2006/relationships" r:embed="rId9"/>
        <a:stretch>
          <a:fillRect/>
        </a:stretch>
      </xdr:blipFill>
      <xdr:spPr>
        <a:xfrm>
          <a:off x="7096125" y="73128184"/>
          <a:ext cx="2690812" cy="1500187"/>
        </a:xfrm>
        <a:prstGeom prst="rect">
          <a:avLst/>
        </a:prstGeom>
      </xdr:spPr>
    </xdr:pic>
    <xdr:clientData/>
  </xdr:twoCellAnchor>
  <xdr:twoCellAnchor editAs="oneCell">
    <xdr:from>
      <xdr:col>3</xdr:col>
      <xdr:colOff>19050</xdr:colOff>
      <xdr:row>130</xdr:row>
      <xdr:rowOff>19050</xdr:rowOff>
    </xdr:from>
    <xdr:to>
      <xdr:col>4</xdr:col>
      <xdr:colOff>66675</xdr:colOff>
      <xdr:row>130</xdr:row>
      <xdr:rowOff>771525</xdr:rowOff>
    </xdr:to>
    <xdr:pic>
      <xdr:nvPicPr>
        <xdr:cNvPr id="11" name="9871fdfc-d6fa-4f87-b6c7-f8e4bfc87d95">
          <a:extLst>
            <a:ext uri="{FF2B5EF4-FFF2-40B4-BE49-F238E27FC236}">
              <a16:creationId xmlns:a16="http://schemas.microsoft.com/office/drawing/2014/main" id="{00000000-0008-0000-0400-00000B000000}"/>
            </a:ext>
          </a:extLst>
        </xdr:cNvPr>
        <xdr:cNvPicPr>
          <a:picLocks noChangeAspect="1"/>
        </xdr:cNvPicPr>
      </xdr:nvPicPr>
      <xdr:blipFill rotWithShape="1">
        <a:blip xmlns:r="http://schemas.openxmlformats.org/officeDocument/2006/relationships" r:embed="rId10"/>
        <a:stretch>
          <a:fillRect/>
        </a:stretch>
      </xdr:blipFill>
      <xdr:spPr>
        <a:xfrm>
          <a:off x="7096125" y="87451408"/>
          <a:ext cx="2690812" cy="1500187"/>
        </a:xfrm>
        <a:prstGeom prst="rect">
          <a:avLst/>
        </a:prstGeom>
      </xdr:spPr>
    </xdr:pic>
    <xdr:clientData/>
  </xdr:twoCellAnchor>
  <xdr:twoCellAnchor editAs="oneCell">
    <xdr:from>
      <xdr:col>3</xdr:col>
      <xdr:colOff>19050</xdr:colOff>
      <xdr:row>131</xdr:row>
      <xdr:rowOff>19050</xdr:rowOff>
    </xdr:from>
    <xdr:to>
      <xdr:col>4</xdr:col>
      <xdr:colOff>66675</xdr:colOff>
      <xdr:row>131</xdr:row>
      <xdr:rowOff>771525</xdr:rowOff>
    </xdr:to>
    <xdr:pic>
      <xdr:nvPicPr>
        <xdr:cNvPr id="12" name="c208d00c-1db0-4268-82fe-af07da943bd0">
          <a:extLst>
            <a:ext uri="{FF2B5EF4-FFF2-40B4-BE49-F238E27FC236}">
              <a16:creationId xmlns:a16="http://schemas.microsoft.com/office/drawing/2014/main" id="{00000000-0008-0000-0400-00000C000000}"/>
            </a:ext>
          </a:extLst>
        </xdr:cNvPr>
        <xdr:cNvPicPr>
          <a:picLocks noChangeAspect="1"/>
        </xdr:cNvPicPr>
      </xdr:nvPicPr>
      <xdr:blipFill rotWithShape="1">
        <a:blip xmlns:r="http://schemas.openxmlformats.org/officeDocument/2006/relationships" r:embed="rId11"/>
        <a:stretch>
          <a:fillRect/>
        </a:stretch>
      </xdr:blipFill>
      <xdr:spPr>
        <a:xfrm>
          <a:off x="7096125" y="89023032"/>
          <a:ext cx="2690812" cy="1500187"/>
        </a:xfrm>
        <a:prstGeom prst="rect">
          <a:avLst/>
        </a:prstGeom>
      </xdr:spPr>
    </xdr:pic>
    <xdr:clientData/>
  </xdr:twoCellAnchor>
  <xdr:twoCellAnchor editAs="oneCell">
    <xdr:from>
      <xdr:col>3</xdr:col>
      <xdr:colOff>19050</xdr:colOff>
      <xdr:row>135</xdr:row>
      <xdr:rowOff>19050</xdr:rowOff>
    </xdr:from>
    <xdr:to>
      <xdr:col>4</xdr:col>
      <xdr:colOff>66675</xdr:colOff>
      <xdr:row>135</xdr:row>
      <xdr:rowOff>771525</xdr:rowOff>
    </xdr:to>
    <xdr:pic>
      <xdr:nvPicPr>
        <xdr:cNvPr id="13" name="f4371340-ecf7-471b-be43-c6ea3320d18e">
          <a:extLst>
            <a:ext uri="{FF2B5EF4-FFF2-40B4-BE49-F238E27FC236}">
              <a16:creationId xmlns:a16="http://schemas.microsoft.com/office/drawing/2014/main" id="{00000000-0008-0000-0400-00000D000000}"/>
            </a:ext>
          </a:extLst>
        </xdr:cNvPr>
        <xdr:cNvPicPr>
          <a:picLocks noChangeAspect="1"/>
        </xdr:cNvPicPr>
      </xdr:nvPicPr>
      <xdr:blipFill rotWithShape="1">
        <a:blip xmlns:r="http://schemas.openxmlformats.org/officeDocument/2006/relationships" r:embed="rId12"/>
        <a:stretch>
          <a:fillRect/>
        </a:stretch>
      </xdr:blipFill>
      <xdr:spPr>
        <a:xfrm>
          <a:off x="7096125" y="92416312"/>
          <a:ext cx="2690812" cy="1500187"/>
        </a:xfrm>
        <a:prstGeom prst="rect">
          <a:avLst/>
        </a:prstGeom>
      </xdr:spPr>
    </xdr:pic>
    <xdr:clientData/>
  </xdr:twoCellAnchor>
  <xdr:twoCellAnchor editAs="oneCell">
    <xdr:from>
      <xdr:col>3</xdr:col>
      <xdr:colOff>19050</xdr:colOff>
      <xdr:row>146</xdr:row>
      <xdr:rowOff>19050</xdr:rowOff>
    </xdr:from>
    <xdr:to>
      <xdr:col>4</xdr:col>
      <xdr:colOff>66675</xdr:colOff>
      <xdr:row>146</xdr:row>
      <xdr:rowOff>771525</xdr:rowOff>
    </xdr:to>
    <xdr:pic>
      <xdr:nvPicPr>
        <xdr:cNvPr id="14" name="fc98dea9-9a0d-44b3-a9dc-28b8705dc5ea">
          <a:extLst>
            <a:ext uri="{FF2B5EF4-FFF2-40B4-BE49-F238E27FC236}">
              <a16:creationId xmlns:a16="http://schemas.microsoft.com/office/drawing/2014/main" id="{00000000-0008-0000-0400-00000E000000}"/>
            </a:ext>
          </a:extLst>
        </xdr:cNvPr>
        <xdr:cNvPicPr>
          <a:picLocks noChangeAspect="1"/>
        </xdr:cNvPicPr>
      </xdr:nvPicPr>
      <xdr:blipFill rotWithShape="1">
        <a:blip xmlns:r="http://schemas.openxmlformats.org/officeDocument/2006/relationships" r:embed="rId13"/>
        <a:stretch>
          <a:fillRect/>
        </a:stretch>
      </xdr:blipFill>
      <xdr:spPr>
        <a:xfrm>
          <a:off x="7096125" y="100060128"/>
          <a:ext cx="2690812" cy="1500187"/>
        </a:xfrm>
        <a:prstGeom prst="rect">
          <a:avLst/>
        </a:prstGeom>
      </xdr:spPr>
    </xdr:pic>
    <xdr:clientData/>
  </xdr:twoCellAnchor>
  <xdr:twoCellAnchor editAs="oneCell">
    <xdr:from>
      <xdr:col>3</xdr:col>
      <xdr:colOff>19050</xdr:colOff>
      <xdr:row>147</xdr:row>
      <xdr:rowOff>19050</xdr:rowOff>
    </xdr:from>
    <xdr:to>
      <xdr:col>4</xdr:col>
      <xdr:colOff>66675</xdr:colOff>
      <xdr:row>147</xdr:row>
      <xdr:rowOff>771525</xdr:rowOff>
    </xdr:to>
    <xdr:pic>
      <xdr:nvPicPr>
        <xdr:cNvPr id="15" name="94877912-5ffd-41f6-b226-674f4a528626">
          <a:extLst>
            <a:ext uri="{FF2B5EF4-FFF2-40B4-BE49-F238E27FC236}">
              <a16:creationId xmlns:a16="http://schemas.microsoft.com/office/drawing/2014/main" id="{00000000-0008-0000-0400-00000F000000}"/>
            </a:ext>
          </a:extLst>
        </xdr:cNvPr>
        <xdr:cNvPicPr>
          <a:picLocks noChangeAspect="1"/>
        </xdr:cNvPicPr>
      </xdr:nvPicPr>
      <xdr:blipFill rotWithShape="1">
        <a:blip xmlns:r="http://schemas.openxmlformats.org/officeDocument/2006/relationships" r:embed="rId14"/>
        <a:stretch>
          <a:fillRect/>
        </a:stretch>
      </xdr:blipFill>
      <xdr:spPr>
        <a:xfrm>
          <a:off x="7096125" y="101631752"/>
          <a:ext cx="2690812" cy="1500187"/>
        </a:xfrm>
        <a:prstGeom prst="rect">
          <a:avLst/>
        </a:prstGeom>
      </xdr:spPr>
    </xdr:pic>
    <xdr:clientData/>
  </xdr:twoCellAnchor>
  <xdr:twoCellAnchor editAs="oneCell">
    <xdr:from>
      <xdr:col>3</xdr:col>
      <xdr:colOff>19050</xdr:colOff>
      <xdr:row>151</xdr:row>
      <xdr:rowOff>19050</xdr:rowOff>
    </xdr:from>
    <xdr:to>
      <xdr:col>4</xdr:col>
      <xdr:colOff>66675</xdr:colOff>
      <xdr:row>151</xdr:row>
      <xdr:rowOff>771525</xdr:rowOff>
    </xdr:to>
    <xdr:pic>
      <xdr:nvPicPr>
        <xdr:cNvPr id="16" name="d2832591-59fe-4cb0-b28a-f4bdb9a63b06">
          <a:extLst>
            <a:ext uri="{FF2B5EF4-FFF2-40B4-BE49-F238E27FC236}">
              <a16:creationId xmlns:a16="http://schemas.microsoft.com/office/drawing/2014/main" id="{00000000-0008-0000-0400-000010000000}"/>
            </a:ext>
          </a:extLst>
        </xdr:cNvPr>
        <xdr:cNvPicPr>
          <a:picLocks noChangeAspect="1"/>
        </xdr:cNvPicPr>
      </xdr:nvPicPr>
      <xdr:blipFill rotWithShape="1">
        <a:blip xmlns:r="http://schemas.openxmlformats.org/officeDocument/2006/relationships" r:embed="rId15"/>
        <a:stretch>
          <a:fillRect/>
        </a:stretch>
      </xdr:blipFill>
      <xdr:spPr>
        <a:xfrm>
          <a:off x="7096125" y="105025032"/>
          <a:ext cx="2690812" cy="1500187"/>
        </a:xfrm>
        <a:prstGeom prst="rect">
          <a:avLst/>
        </a:prstGeom>
      </xdr:spPr>
    </xdr:pic>
    <xdr:clientData/>
  </xdr:twoCellAnchor>
  <xdr:twoCellAnchor editAs="oneCell">
    <xdr:from>
      <xdr:col>3</xdr:col>
      <xdr:colOff>19050</xdr:colOff>
      <xdr:row>165</xdr:row>
      <xdr:rowOff>19050</xdr:rowOff>
    </xdr:from>
    <xdr:to>
      <xdr:col>4</xdr:col>
      <xdr:colOff>66675</xdr:colOff>
      <xdr:row>165</xdr:row>
      <xdr:rowOff>771525</xdr:rowOff>
    </xdr:to>
    <xdr:pic>
      <xdr:nvPicPr>
        <xdr:cNvPr id="17" name="fc345466-1723-43f5-9be5-a7861390677d">
          <a:extLst>
            <a:ext uri="{FF2B5EF4-FFF2-40B4-BE49-F238E27FC236}">
              <a16:creationId xmlns:a16="http://schemas.microsoft.com/office/drawing/2014/main" id="{00000000-0008-0000-0400-000011000000}"/>
            </a:ext>
          </a:extLst>
        </xdr:cNvPr>
        <xdr:cNvPicPr>
          <a:picLocks noChangeAspect="1"/>
        </xdr:cNvPicPr>
      </xdr:nvPicPr>
      <xdr:blipFill rotWithShape="1">
        <a:blip xmlns:r="http://schemas.openxmlformats.org/officeDocument/2006/relationships" r:embed="rId16"/>
        <a:stretch>
          <a:fillRect/>
        </a:stretch>
      </xdr:blipFill>
      <xdr:spPr>
        <a:xfrm>
          <a:off x="7096125" y="114490496"/>
          <a:ext cx="2690812" cy="1500187"/>
        </a:xfrm>
        <a:prstGeom prst="rect">
          <a:avLst/>
        </a:prstGeom>
      </xdr:spPr>
    </xdr:pic>
    <xdr:clientData/>
  </xdr:twoCellAnchor>
  <xdr:twoCellAnchor editAs="oneCell">
    <xdr:from>
      <xdr:col>3</xdr:col>
      <xdr:colOff>19050</xdr:colOff>
      <xdr:row>166</xdr:row>
      <xdr:rowOff>19050</xdr:rowOff>
    </xdr:from>
    <xdr:to>
      <xdr:col>4</xdr:col>
      <xdr:colOff>66675</xdr:colOff>
      <xdr:row>166</xdr:row>
      <xdr:rowOff>771525</xdr:rowOff>
    </xdr:to>
    <xdr:pic>
      <xdr:nvPicPr>
        <xdr:cNvPr id="18" name="d7de1f11-a819-468e-8236-da6587fbbc2b">
          <a:extLst>
            <a:ext uri="{FF2B5EF4-FFF2-40B4-BE49-F238E27FC236}">
              <a16:creationId xmlns:a16="http://schemas.microsoft.com/office/drawing/2014/main" id="{00000000-0008-0000-0400-000012000000}"/>
            </a:ext>
          </a:extLst>
        </xdr:cNvPr>
        <xdr:cNvPicPr>
          <a:picLocks noChangeAspect="1"/>
        </xdr:cNvPicPr>
      </xdr:nvPicPr>
      <xdr:blipFill rotWithShape="1">
        <a:blip xmlns:r="http://schemas.openxmlformats.org/officeDocument/2006/relationships" r:embed="rId17"/>
        <a:stretch>
          <a:fillRect/>
        </a:stretch>
      </xdr:blipFill>
      <xdr:spPr>
        <a:xfrm>
          <a:off x="7096125" y="116062120"/>
          <a:ext cx="2690812" cy="1500187"/>
        </a:xfrm>
        <a:prstGeom prst="rect">
          <a:avLst/>
        </a:prstGeom>
      </xdr:spPr>
    </xdr:pic>
    <xdr:clientData/>
  </xdr:twoCellAnchor>
  <xdr:twoCellAnchor editAs="oneCell">
    <xdr:from>
      <xdr:col>3</xdr:col>
      <xdr:colOff>19050</xdr:colOff>
      <xdr:row>168</xdr:row>
      <xdr:rowOff>19050</xdr:rowOff>
    </xdr:from>
    <xdr:to>
      <xdr:col>4</xdr:col>
      <xdr:colOff>66675</xdr:colOff>
      <xdr:row>168</xdr:row>
      <xdr:rowOff>771525</xdr:rowOff>
    </xdr:to>
    <xdr:pic>
      <xdr:nvPicPr>
        <xdr:cNvPr id="19" name="405e08e5-bf6e-41be-a394-8ec6cab7abc8">
          <a:extLst>
            <a:ext uri="{FF2B5EF4-FFF2-40B4-BE49-F238E27FC236}">
              <a16:creationId xmlns:a16="http://schemas.microsoft.com/office/drawing/2014/main" id="{00000000-0008-0000-0400-000013000000}"/>
            </a:ext>
          </a:extLst>
        </xdr:cNvPr>
        <xdr:cNvPicPr>
          <a:picLocks noChangeAspect="1"/>
        </xdr:cNvPicPr>
      </xdr:nvPicPr>
      <xdr:blipFill rotWithShape="1">
        <a:blip xmlns:r="http://schemas.openxmlformats.org/officeDocument/2006/relationships" r:embed="rId18"/>
        <a:stretch>
          <a:fillRect/>
        </a:stretch>
      </xdr:blipFill>
      <xdr:spPr>
        <a:xfrm>
          <a:off x="7096125" y="118240968"/>
          <a:ext cx="2690812" cy="1500187"/>
        </a:xfrm>
        <a:prstGeom prst="rect">
          <a:avLst/>
        </a:prstGeom>
      </xdr:spPr>
    </xdr:pic>
    <xdr:clientData/>
  </xdr:twoCellAnchor>
  <xdr:twoCellAnchor editAs="oneCell">
    <xdr:from>
      <xdr:col>3</xdr:col>
      <xdr:colOff>19050</xdr:colOff>
      <xdr:row>169</xdr:row>
      <xdr:rowOff>19050</xdr:rowOff>
    </xdr:from>
    <xdr:to>
      <xdr:col>4</xdr:col>
      <xdr:colOff>66675</xdr:colOff>
      <xdr:row>169</xdr:row>
      <xdr:rowOff>771525</xdr:rowOff>
    </xdr:to>
    <xdr:pic>
      <xdr:nvPicPr>
        <xdr:cNvPr id="20" name="1469b82a-9b3d-4fc2-9fcf-cd34eac21c51">
          <a:extLst>
            <a:ext uri="{FF2B5EF4-FFF2-40B4-BE49-F238E27FC236}">
              <a16:creationId xmlns:a16="http://schemas.microsoft.com/office/drawing/2014/main" id="{00000000-0008-0000-0400-000014000000}"/>
            </a:ext>
          </a:extLst>
        </xdr:cNvPr>
        <xdr:cNvPicPr>
          <a:picLocks noChangeAspect="1"/>
        </xdr:cNvPicPr>
      </xdr:nvPicPr>
      <xdr:blipFill rotWithShape="1">
        <a:blip xmlns:r="http://schemas.openxmlformats.org/officeDocument/2006/relationships" r:embed="rId19"/>
        <a:stretch>
          <a:fillRect/>
        </a:stretch>
      </xdr:blipFill>
      <xdr:spPr>
        <a:xfrm>
          <a:off x="7096125" y="119812600"/>
          <a:ext cx="2690812" cy="1500187"/>
        </a:xfrm>
        <a:prstGeom prst="rect">
          <a:avLst/>
        </a:prstGeom>
      </xdr:spPr>
    </xdr:pic>
    <xdr:clientData/>
  </xdr:twoCellAnchor>
  <xdr:twoCellAnchor editAs="oneCell">
    <xdr:from>
      <xdr:col>3</xdr:col>
      <xdr:colOff>19050</xdr:colOff>
      <xdr:row>170</xdr:row>
      <xdr:rowOff>19050</xdr:rowOff>
    </xdr:from>
    <xdr:to>
      <xdr:col>4</xdr:col>
      <xdr:colOff>66675</xdr:colOff>
      <xdr:row>170</xdr:row>
      <xdr:rowOff>771525</xdr:rowOff>
    </xdr:to>
    <xdr:pic>
      <xdr:nvPicPr>
        <xdr:cNvPr id="21" name="0a4f39d1-e199-4cbf-8c0e-0bd1dcaff50c">
          <a:extLst>
            <a:ext uri="{FF2B5EF4-FFF2-40B4-BE49-F238E27FC236}">
              <a16:creationId xmlns:a16="http://schemas.microsoft.com/office/drawing/2014/main" id="{00000000-0008-0000-0400-000015000000}"/>
            </a:ext>
          </a:extLst>
        </xdr:cNvPr>
        <xdr:cNvPicPr>
          <a:picLocks noChangeAspect="1"/>
        </xdr:cNvPicPr>
      </xdr:nvPicPr>
      <xdr:blipFill rotWithShape="1">
        <a:blip xmlns:r="http://schemas.openxmlformats.org/officeDocument/2006/relationships" r:embed="rId20"/>
        <a:stretch>
          <a:fillRect/>
        </a:stretch>
      </xdr:blipFill>
      <xdr:spPr>
        <a:xfrm>
          <a:off x="7096125" y="121384224"/>
          <a:ext cx="2690812" cy="1500187"/>
        </a:xfrm>
        <a:prstGeom prst="rect">
          <a:avLst/>
        </a:prstGeom>
      </xdr:spPr>
    </xdr:pic>
    <xdr:clientData/>
  </xdr:twoCellAnchor>
  <xdr:twoCellAnchor editAs="oneCell">
    <xdr:from>
      <xdr:col>3</xdr:col>
      <xdr:colOff>19050</xdr:colOff>
      <xdr:row>180</xdr:row>
      <xdr:rowOff>19050</xdr:rowOff>
    </xdr:from>
    <xdr:to>
      <xdr:col>4</xdr:col>
      <xdr:colOff>66675</xdr:colOff>
      <xdr:row>180</xdr:row>
      <xdr:rowOff>771525</xdr:rowOff>
    </xdr:to>
    <xdr:pic>
      <xdr:nvPicPr>
        <xdr:cNvPr id="22" name="90ad996a-537b-4653-bc06-730cd11341b3">
          <a:extLst>
            <a:ext uri="{FF2B5EF4-FFF2-40B4-BE49-F238E27FC236}">
              <a16:creationId xmlns:a16="http://schemas.microsoft.com/office/drawing/2014/main" id="{00000000-0008-0000-0400-000016000000}"/>
            </a:ext>
          </a:extLst>
        </xdr:cNvPr>
        <xdr:cNvPicPr>
          <a:picLocks noChangeAspect="1"/>
        </xdr:cNvPicPr>
      </xdr:nvPicPr>
      <xdr:blipFill rotWithShape="1">
        <a:blip xmlns:r="http://schemas.openxmlformats.org/officeDocument/2006/relationships" r:embed="rId21"/>
        <a:stretch>
          <a:fillRect/>
        </a:stretch>
      </xdr:blipFill>
      <xdr:spPr>
        <a:xfrm>
          <a:off x="7096125" y="128420808"/>
          <a:ext cx="2690812" cy="1500187"/>
        </a:xfrm>
        <a:prstGeom prst="rect">
          <a:avLst/>
        </a:prstGeom>
      </xdr:spPr>
    </xdr:pic>
    <xdr:clientData/>
  </xdr:twoCellAnchor>
  <xdr:twoCellAnchor editAs="oneCell">
    <xdr:from>
      <xdr:col>3</xdr:col>
      <xdr:colOff>19050</xdr:colOff>
      <xdr:row>182</xdr:row>
      <xdr:rowOff>19050</xdr:rowOff>
    </xdr:from>
    <xdr:to>
      <xdr:col>4</xdr:col>
      <xdr:colOff>66675</xdr:colOff>
      <xdr:row>182</xdr:row>
      <xdr:rowOff>771525</xdr:rowOff>
    </xdr:to>
    <xdr:pic>
      <xdr:nvPicPr>
        <xdr:cNvPr id="23" name="08b6f99d-3596-4ce1-bb9c-50bd82f4aa89">
          <a:extLst>
            <a:ext uri="{FF2B5EF4-FFF2-40B4-BE49-F238E27FC236}">
              <a16:creationId xmlns:a16="http://schemas.microsoft.com/office/drawing/2014/main" id="{00000000-0008-0000-0400-000017000000}"/>
            </a:ext>
          </a:extLst>
        </xdr:cNvPr>
        <xdr:cNvPicPr>
          <a:picLocks noChangeAspect="1"/>
        </xdr:cNvPicPr>
      </xdr:nvPicPr>
      <xdr:blipFill rotWithShape="1">
        <a:blip xmlns:r="http://schemas.openxmlformats.org/officeDocument/2006/relationships" r:embed="rId22"/>
        <a:stretch>
          <a:fillRect/>
        </a:stretch>
      </xdr:blipFill>
      <xdr:spPr>
        <a:xfrm>
          <a:off x="7096125" y="130599656"/>
          <a:ext cx="2690812" cy="1500187"/>
        </a:xfrm>
        <a:prstGeom prst="rect">
          <a:avLst/>
        </a:prstGeom>
      </xdr:spPr>
    </xdr:pic>
    <xdr:clientData/>
  </xdr:twoCellAnchor>
  <xdr:twoCellAnchor editAs="oneCell">
    <xdr:from>
      <xdr:col>3</xdr:col>
      <xdr:colOff>19050</xdr:colOff>
      <xdr:row>183</xdr:row>
      <xdr:rowOff>19050</xdr:rowOff>
    </xdr:from>
    <xdr:to>
      <xdr:col>4</xdr:col>
      <xdr:colOff>66675</xdr:colOff>
      <xdr:row>183</xdr:row>
      <xdr:rowOff>771525</xdr:rowOff>
    </xdr:to>
    <xdr:pic>
      <xdr:nvPicPr>
        <xdr:cNvPr id="24" name="6b9b1bb2-c317-4a6f-bbe4-5872a5485a91">
          <a:extLst>
            <a:ext uri="{FF2B5EF4-FFF2-40B4-BE49-F238E27FC236}">
              <a16:creationId xmlns:a16="http://schemas.microsoft.com/office/drawing/2014/main" id="{00000000-0008-0000-0400-000018000000}"/>
            </a:ext>
          </a:extLst>
        </xdr:cNvPr>
        <xdr:cNvPicPr>
          <a:picLocks noChangeAspect="1"/>
        </xdr:cNvPicPr>
      </xdr:nvPicPr>
      <xdr:blipFill rotWithShape="1">
        <a:blip xmlns:r="http://schemas.openxmlformats.org/officeDocument/2006/relationships" r:embed="rId23"/>
        <a:stretch>
          <a:fillRect/>
        </a:stretch>
      </xdr:blipFill>
      <xdr:spPr>
        <a:xfrm>
          <a:off x="7096125" y="132171288"/>
          <a:ext cx="2690812" cy="1500187"/>
        </a:xfrm>
        <a:prstGeom prst="rect">
          <a:avLst/>
        </a:prstGeom>
      </xdr:spPr>
    </xdr:pic>
    <xdr:clientData/>
  </xdr:twoCellAnchor>
  <xdr:twoCellAnchor editAs="oneCell">
    <xdr:from>
      <xdr:col>3</xdr:col>
      <xdr:colOff>19050</xdr:colOff>
      <xdr:row>184</xdr:row>
      <xdr:rowOff>19050</xdr:rowOff>
    </xdr:from>
    <xdr:to>
      <xdr:col>4</xdr:col>
      <xdr:colOff>66675</xdr:colOff>
      <xdr:row>184</xdr:row>
      <xdr:rowOff>771525</xdr:rowOff>
    </xdr:to>
    <xdr:pic>
      <xdr:nvPicPr>
        <xdr:cNvPr id="25" name="be1f0209-9d03-4851-b20b-c3be32b76e54">
          <a:extLst>
            <a:ext uri="{FF2B5EF4-FFF2-40B4-BE49-F238E27FC236}">
              <a16:creationId xmlns:a16="http://schemas.microsoft.com/office/drawing/2014/main" id="{00000000-0008-0000-0400-000019000000}"/>
            </a:ext>
          </a:extLst>
        </xdr:cNvPr>
        <xdr:cNvPicPr>
          <a:picLocks noChangeAspect="1"/>
        </xdr:cNvPicPr>
      </xdr:nvPicPr>
      <xdr:blipFill rotWithShape="1">
        <a:blip xmlns:r="http://schemas.openxmlformats.org/officeDocument/2006/relationships" r:embed="rId24"/>
        <a:stretch>
          <a:fillRect/>
        </a:stretch>
      </xdr:blipFill>
      <xdr:spPr>
        <a:xfrm>
          <a:off x="7096125" y="133742904"/>
          <a:ext cx="2690812" cy="1500187"/>
        </a:xfrm>
        <a:prstGeom prst="rect">
          <a:avLst/>
        </a:prstGeom>
      </xdr:spPr>
    </xdr:pic>
    <xdr:clientData/>
  </xdr:twoCellAnchor>
  <xdr:twoCellAnchor editAs="oneCell">
    <xdr:from>
      <xdr:col>3</xdr:col>
      <xdr:colOff>19050</xdr:colOff>
      <xdr:row>185</xdr:row>
      <xdr:rowOff>19050</xdr:rowOff>
    </xdr:from>
    <xdr:to>
      <xdr:col>4</xdr:col>
      <xdr:colOff>66675</xdr:colOff>
      <xdr:row>185</xdr:row>
      <xdr:rowOff>771525</xdr:rowOff>
    </xdr:to>
    <xdr:pic>
      <xdr:nvPicPr>
        <xdr:cNvPr id="26" name="2bacadb3-420d-4766-930f-bc712dd25828">
          <a:extLst>
            <a:ext uri="{FF2B5EF4-FFF2-40B4-BE49-F238E27FC236}">
              <a16:creationId xmlns:a16="http://schemas.microsoft.com/office/drawing/2014/main" id="{00000000-0008-0000-0400-00001A000000}"/>
            </a:ext>
          </a:extLst>
        </xdr:cNvPr>
        <xdr:cNvPicPr>
          <a:picLocks noChangeAspect="1"/>
        </xdr:cNvPicPr>
      </xdr:nvPicPr>
      <xdr:blipFill rotWithShape="1">
        <a:blip xmlns:r="http://schemas.openxmlformats.org/officeDocument/2006/relationships" r:embed="rId25"/>
        <a:stretch>
          <a:fillRect/>
        </a:stretch>
      </xdr:blipFill>
      <xdr:spPr>
        <a:xfrm>
          <a:off x="7096125" y="135314528"/>
          <a:ext cx="2690812" cy="1500187"/>
        </a:xfrm>
        <a:prstGeom prst="rect">
          <a:avLst/>
        </a:prstGeom>
      </xdr:spPr>
    </xdr:pic>
    <xdr:clientData/>
  </xdr:twoCellAnchor>
  <xdr:twoCellAnchor editAs="oneCell">
    <xdr:from>
      <xdr:col>3</xdr:col>
      <xdr:colOff>19050</xdr:colOff>
      <xdr:row>186</xdr:row>
      <xdr:rowOff>19050</xdr:rowOff>
    </xdr:from>
    <xdr:to>
      <xdr:col>4</xdr:col>
      <xdr:colOff>66675</xdr:colOff>
      <xdr:row>186</xdr:row>
      <xdr:rowOff>771525</xdr:rowOff>
    </xdr:to>
    <xdr:pic>
      <xdr:nvPicPr>
        <xdr:cNvPr id="27" name="aa646ae4-d882-4426-9c9f-a6c32c84704f">
          <a:extLst>
            <a:ext uri="{FF2B5EF4-FFF2-40B4-BE49-F238E27FC236}">
              <a16:creationId xmlns:a16="http://schemas.microsoft.com/office/drawing/2014/main" id="{00000000-0008-0000-0400-00001B000000}"/>
            </a:ext>
          </a:extLst>
        </xdr:cNvPr>
        <xdr:cNvPicPr>
          <a:picLocks noChangeAspect="1"/>
        </xdr:cNvPicPr>
      </xdr:nvPicPr>
      <xdr:blipFill rotWithShape="1">
        <a:blip xmlns:r="http://schemas.openxmlformats.org/officeDocument/2006/relationships" r:embed="rId26"/>
        <a:stretch>
          <a:fillRect/>
        </a:stretch>
      </xdr:blipFill>
      <xdr:spPr>
        <a:xfrm>
          <a:off x="7096125" y="136886160"/>
          <a:ext cx="2690812" cy="1500187"/>
        </a:xfrm>
        <a:prstGeom prst="rect">
          <a:avLst/>
        </a:prstGeom>
      </xdr:spPr>
    </xdr:pic>
    <xdr:clientData/>
  </xdr:twoCellAnchor>
  <xdr:twoCellAnchor editAs="oneCell">
    <xdr:from>
      <xdr:col>3</xdr:col>
      <xdr:colOff>19050</xdr:colOff>
      <xdr:row>219</xdr:row>
      <xdr:rowOff>19050</xdr:rowOff>
    </xdr:from>
    <xdr:to>
      <xdr:col>4</xdr:col>
      <xdr:colOff>66675</xdr:colOff>
      <xdr:row>219</xdr:row>
      <xdr:rowOff>771525</xdr:rowOff>
    </xdr:to>
    <xdr:pic>
      <xdr:nvPicPr>
        <xdr:cNvPr id="28" name="58326f47-21e3-420a-a708-daad5726514c">
          <a:extLst>
            <a:ext uri="{FF2B5EF4-FFF2-40B4-BE49-F238E27FC236}">
              <a16:creationId xmlns:a16="http://schemas.microsoft.com/office/drawing/2014/main" id="{00000000-0008-0000-0400-00001C000000}"/>
            </a:ext>
          </a:extLst>
        </xdr:cNvPr>
        <xdr:cNvPicPr>
          <a:picLocks noChangeAspect="1"/>
        </xdr:cNvPicPr>
      </xdr:nvPicPr>
      <xdr:blipFill rotWithShape="1">
        <a:blip xmlns:r="http://schemas.openxmlformats.org/officeDocument/2006/relationships" r:embed="rId27"/>
        <a:stretch>
          <a:fillRect/>
        </a:stretch>
      </xdr:blipFill>
      <xdr:spPr>
        <a:xfrm>
          <a:off x="7096125" y="157888784"/>
          <a:ext cx="2690812" cy="1500187"/>
        </a:xfrm>
        <a:prstGeom prst="rect">
          <a:avLst/>
        </a:prstGeom>
      </xdr:spPr>
    </xdr:pic>
    <xdr:clientData/>
  </xdr:twoCellAnchor>
  <xdr:twoCellAnchor editAs="oneCell">
    <xdr:from>
      <xdr:col>3</xdr:col>
      <xdr:colOff>19050</xdr:colOff>
      <xdr:row>220</xdr:row>
      <xdr:rowOff>19050</xdr:rowOff>
    </xdr:from>
    <xdr:to>
      <xdr:col>4</xdr:col>
      <xdr:colOff>66675</xdr:colOff>
      <xdr:row>220</xdr:row>
      <xdr:rowOff>771525</xdr:rowOff>
    </xdr:to>
    <xdr:pic>
      <xdr:nvPicPr>
        <xdr:cNvPr id="29" name="ad97c030-b0ca-43c3-b33d-a2bec638ee0f">
          <a:extLst>
            <a:ext uri="{FF2B5EF4-FFF2-40B4-BE49-F238E27FC236}">
              <a16:creationId xmlns:a16="http://schemas.microsoft.com/office/drawing/2014/main" id="{00000000-0008-0000-0400-00001D000000}"/>
            </a:ext>
          </a:extLst>
        </xdr:cNvPr>
        <xdr:cNvPicPr>
          <a:picLocks noChangeAspect="1"/>
        </xdr:cNvPicPr>
      </xdr:nvPicPr>
      <xdr:blipFill rotWithShape="1">
        <a:blip xmlns:r="http://schemas.openxmlformats.org/officeDocument/2006/relationships" r:embed="rId28"/>
        <a:stretch>
          <a:fillRect/>
        </a:stretch>
      </xdr:blipFill>
      <xdr:spPr>
        <a:xfrm>
          <a:off x="7096125" y="159460400"/>
          <a:ext cx="2690812" cy="1500187"/>
        </a:xfrm>
        <a:prstGeom prst="rect">
          <a:avLst/>
        </a:prstGeom>
      </xdr:spPr>
    </xdr:pic>
    <xdr:clientData/>
  </xdr:twoCellAnchor>
  <xdr:twoCellAnchor editAs="oneCell">
    <xdr:from>
      <xdr:col>3</xdr:col>
      <xdr:colOff>19050</xdr:colOff>
      <xdr:row>227</xdr:row>
      <xdr:rowOff>19050</xdr:rowOff>
    </xdr:from>
    <xdr:to>
      <xdr:col>4</xdr:col>
      <xdr:colOff>66675</xdr:colOff>
      <xdr:row>227</xdr:row>
      <xdr:rowOff>771525</xdr:rowOff>
    </xdr:to>
    <xdr:pic>
      <xdr:nvPicPr>
        <xdr:cNvPr id="30" name="16a93a1c-9d75-4871-8e7a-1ced20b4b0d1">
          <a:extLst>
            <a:ext uri="{FF2B5EF4-FFF2-40B4-BE49-F238E27FC236}">
              <a16:creationId xmlns:a16="http://schemas.microsoft.com/office/drawing/2014/main" id="{00000000-0008-0000-0400-00001E000000}"/>
            </a:ext>
          </a:extLst>
        </xdr:cNvPr>
        <xdr:cNvPicPr>
          <a:picLocks noChangeAspect="1"/>
        </xdr:cNvPicPr>
      </xdr:nvPicPr>
      <xdr:blipFill rotWithShape="1">
        <a:blip xmlns:r="http://schemas.openxmlformats.org/officeDocument/2006/relationships" r:embed="rId29"/>
        <a:stretch>
          <a:fillRect/>
        </a:stretch>
      </xdr:blipFill>
      <xdr:spPr>
        <a:xfrm>
          <a:off x="7096125" y="164675344"/>
          <a:ext cx="2690812" cy="1500187"/>
        </a:xfrm>
        <a:prstGeom prst="rect">
          <a:avLst/>
        </a:prstGeom>
      </xdr:spPr>
    </xdr:pic>
    <xdr:clientData/>
  </xdr:twoCellAnchor>
  <xdr:twoCellAnchor editAs="oneCell">
    <xdr:from>
      <xdr:col>3</xdr:col>
      <xdr:colOff>19050</xdr:colOff>
      <xdr:row>235</xdr:row>
      <xdr:rowOff>19050</xdr:rowOff>
    </xdr:from>
    <xdr:to>
      <xdr:col>4</xdr:col>
      <xdr:colOff>66675</xdr:colOff>
      <xdr:row>235</xdr:row>
      <xdr:rowOff>771525</xdr:rowOff>
    </xdr:to>
    <xdr:pic>
      <xdr:nvPicPr>
        <xdr:cNvPr id="31" name="d023b92f-f406-4270-9791-44163740772e">
          <a:extLst>
            <a:ext uri="{FF2B5EF4-FFF2-40B4-BE49-F238E27FC236}">
              <a16:creationId xmlns:a16="http://schemas.microsoft.com/office/drawing/2014/main" id="{00000000-0008-0000-0400-00001F000000}"/>
            </a:ext>
          </a:extLst>
        </xdr:cNvPr>
        <xdr:cNvPicPr>
          <a:picLocks noChangeAspect="1"/>
        </xdr:cNvPicPr>
      </xdr:nvPicPr>
      <xdr:blipFill rotWithShape="1">
        <a:blip xmlns:r="http://schemas.openxmlformats.org/officeDocument/2006/relationships" r:embed="rId30"/>
        <a:stretch>
          <a:fillRect/>
        </a:stretch>
      </xdr:blipFill>
      <xdr:spPr>
        <a:xfrm>
          <a:off x="7096125" y="170497504"/>
          <a:ext cx="2690812" cy="1500187"/>
        </a:xfrm>
        <a:prstGeom prst="rect">
          <a:avLst/>
        </a:prstGeom>
      </xdr:spPr>
    </xdr:pic>
    <xdr:clientData/>
  </xdr:twoCellAnchor>
  <xdr:twoCellAnchor editAs="oneCell">
    <xdr:from>
      <xdr:col>3</xdr:col>
      <xdr:colOff>19050</xdr:colOff>
      <xdr:row>241</xdr:row>
      <xdr:rowOff>19050</xdr:rowOff>
    </xdr:from>
    <xdr:to>
      <xdr:col>4</xdr:col>
      <xdr:colOff>66675</xdr:colOff>
      <xdr:row>241</xdr:row>
      <xdr:rowOff>771525</xdr:rowOff>
    </xdr:to>
    <xdr:pic>
      <xdr:nvPicPr>
        <xdr:cNvPr id="32" name="961a7666-3ed7-44ec-aa11-7ed8fb71f200">
          <a:extLst>
            <a:ext uri="{FF2B5EF4-FFF2-40B4-BE49-F238E27FC236}">
              <a16:creationId xmlns:a16="http://schemas.microsoft.com/office/drawing/2014/main" id="{00000000-0008-0000-0400-000020000000}"/>
            </a:ext>
          </a:extLst>
        </xdr:cNvPr>
        <xdr:cNvPicPr>
          <a:picLocks noChangeAspect="1"/>
        </xdr:cNvPicPr>
      </xdr:nvPicPr>
      <xdr:blipFill rotWithShape="1">
        <a:blip xmlns:r="http://schemas.openxmlformats.org/officeDocument/2006/relationships" r:embed="rId31"/>
        <a:stretch>
          <a:fillRect/>
        </a:stretch>
      </xdr:blipFill>
      <xdr:spPr>
        <a:xfrm>
          <a:off x="7096125" y="175105216"/>
          <a:ext cx="2690812" cy="1500187"/>
        </a:xfrm>
        <a:prstGeom prst="rect">
          <a:avLst/>
        </a:prstGeom>
      </xdr:spPr>
    </xdr:pic>
    <xdr:clientData/>
  </xdr:twoCellAnchor>
  <xdr:twoCellAnchor editAs="oneCell">
    <xdr:from>
      <xdr:col>3</xdr:col>
      <xdr:colOff>19050</xdr:colOff>
      <xdr:row>244</xdr:row>
      <xdr:rowOff>19050</xdr:rowOff>
    </xdr:from>
    <xdr:to>
      <xdr:col>4</xdr:col>
      <xdr:colOff>66675</xdr:colOff>
      <xdr:row>244</xdr:row>
      <xdr:rowOff>771525</xdr:rowOff>
    </xdr:to>
    <xdr:pic>
      <xdr:nvPicPr>
        <xdr:cNvPr id="33" name="ec889bbe-f7cc-4515-94e4-58363de5a99e">
          <a:extLst>
            <a:ext uri="{FF2B5EF4-FFF2-40B4-BE49-F238E27FC236}">
              <a16:creationId xmlns:a16="http://schemas.microsoft.com/office/drawing/2014/main" id="{00000000-0008-0000-0400-000021000000}"/>
            </a:ext>
          </a:extLst>
        </xdr:cNvPr>
        <xdr:cNvPicPr>
          <a:picLocks noChangeAspect="1"/>
        </xdr:cNvPicPr>
      </xdr:nvPicPr>
      <xdr:blipFill rotWithShape="1">
        <a:blip xmlns:r="http://schemas.openxmlformats.org/officeDocument/2006/relationships" r:embed="rId32"/>
        <a:stretch>
          <a:fillRect/>
        </a:stretch>
      </xdr:blipFill>
      <xdr:spPr>
        <a:xfrm>
          <a:off x="7096125" y="177891280"/>
          <a:ext cx="2690812" cy="1500187"/>
        </a:xfrm>
        <a:prstGeom prst="rect">
          <a:avLst/>
        </a:prstGeom>
      </xdr:spPr>
    </xdr:pic>
    <xdr:clientData/>
  </xdr:twoCellAnchor>
  <xdr:twoCellAnchor editAs="oneCell">
    <xdr:from>
      <xdr:col>3</xdr:col>
      <xdr:colOff>19050</xdr:colOff>
      <xdr:row>245</xdr:row>
      <xdr:rowOff>19050</xdr:rowOff>
    </xdr:from>
    <xdr:to>
      <xdr:col>4</xdr:col>
      <xdr:colOff>66675</xdr:colOff>
      <xdr:row>245</xdr:row>
      <xdr:rowOff>771525</xdr:rowOff>
    </xdr:to>
    <xdr:pic>
      <xdr:nvPicPr>
        <xdr:cNvPr id="34" name="fd74a245-eaff-457f-bb6d-8c835446540d">
          <a:extLst>
            <a:ext uri="{FF2B5EF4-FFF2-40B4-BE49-F238E27FC236}">
              <a16:creationId xmlns:a16="http://schemas.microsoft.com/office/drawing/2014/main" id="{00000000-0008-0000-0400-000022000000}"/>
            </a:ext>
          </a:extLst>
        </xdr:cNvPr>
        <xdr:cNvPicPr>
          <a:picLocks noChangeAspect="1"/>
        </xdr:cNvPicPr>
      </xdr:nvPicPr>
      <xdr:blipFill rotWithShape="1">
        <a:blip xmlns:r="http://schemas.openxmlformats.org/officeDocument/2006/relationships" r:embed="rId33"/>
        <a:stretch>
          <a:fillRect/>
        </a:stretch>
      </xdr:blipFill>
      <xdr:spPr>
        <a:xfrm>
          <a:off x="7096125" y="179462912"/>
          <a:ext cx="2690812" cy="1500187"/>
        </a:xfrm>
        <a:prstGeom prst="rect">
          <a:avLst/>
        </a:prstGeom>
      </xdr:spPr>
    </xdr:pic>
    <xdr:clientData/>
  </xdr:twoCellAnchor>
  <xdr:twoCellAnchor editAs="oneCell">
    <xdr:from>
      <xdr:col>3</xdr:col>
      <xdr:colOff>19050</xdr:colOff>
      <xdr:row>250</xdr:row>
      <xdr:rowOff>19050</xdr:rowOff>
    </xdr:from>
    <xdr:to>
      <xdr:col>4</xdr:col>
      <xdr:colOff>66675</xdr:colOff>
      <xdr:row>250</xdr:row>
      <xdr:rowOff>771525</xdr:rowOff>
    </xdr:to>
    <xdr:pic>
      <xdr:nvPicPr>
        <xdr:cNvPr id="35" name="44dcffb2-5f18-4f5f-a4aa-24d0bfd520aa">
          <a:extLst>
            <a:ext uri="{FF2B5EF4-FFF2-40B4-BE49-F238E27FC236}">
              <a16:creationId xmlns:a16="http://schemas.microsoft.com/office/drawing/2014/main" id="{00000000-0008-0000-0400-000023000000}"/>
            </a:ext>
          </a:extLst>
        </xdr:cNvPr>
        <xdr:cNvPicPr>
          <a:picLocks noChangeAspect="1"/>
        </xdr:cNvPicPr>
      </xdr:nvPicPr>
      <xdr:blipFill rotWithShape="1">
        <a:blip xmlns:r="http://schemas.openxmlformats.org/officeDocument/2006/relationships" r:embed="rId34"/>
        <a:stretch>
          <a:fillRect/>
        </a:stretch>
      </xdr:blipFill>
      <xdr:spPr>
        <a:xfrm>
          <a:off x="7096125" y="183463408"/>
          <a:ext cx="2690812" cy="1500187"/>
        </a:xfrm>
        <a:prstGeom prst="rect">
          <a:avLst/>
        </a:prstGeom>
      </xdr:spPr>
    </xdr:pic>
    <xdr:clientData/>
  </xdr:twoCellAnchor>
  <xdr:twoCellAnchor editAs="oneCell">
    <xdr:from>
      <xdr:col>3</xdr:col>
      <xdr:colOff>19050</xdr:colOff>
      <xdr:row>279</xdr:row>
      <xdr:rowOff>19050</xdr:rowOff>
    </xdr:from>
    <xdr:to>
      <xdr:col>4</xdr:col>
      <xdr:colOff>66675</xdr:colOff>
      <xdr:row>279</xdr:row>
      <xdr:rowOff>771525</xdr:rowOff>
    </xdr:to>
    <xdr:pic>
      <xdr:nvPicPr>
        <xdr:cNvPr id="36" name="d8e4de88-af8b-4bf9-8b7b-a022e41b5008">
          <a:extLst>
            <a:ext uri="{FF2B5EF4-FFF2-40B4-BE49-F238E27FC236}">
              <a16:creationId xmlns:a16="http://schemas.microsoft.com/office/drawing/2014/main" id="{00000000-0008-0000-0400-000024000000}"/>
            </a:ext>
          </a:extLst>
        </xdr:cNvPr>
        <xdr:cNvPicPr>
          <a:picLocks noChangeAspect="1"/>
        </xdr:cNvPicPr>
      </xdr:nvPicPr>
      <xdr:blipFill rotWithShape="1">
        <a:blip xmlns:r="http://schemas.openxmlformats.org/officeDocument/2006/relationships" r:embed="rId35"/>
        <a:stretch>
          <a:fillRect/>
        </a:stretch>
      </xdr:blipFill>
      <xdr:spPr>
        <a:xfrm>
          <a:off x="7096125" y="202037168"/>
          <a:ext cx="2690812" cy="1500187"/>
        </a:xfrm>
        <a:prstGeom prst="rect">
          <a:avLst/>
        </a:prstGeom>
      </xdr:spPr>
    </xdr:pic>
    <xdr:clientData/>
  </xdr:twoCellAnchor>
  <xdr:twoCellAnchor editAs="oneCell">
    <xdr:from>
      <xdr:col>3</xdr:col>
      <xdr:colOff>19050</xdr:colOff>
      <xdr:row>280</xdr:row>
      <xdr:rowOff>19050</xdr:rowOff>
    </xdr:from>
    <xdr:to>
      <xdr:col>4</xdr:col>
      <xdr:colOff>66675</xdr:colOff>
      <xdr:row>280</xdr:row>
      <xdr:rowOff>771525</xdr:rowOff>
    </xdr:to>
    <xdr:pic>
      <xdr:nvPicPr>
        <xdr:cNvPr id="37" name="05674dd8-fb66-496c-b013-c75022c21f87">
          <a:extLst>
            <a:ext uri="{FF2B5EF4-FFF2-40B4-BE49-F238E27FC236}">
              <a16:creationId xmlns:a16="http://schemas.microsoft.com/office/drawing/2014/main" id="{00000000-0008-0000-0400-000025000000}"/>
            </a:ext>
          </a:extLst>
        </xdr:cNvPr>
        <xdr:cNvPicPr>
          <a:picLocks noChangeAspect="1"/>
        </xdr:cNvPicPr>
      </xdr:nvPicPr>
      <xdr:blipFill rotWithShape="1">
        <a:blip xmlns:r="http://schemas.openxmlformats.org/officeDocument/2006/relationships" r:embed="rId36"/>
        <a:stretch>
          <a:fillRect/>
        </a:stretch>
      </xdr:blipFill>
      <xdr:spPr>
        <a:xfrm>
          <a:off x="7096125" y="203608784"/>
          <a:ext cx="2690812" cy="1500187"/>
        </a:xfrm>
        <a:prstGeom prst="rect">
          <a:avLst/>
        </a:prstGeom>
      </xdr:spPr>
    </xdr:pic>
    <xdr:clientData/>
  </xdr:twoCellAnchor>
  <xdr:twoCellAnchor editAs="oneCell">
    <xdr:from>
      <xdr:col>3</xdr:col>
      <xdr:colOff>19050</xdr:colOff>
      <xdr:row>281</xdr:row>
      <xdr:rowOff>19050</xdr:rowOff>
    </xdr:from>
    <xdr:to>
      <xdr:col>4</xdr:col>
      <xdr:colOff>66675</xdr:colOff>
      <xdr:row>281</xdr:row>
      <xdr:rowOff>771525</xdr:rowOff>
    </xdr:to>
    <xdr:pic>
      <xdr:nvPicPr>
        <xdr:cNvPr id="38" name="667790fc-1855-41d9-b8a9-9fb559e40138">
          <a:extLst>
            <a:ext uri="{FF2B5EF4-FFF2-40B4-BE49-F238E27FC236}">
              <a16:creationId xmlns:a16="http://schemas.microsoft.com/office/drawing/2014/main" id="{00000000-0008-0000-0400-000026000000}"/>
            </a:ext>
          </a:extLst>
        </xdr:cNvPr>
        <xdr:cNvPicPr>
          <a:picLocks noChangeAspect="1"/>
        </xdr:cNvPicPr>
      </xdr:nvPicPr>
      <xdr:blipFill rotWithShape="1">
        <a:blip xmlns:r="http://schemas.openxmlformats.org/officeDocument/2006/relationships" r:embed="rId37"/>
        <a:stretch>
          <a:fillRect/>
        </a:stretch>
      </xdr:blipFill>
      <xdr:spPr>
        <a:xfrm>
          <a:off x="7096125" y="205180416"/>
          <a:ext cx="2690812" cy="1500187"/>
        </a:xfrm>
        <a:prstGeom prst="rect">
          <a:avLst/>
        </a:prstGeom>
      </xdr:spPr>
    </xdr:pic>
    <xdr:clientData/>
  </xdr:twoCellAnchor>
  <xdr:twoCellAnchor editAs="oneCell">
    <xdr:from>
      <xdr:col>3</xdr:col>
      <xdr:colOff>19050</xdr:colOff>
      <xdr:row>282</xdr:row>
      <xdr:rowOff>19050</xdr:rowOff>
    </xdr:from>
    <xdr:to>
      <xdr:col>4</xdr:col>
      <xdr:colOff>66675</xdr:colOff>
      <xdr:row>282</xdr:row>
      <xdr:rowOff>771525</xdr:rowOff>
    </xdr:to>
    <xdr:pic>
      <xdr:nvPicPr>
        <xdr:cNvPr id="39" name="eedf211e-5962-4637-a0a5-8827022bae51">
          <a:extLst>
            <a:ext uri="{FF2B5EF4-FFF2-40B4-BE49-F238E27FC236}">
              <a16:creationId xmlns:a16="http://schemas.microsoft.com/office/drawing/2014/main" id="{00000000-0008-0000-0400-000027000000}"/>
            </a:ext>
          </a:extLst>
        </xdr:cNvPr>
        <xdr:cNvPicPr>
          <a:picLocks noChangeAspect="1"/>
        </xdr:cNvPicPr>
      </xdr:nvPicPr>
      <xdr:blipFill rotWithShape="1">
        <a:blip xmlns:r="http://schemas.openxmlformats.org/officeDocument/2006/relationships" r:embed="rId38"/>
        <a:stretch>
          <a:fillRect/>
        </a:stretch>
      </xdr:blipFill>
      <xdr:spPr>
        <a:xfrm>
          <a:off x="7096125" y="206752016"/>
          <a:ext cx="2690812" cy="1500187"/>
        </a:xfrm>
        <a:prstGeom prst="rect">
          <a:avLst/>
        </a:prstGeom>
      </xdr:spPr>
    </xdr:pic>
    <xdr:clientData/>
  </xdr:twoCellAnchor>
  <xdr:twoCellAnchor editAs="oneCell">
    <xdr:from>
      <xdr:col>3</xdr:col>
      <xdr:colOff>19050</xdr:colOff>
      <xdr:row>284</xdr:row>
      <xdr:rowOff>19050</xdr:rowOff>
    </xdr:from>
    <xdr:to>
      <xdr:col>4</xdr:col>
      <xdr:colOff>66675</xdr:colOff>
      <xdr:row>284</xdr:row>
      <xdr:rowOff>771525</xdr:rowOff>
    </xdr:to>
    <xdr:pic>
      <xdr:nvPicPr>
        <xdr:cNvPr id="40" name="51fe342c-8a4e-47e9-b13e-cc97deaf93dc">
          <a:extLst>
            <a:ext uri="{FF2B5EF4-FFF2-40B4-BE49-F238E27FC236}">
              <a16:creationId xmlns:a16="http://schemas.microsoft.com/office/drawing/2014/main" id="{00000000-0008-0000-0400-000028000000}"/>
            </a:ext>
          </a:extLst>
        </xdr:cNvPr>
        <xdr:cNvPicPr>
          <a:picLocks noChangeAspect="1"/>
        </xdr:cNvPicPr>
      </xdr:nvPicPr>
      <xdr:blipFill rotWithShape="1">
        <a:blip xmlns:r="http://schemas.openxmlformats.org/officeDocument/2006/relationships" r:embed="rId39"/>
        <a:stretch>
          <a:fillRect/>
        </a:stretch>
      </xdr:blipFill>
      <xdr:spPr>
        <a:xfrm>
          <a:off x="7096125" y="208930880"/>
          <a:ext cx="2690812" cy="1500187"/>
        </a:xfrm>
        <a:prstGeom prst="rect">
          <a:avLst/>
        </a:prstGeom>
      </xdr:spPr>
    </xdr:pic>
    <xdr:clientData/>
  </xdr:twoCellAnchor>
  <xdr:twoCellAnchor editAs="oneCell">
    <xdr:from>
      <xdr:col>3</xdr:col>
      <xdr:colOff>19050</xdr:colOff>
      <xdr:row>285</xdr:row>
      <xdr:rowOff>19050</xdr:rowOff>
    </xdr:from>
    <xdr:to>
      <xdr:col>4</xdr:col>
      <xdr:colOff>66675</xdr:colOff>
      <xdr:row>285</xdr:row>
      <xdr:rowOff>771525</xdr:rowOff>
    </xdr:to>
    <xdr:pic>
      <xdr:nvPicPr>
        <xdr:cNvPr id="41" name="cd9eeb02-5f9b-4956-b887-85dfd3194f7f">
          <a:extLst>
            <a:ext uri="{FF2B5EF4-FFF2-40B4-BE49-F238E27FC236}">
              <a16:creationId xmlns:a16="http://schemas.microsoft.com/office/drawing/2014/main" id="{00000000-0008-0000-0400-000029000000}"/>
            </a:ext>
          </a:extLst>
        </xdr:cNvPr>
        <xdr:cNvPicPr>
          <a:picLocks noChangeAspect="1"/>
        </xdr:cNvPicPr>
      </xdr:nvPicPr>
      <xdr:blipFill rotWithShape="1">
        <a:blip xmlns:r="http://schemas.openxmlformats.org/officeDocument/2006/relationships" r:embed="rId40"/>
        <a:stretch>
          <a:fillRect/>
        </a:stretch>
      </xdr:blipFill>
      <xdr:spPr>
        <a:xfrm>
          <a:off x="7096125" y="210502512"/>
          <a:ext cx="2690812" cy="1500187"/>
        </a:xfrm>
        <a:prstGeom prst="rect">
          <a:avLst/>
        </a:prstGeom>
      </xdr:spPr>
    </xdr:pic>
    <xdr:clientData/>
  </xdr:twoCellAnchor>
  <xdr:twoCellAnchor editAs="oneCell">
    <xdr:from>
      <xdr:col>3</xdr:col>
      <xdr:colOff>19050</xdr:colOff>
      <xdr:row>288</xdr:row>
      <xdr:rowOff>19050</xdr:rowOff>
    </xdr:from>
    <xdr:to>
      <xdr:col>4</xdr:col>
      <xdr:colOff>66675</xdr:colOff>
      <xdr:row>288</xdr:row>
      <xdr:rowOff>771525</xdr:rowOff>
    </xdr:to>
    <xdr:pic>
      <xdr:nvPicPr>
        <xdr:cNvPr id="42" name="4364702e-7a3f-47b6-98a6-75a2da428492">
          <a:extLst>
            <a:ext uri="{FF2B5EF4-FFF2-40B4-BE49-F238E27FC236}">
              <a16:creationId xmlns:a16="http://schemas.microsoft.com/office/drawing/2014/main" id="{00000000-0008-0000-0400-00002A000000}"/>
            </a:ext>
          </a:extLst>
        </xdr:cNvPr>
        <xdr:cNvPicPr>
          <a:picLocks noChangeAspect="1"/>
        </xdr:cNvPicPr>
      </xdr:nvPicPr>
      <xdr:blipFill rotWithShape="1">
        <a:blip xmlns:r="http://schemas.openxmlformats.org/officeDocument/2006/relationships" r:embed="rId41"/>
        <a:stretch>
          <a:fillRect/>
        </a:stretch>
      </xdr:blipFill>
      <xdr:spPr>
        <a:xfrm>
          <a:off x="7096125" y="213288560"/>
          <a:ext cx="2690812" cy="1500187"/>
        </a:xfrm>
        <a:prstGeom prst="rect">
          <a:avLst/>
        </a:prstGeom>
      </xdr:spPr>
    </xdr:pic>
    <xdr:clientData/>
  </xdr:twoCellAnchor>
  <xdr:twoCellAnchor editAs="oneCell">
    <xdr:from>
      <xdr:col>3</xdr:col>
      <xdr:colOff>19050</xdr:colOff>
      <xdr:row>289</xdr:row>
      <xdr:rowOff>19050</xdr:rowOff>
    </xdr:from>
    <xdr:to>
      <xdr:col>4</xdr:col>
      <xdr:colOff>66675</xdr:colOff>
      <xdr:row>289</xdr:row>
      <xdr:rowOff>771525</xdr:rowOff>
    </xdr:to>
    <xdr:pic>
      <xdr:nvPicPr>
        <xdr:cNvPr id="43" name="58fae0b1-7c33-4b27-b8e9-f057b53007c2">
          <a:extLst>
            <a:ext uri="{FF2B5EF4-FFF2-40B4-BE49-F238E27FC236}">
              <a16:creationId xmlns:a16="http://schemas.microsoft.com/office/drawing/2014/main" id="{00000000-0008-0000-0400-00002B000000}"/>
            </a:ext>
          </a:extLst>
        </xdr:cNvPr>
        <xdr:cNvPicPr>
          <a:picLocks noChangeAspect="1"/>
        </xdr:cNvPicPr>
      </xdr:nvPicPr>
      <xdr:blipFill rotWithShape="1">
        <a:blip xmlns:r="http://schemas.openxmlformats.org/officeDocument/2006/relationships" r:embed="rId42"/>
        <a:stretch>
          <a:fillRect/>
        </a:stretch>
      </xdr:blipFill>
      <xdr:spPr>
        <a:xfrm>
          <a:off x="7096125" y="214860176"/>
          <a:ext cx="2690812" cy="150018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19</xdr:col>
      <xdr:colOff>0</xdr:colOff>
      <xdr:row>17</xdr:row>
      <xdr:rowOff>0</xdr:rowOff>
    </xdr:from>
    <xdr:to>
      <xdr:col>28</xdr:col>
      <xdr:colOff>133350</xdr:colOff>
      <xdr:row>29</xdr:row>
      <xdr:rowOff>57150</xdr:rowOff>
    </xdr:to>
    <xdr:sp macro="" textlink="">
      <xdr:nvSpPr>
        <xdr:cNvPr id="2" name="밸런스팩터_01">
          <a:extLst>
            <a:ext uri="{FF2B5EF4-FFF2-40B4-BE49-F238E27FC236}">
              <a16:creationId xmlns:a16="http://schemas.microsoft.com/office/drawing/2014/main" id="{58BE53F6-5CB7-4B16-A418-153C05FA0EB6}"/>
            </a:ext>
          </a:extLst>
        </xdr:cNvPr>
        <xdr:cNvSpPr>
          <a:spLocks noGrp="1"/>
        </xdr:cNvSpPr>
      </xdr:nvSpPr>
      <xdr:spPr>
        <a:xfrm>
          <a:off x="6515100" y="4953000"/>
          <a:ext cx="3219450" cy="3371850"/>
        </a:xfrm>
        <a:prstGeom prst="ellipse">
          <a:avLst/>
        </a:prstGeom>
        <a:solidFill>
          <a:srgbClr val="5B9BD5"/>
        </a:solidFill>
        <a:ln w="14288">
          <a:solidFill>
            <a:srgbClr val="2F5597"/>
          </a:solidFill>
          <a:prstDash val="solid"/>
        </a:ln>
      </xdr:spPr>
      <xdr:txBody>
        <a:bodyPr wrap="square" lIns="90170" tIns="46990" rIns="90170" bIns="46990" anchor="ctr"/>
        <a:lstStyle/>
        <a:p>
          <a:pPr algn="ctr">
            <a:lnSpc>
              <a:spcPct val="100000"/>
            </a:lnSpc>
            <a:buNone/>
          </a:pPr>
          <a:r>
            <a:rPr sz="900" b="1">
              <a:solidFill>
                <a:srgbClr val="FFFFFF"/>
              </a:solidFill>
              <a:latin typeface="맑은 고딕"/>
              <a:ea typeface="맑은 고딕"/>
              <a:cs typeface="맑은 고딕"/>
            </a:rPr>
            <a:t>콘텐츠</a:t>
          </a:r>
          <a:endParaRPr/>
        </a:p>
        <a:p>
          <a:pPr algn="ctr">
            <a:lnSpc>
              <a:spcPct val="100000"/>
            </a:lnSpc>
            <a:buNone/>
          </a:pPr>
          <a:r>
            <a:rPr sz="900" b="1">
              <a:solidFill>
                <a:srgbClr val="FFFFFF"/>
              </a:solidFill>
              <a:latin typeface="맑은 고딕"/>
              <a:ea typeface="맑은 고딕"/>
              <a:cs typeface="맑은 고딕"/>
            </a:rPr>
            <a:t>진행 관문</a:t>
          </a:r>
          <a:endParaRPr/>
        </a:p>
      </xdr:txBody>
    </xdr:sp>
    <xdr:clientData/>
  </xdr:twoCellAnchor>
  <xdr:twoCellAnchor editAs="oneCell">
    <xdr:from>
      <xdr:col>21</xdr:col>
      <xdr:colOff>0</xdr:colOff>
      <xdr:row>31</xdr:row>
      <xdr:rowOff>0</xdr:rowOff>
    </xdr:from>
    <xdr:to>
      <xdr:col>29</xdr:col>
      <xdr:colOff>304800</xdr:colOff>
      <xdr:row>42</xdr:row>
      <xdr:rowOff>152400</xdr:rowOff>
    </xdr:to>
    <xdr:sp macro="" textlink="">
      <xdr:nvSpPr>
        <xdr:cNvPr id="3" name="밸런스팩터_02">
          <a:extLst>
            <a:ext uri="{FF2B5EF4-FFF2-40B4-BE49-F238E27FC236}">
              <a16:creationId xmlns:a16="http://schemas.microsoft.com/office/drawing/2014/main" id="{518FECE8-1864-46B8-AD41-ACA060156B00}"/>
            </a:ext>
          </a:extLst>
        </xdr:cNvPr>
        <xdr:cNvSpPr>
          <a:spLocks noGrp="1"/>
        </xdr:cNvSpPr>
      </xdr:nvSpPr>
      <xdr:spPr>
        <a:xfrm>
          <a:off x="7200900" y="8820150"/>
          <a:ext cx="3048000" cy="3190875"/>
        </a:xfrm>
        <a:prstGeom prst="ellipse">
          <a:avLst/>
        </a:prstGeom>
        <a:solidFill>
          <a:srgbClr val="5B9BD5"/>
        </a:solidFill>
        <a:ln w="14288">
          <a:solidFill>
            <a:srgbClr val="2F5597"/>
          </a:solidFill>
          <a:prstDash val="solid"/>
        </a:ln>
      </xdr:spPr>
      <xdr:txBody>
        <a:bodyPr wrap="square" lIns="90170" tIns="46990" rIns="90170" bIns="46990" anchor="ctr"/>
        <a:lstStyle/>
        <a:p>
          <a:pPr algn="ctr">
            <a:lnSpc>
              <a:spcPct val="100000"/>
            </a:lnSpc>
            <a:buNone/>
          </a:pPr>
          <a:r>
            <a:rPr sz="900" b="1">
              <a:solidFill>
                <a:srgbClr val="FFFFFF"/>
              </a:solidFill>
              <a:latin typeface="맑은 고딕"/>
              <a:ea typeface="맑은 고딕"/>
              <a:cs typeface="맑은 고딕"/>
            </a:rPr>
            <a:t>콘텐츠</a:t>
          </a:r>
          <a:endParaRPr/>
        </a:p>
        <a:p>
          <a:pPr algn="ctr">
            <a:lnSpc>
              <a:spcPct val="100000"/>
            </a:lnSpc>
            <a:buNone/>
          </a:pPr>
          <a:r>
            <a:rPr sz="900" b="1">
              <a:solidFill>
                <a:srgbClr val="FFFFFF"/>
              </a:solidFill>
              <a:latin typeface="맑은 고딕"/>
              <a:ea typeface="맑은 고딕"/>
              <a:cs typeface="맑은 고딕"/>
            </a:rPr>
            <a:t>밀도</a:t>
          </a:r>
          <a:endParaRPr/>
        </a:p>
      </xdr:txBody>
    </xdr:sp>
    <xdr:clientData/>
  </xdr:twoCellAnchor>
  <xdr:twoCellAnchor editAs="oneCell">
    <xdr:from>
      <xdr:col>32</xdr:col>
      <xdr:colOff>0</xdr:colOff>
      <xdr:row>18</xdr:row>
      <xdr:rowOff>0</xdr:rowOff>
    </xdr:from>
    <xdr:to>
      <xdr:col>40</xdr:col>
      <xdr:colOff>19050</xdr:colOff>
      <xdr:row>28</xdr:row>
      <xdr:rowOff>142875</xdr:rowOff>
    </xdr:to>
    <xdr:sp macro="" textlink="">
      <xdr:nvSpPr>
        <xdr:cNvPr id="4" name="밸런스팩터_03">
          <a:extLst>
            <a:ext uri="{FF2B5EF4-FFF2-40B4-BE49-F238E27FC236}">
              <a16:creationId xmlns:a16="http://schemas.microsoft.com/office/drawing/2014/main" id="{B94EC2DC-6134-4C4F-8C6D-92D130E6EE85}"/>
            </a:ext>
          </a:extLst>
        </xdr:cNvPr>
        <xdr:cNvSpPr>
          <a:spLocks noGrp="1"/>
        </xdr:cNvSpPr>
      </xdr:nvSpPr>
      <xdr:spPr>
        <a:xfrm>
          <a:off x="10972800" y="5229225"/>
          <a:ext cx="2762250" cy="2905125"/>
        </a:xfrm>
        <a:prstGeom prst="ellipse">
          <a:avLst/>
        </a:prstGeom>
        <a:solidFill>
          <a:srgbClr val="ED7D31"/>
        </a:solidFill>
        <a:ln w="14288">
          <a:solidFill>
            <a:srgbClr val="C65911"/>
          </a:solidFill>
          <a:prstDash val="solid"/>
        </a:ln>
      </xdr:spPr>
      <xdr:txBody>
        <a:bodyPr wrap="square" lIns="90170" tIns="46990" rIns="90170" bIns="46990" anchor="ctr"/>
        <a:lstStyle/>
        <a:p>
          <a:pPr algn="ctr">
            <a:lnSpc>
              <a:spcPct val="100000"/>
            </a:lnSpc>
            <a:buNone/>
          </a:pPr>
          <a:r>
            <a:rPr sz="900" b="1">
              <a:solidFill>
                <a:srgbClr val="FFFFFF"/>
              </a:solidFill>
              <a:latin typeface="맑은 고딕"/>
              <a:ea typeface="맑은 고딕"/>
              <a:cs typeface="맑은 고딕"/>
            </a:rPr>
            <a:t>전투</a:t>
          </a:r>
          <a:endParaRPr/>
        </a:p>
        <a:p>
          <a:pPr algn="ctr">
            <a:lnSpc>
              <a:spcPct val="100000"/>
            </a:lnSpc>
            <a:buNone/>
          </a:pPr>
          <a:r>
            <a:rPr sz="900" b="1">
              <a:solidFill>
                <a:srgbClr val="FFFFFF"/>
              </a:solidFill>
              <a:latin typeface="맑은 고딕"/>
              <a:ea typeface="맑은 고딕"/>
              <a:cs typeface="맑은 고딕"/>
            </a:rPr>
            <a:t>숙련도</a:t>
          </a:r>
          <a:endParaRPr/>
        </a:p>
      </xdr:txBody>
    </xdr:sp>
    <xdr:clientData/>
  </xdr:twoCellAnchor>
  <xdr:twoCellAnchor editAs="oneCell">
    <xdr:from>
      <xdr:col>33</xdr:col>
      <xdr:colOff>0</xdr:colOff>
      <xdr:row>32</xdr:row>
      <xdr:rowOff>0</xdr:rowOff>
    </xdr:from>
    <xdr:to>
      <xdr:col>41</xdr:col>
      <xdr:colOff>19050</xdr:colOff>
      <xdr:row>42</xdr:row>
      <xdr:rowOff>142875</xdr:rowOff>
    </xdr:to>
    <xdr:sp macro="" textlink="">
      <xdr:nvSpPr>
        <xdr:cNvPr id="5" name="밸런스팩터_04">
          <a:extLst>
            <a:ext uri="{FF2B5EF4-FFF2-40B4-BE49-F238E27FC236}">
              <a16:creationId xmlns:a16="http://schemas.microsoft.com/office/drawing/2014/main" id="{A8337D1A-C9C7-4CE1-B08C-12A93269324D}"/>
            </a:ext>
          </a:extLst>
        </xdr:cNvPr>
        <xdr:cNvSpPr>
          <a:spLocks noGrp="1"/>
        </xdr:cNvSpPr>
      </xdr:nvSpPr>
      <xdr:spPr>
        <a:xfrm>
          <a:off x="11315700" y="9096375"/>
          <a:ext cx="2762250" cy="2905125"/>
        </a:xfrm>
        <a:prstGeom prst="ellipse">
          <a:avLst/>
        </a:prstGeom>
        <a:solidFill>
          <a:srgbClr val="8064A2"/>
        </a:solidFill>
        <a:ln w="14288">
          <a:solidFill>
            <a:srgbClr val="5F497A"/>
          </a:solidFill>
          <a:prstDash val="solid"/>
        </a:ln>
      </xdr:spPr>
      <xdr:txBody>
        <a:bodyPr wrap="square" lIns="90170" tIns="46990" rIns="90170" bIns="46990" anchor="ctr"/>
        <a:lstStyle/>
        <a:p>
          <a:pPr algn="ctr">
            <a:lnSpc>
              <a:spcPct val="100000"/>
            </a:lnSpc>
            <a:buNone/>
          </a:pPr>
          <a:r>
            <a:rPr sz="900" b="1">
              <a:solidFill>
                <a:srgbClr val="FFFFFF"/>
              </a:solidFill>
              <a:latin typeface="맑은 고딕"/>
              <a:ea typeface="맑은 고딕"/>
              <a:cs typeface="맑은 고딕"/>
            </a:rPr>
            <a:t>자아</a:t>
          </a:r>
          <a:endParaRPr/>
        </a:p>
        <a:p>
          <a:pPr algn="ctr">
            <a:lnSpc>
              <a:spcPct val="100000"/>
            </a:lnSpc>
            <a:buNone/>
          </a:pPr>
          <a:r>
            <a:rPr sz="900" b="1">
              <a:solidFill>
                <a:srgbClr val="FFFFFF"/>
              </a:solidFill>
              <a:latin typeface="맑은 고딕"/>
              <a:ea typeface="맑은 고딕"/>
              <a:cs typeface="맑은 고딕"/>
            </a:rPr>
            <a:t>마모도</a:t>
          </a:r>
          <a:endParaRPr/>
        </a:p>
      </xdr:txBody>
    </xdr:sp>
    <xdr:clientData/>
  </xdr:twoCellAnchor>
  <xdr:twoCellAnchor editAs="oneCell">
    <xdr:from>
      <xdr:col>11</xdr:col>
      <xdr:colOff>0</xdr:colOff>
      <xdr:row>32</xdr:row>
      <xdr:rowOff>0</xdr:rowOff>
    </xdr:from>
    <xdr:to>
      <xdr:col>18</xdr:col>
      <xdr:colOff>295275</xdr:colOff>
      <xdr:row>42</xdr:row>
      <xdr:rowOff>47625</xdr:rowOff>
    </xdr:to>
    <xdr:sp macro="" textlink="">
      <xdr:nvSpPr>
        <xdr:cNvPr id="6" name="밸런스팩터_05">
          <a:extLst>
            <a:ext uri="{FF2B5EF4-FFF2-40B4-BE49-F238E27FC236}">
              <a16:creationId xmlns:a16="http://schemas.microsoft.com/office/drawing/2014/main" id="{3604AA06-0E26-4C89-BE91-72A13862A43B}"/>
            </a:ext>
          </a:extLst>
        </xdr:cNvPr>
        <xdr:cNvSpPr>
          <a:spLocks noGrp="1"/>
        </xdr:cNvSpPr>
      </xdr:nvSpPr>
      <xdr:spPr>
        <a:xfrm>
          <a:off x="3771900" y="9096375"/>
          <a:ext cx="2695575" cy="2809875"/>
        </a:xfrm>
        <a:prstGeom prst="ellipse">
          <a:avLst/>
        </a:prstGeom>
        <a:solidFill>
          <a:srgbClr val="8064A2"/>
        </a:solidFill>
        <a:ln w="14288">
          <a:solidFill>
            <a:srgbClr val="5F497A"/>
          </a:solidFill>
          <a:prstDash val="solid"/>
        </a:ln>
      </xdr:spPr>
      <xdr:txBody>
        <a:bodyPr wrap="square" lIns="90170" tIns="46990" rIns="90170" bIns="46990" anchor="ctr"/>
        <a:lstStyle/>
        <a:p>
          <a:pPr algn="ctr">
            <a:lnSpc>
              <a:spcPct val="100000"/>
            </a:lnSpc>
            <a:buNone/>
          </a:pPr>
          <a:r>
            <a:rPr sz="900" b="1">
              <a:solidFill>
                <a:srgbClr val="FFFFFF"/>
              </a:solidFill>
              <a:latin typeface="맑은 고딕"/>
              <a:ea typeface="맑은 고딕"/>
              <a:cs typeface="맑은 고딕"/>
            </a:rPr>
            <a:t>인연</a:t>
          </a:r>
          <a:endParaRPr/>
        </a:p>
        <a:p>
          <a:pPr algn="ctr">
            <a:lnSpc>
              <a:spcPct val="100000"/>
            </a:lnSpc>
            <a:buNone/>
          </a:pPr>
          <a:r>
            <a:rPr sz="900" b="1">
              <a:solidFill>
                <a:srgbClr val="FFFFFF"/>
              </a:solidFill>
              <a:latin typeface="맑은 고딕"/>
              <a:ea typeface="맑은 고딕"/>
              <a:cs typeface="맑은 고딕"/>
            </a:rPr>
            <a:t>시스템</a:t>
          </a:r>
          <a:endParaRPr/>
        </a:p>
      </xdr:txBody>
    </xdr:sp>
    <xdr:clientData/>
  </xdr:twoCellAnchor>
  <xdr:twoCellAnchor editAs="oneCell">
    <xdr:from>
      <xdr:col>9</xdr:col>
      <xdr:colOff>0</xdr:colOff>
      <xdr:row>18</xdr:row>
      <xdr:rowOff>0</xdr:rowOff>
    </xdr:from>
    <xdr:to>
      <xdr:col>16</xdr:col>
      <xdr:colOff>295275</xdr:colOff>
      <xdr:row>28</xdr:row>
      <xdr:rowOff>47625</xdr:rowOff>
    </xdr:to>
    <xdr:sp macro="" textlink="">
      <xdr:nvSpPr>
        <xdr:cNvPr id="7" name="밸런스팩터_06">
          <a:extLst>
            <a:ext uri="{FF2B5EF4-FFF2-40B4-BE49-F238E27FC236}">
              <a16:creationId xmlns:a16="http://schemas.microsoft.com/office/drawing/2014/main" id="{C6D363ED-80A1-43CF-9CC5-635DCA383EA3}"/>
            </a:ext>
          </a:extLst>
        </xdr:cNvPr>
        <xdr:cNvSpPr>
          <a:spLocks noGrp="1"/>
        </xdr:cNvSpPr>
      </xdr:nvSpPr>
      <xdr:spPr>
        <a:xfrm>
          <a:off x="3086100" y="5229225"/>
          <a:ext cx="2695575" cy="2809875"/>
        </a:xfrm>
        <a:prstGeom prst="ellipse">
          <a:avLst/>
        </a:prstGeom>
        <a:solidFill>
          <a:srgbClr val="ED7D31"/>
        </a:solidFill>
        <a:ln w="14288">
          <a:solidFill>
            <a:srgbClr val="C65911"/>
          </a:solidFill>
          <a:prstDash val="solid"/>
        </a:ln>
      </xdr:spPr>
      <xdr:txBody>
        <a:bodyPr wrap="square" lIns="90170" tIns="46990" rIns="90170" bIns="46990" anchor="ctr"/>
        <a:lstStyle/>
        <a:p>
          <a:pPr algn="ctr">
            <a:lnSpc>
              <a:spcPct val="100000"/>
            </a:lnSpc>
            <a:buNone/>
          </a:pPr>
          <a:r>
            <a:rPr sz="900" b="1">
              <a:solidFill>
                <a:srgbClr val="FFFFFF"/>
              </a:solidFill>
              <a:latin typeface="맑은 고딕"/>
              <a:ea typeface="맑은 고딕"/>
              <a:cs typeface="맑은 고딕"/>
            </a:rPr>
            <a:t>보스</a:t>
          </a:r>
          <a:endParaRPr/>
        </a:p>
        <a:p>
          <a:pPr algn="ctr">
            <a:lnSpc>
              <a:spcPct val="100000"/>
            </a:lnSpc>
            <a:buNone/>
          </a:pPr>
          <a:r>
            <a:rPr sz="900" b="1">
              <a:solidFill>
                <a:srgbClr val="FFFFFF"/>
              </a:solidFill>
              <a:latin typeface="맑은 고딕"/>
              <a:ea typeface="맑은 고딕"/>
              <a:cs typeface="맑은 고딕"/>
            </a:rPr>
            <a:t>패턴</a:t>
          </a:r>
          <a:endParaRPr/>
        </a:p>
      </xdr:txBody>
    </xdr:sp>
    <xdr:clientData/>
  </xdr:twoCellAnchor>
  <xdr:twoCellAnchor editAs="oneCell">
    <xdr:from>
      <xdr:col>20</xdr:col>
      <xdr:colOff>0</xdr:colOff>
      <xdr:row>7</xdr:row>
      <xdr:rowOff>0</xdr:rowOff>
    </xdr:from>
    <xdr:to>
      <xdr:col>27</xdr:col>
      <xdr:colOff>9525</xdr:colOff>
      <xdr:row>16</xdr:row>
      <xdr:rowOff>47625</xdr:rowOff>
    </xdr:to>
    <xdr:sp macro="" textlink="">
      <xdr:nvSpPr>
        <xdr:cNvPr id="8" name="밸런스팩터_07">
          <a:extLst>
            <a:ext uri="{FF2B5EF4-FFF2-40B4-BE49-F238E27FC236}">
              <a16:creationId xmlns:a16="http://schemas.microsoft.com/office/drawing/2014/main" id="{D1B10C77-E3E8-4FFD-BC0B-E5BFEAC66886}"/>
            </a:ext>
          </a:extLst>
        </xdr:cNvPr>
        <xdr:cNvSpPr>
          <a:spLocks noGrp="1"/>
        </xdr:cNvSpPr>
      </xdr:nvSpPr>
      <xdr:spPr>
        <a:xfrm>
          <a:off x="6858000" y="2190750"/>
          <a:ext cx="2409825" cy="2533650"/>
        </a:xfrm>
        <a:prstGeom prst="ellipse">
          <a:avLst/>
        </a:prstGeom>
        <a:solidFill>
          <a:srgbClr val="5B9BD5"/>
        </a:solidFill>
        <a:ln w="14288">
          <a:solidFill>
            <a:srgbClr val="2F5597"/>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예상</a:t>
          </a:r>
          <a:endParaRPr/>
        </a:p>
        <a:p>
          <a:pPr algn="ctr">
            <a:lnSpc>
              <a:spcPct val="100000"/>
            </a:lnSpc>
            <a:buNone/>
          </a:pPr>
          <a:r>
            <a:rPr sz="825" b="1">
              <a:solidFill>
                <a:srgbClr val="FFFFFF"/>
              </a:solidFill>
              <a:latin typeface="맑은 고딕"/>
              <a:ea typeface="맑은 고딕"/>
              <a:cs typeface="맑은 고딕"/>
            </a:rPr>
            <a:t>소요 시간</a:t>
          </a:r>
          <a:endParaRPr/>
        </a:p>
      </xdr:txBody>
    </xdr:sp>
    <xdr:clientData/>
  </xdr:twoCellAnchor>
  <xdr:twoCellAnchor editAs="oneCell">
    <xdr:from>
      <xdr:col>9</xdr:col>
      <xdr:colOff>0</xdr:colOff>
      <xdr:row>8</xdr:row>
      <xdr:rowOff>0</xdr:rowOff>
    </xdr:from>
    <xdr:to>
      <xdr:col>15</xdr:col>
      <xdr:colOff>228600</xdr:colOff>
      <xdr:row>16</xdr:row>
      <xdr:rowOff>180975</xdr:rowOff>
    </xdr:to>
    <xdr:sp macro="" textlink="">
      <xdr:nvSpPr>
        <xdr:cNvPr id="9" name="밸런스팩터_08">
          <a:extLst>
            <a:ext uri="{FF2B5EF4-FFF2-40B4-BE49-F238E27FC236}">
              <a16:creationId xmlns:a16="http://schemas.microsoft.com/office/drawing/2014/main" id="{33D75C0B-EB0A-42E1-8180-2E081D72565B}"/>
            </a:ext>
          </a:extLst>
        </xdr:cNvPr>
        <xdr:cNvSpPr>
          <a:spLocks noGrp="1"/>
        </xdr:cNvSpPr>
      </xdr:nvSpPr>
      <xdr:spPr>
        <a:xfrm>
          <a:off x="3086100" y="2466975"/>
          <a:ext cx="2286000" cy="2390775"/>
        </a:xfrm>
        <a:prstGeom prst="ellipse">
          <a:avLst/>
        </a:prstGeom>
        <a:solidFill>
          <a:srgbClr val="5B9BD5"/>
        </a:solidFill>
        <a:ln w="14288">
          <a:solidFill>
            <a:srgbClr val="2F5597"/>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플레이</a:t>
          </a:r>
          <a:endParaRPr/>
        </a:p>
        <a:p>
          <a:pPr algn="ctr">
            <a:lnSpc>
              <a:spcPct val="100000"/>
            </a:lnSpc>
            <a:buNone/>
          </a:pPr>
          <a:r>
            <a:rPr sz="825" b="1">
              <a:solidFill>
                <a:srgbClr val="FFFFFF"/>
              </a:solidFill>
              <a:latin typeface="맑은 고딕"/>
              <a:ea typeface="맑은 고딕"/>
              <a:cs typeface="맑은 고딕"/>
            </a:rPr>
            <a:t>난이도</a:t>
          </a:r>
          <a:endParaRPr/>
        </a:p>
      </xdr:txBody>
    </xdr:sp>
    <xdr:clientData/>
  </xdr:twoCellAnchor>
  <xdr:twoCellAnchor editAs="oneCell">
    <xdr:from>
      <xdr:col>1</xdr:col>
      <xdr:colOff>0</xdr:colOff>
      <xdr:row>8</xdr:row>
      <xdr:rowOff>0</xdr:rowOff>
    </xdr:from>
    <xdr:to>
      <xdr:col>7</xdr:col>
      <xdr:colOff>133350</xdr:colOff>
      <xdr:row>16</xdr:row>
      <xdr:rowOff>85724</xdr:rowOff>
    </xdr:to>
    <xdr:sp macro="" textlink="">
      <xdr:nvSpPr>
        <xdr:cNvPr id="10" name="밸런스팩터_09">
          <a:extLst>
            <a:ext uri="{FF2B5EF4-FFF2-40B4-BE49-F238E27FC236}">
              <a16:creationId xmlns:a16="http://schemas.microsoft.com/office/drawing/2014/main" id="{D88CC47B-E06E-455F-A5E9-6A7B3A0AE875}"/>
            </a:ext>
          </a:extLst>
        </xdr:cNvPr>
        <xdr:cNvSpPr>
          <a:spLocks noGrp="1"/>
        </xdr:cNvSpPr>
      </xdr:nvSpPr>
      <xdr:spPr>
        <a:xfrm>
          <a:off x="342900" y="2466975"/>
          <a:ext cx="2190750" cy="2295524"/>
        </a:xfrm>
        <a:prstGeom prst="ellipse">
          <a:avLst/>
        </a:prstGeom>
        <a:solidFill>
          <a:srgbClr val="8064A2"/>
        </a:solidFill>
        <a:ln w="14288">
          <a:solidFill>
            <a:srgbClr val="5F497A"/>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플레이</a:t>
          </a:r>
          <a:endParaRPr/>
        </a:p>
        <a:p>
          <a:pPr algn="ctr">
            <a:lnSpc>
              <a:spcPct val="100000"/>
            </a:lnSpc>
            <a:buNone/>
          </a:pPr>
          <a:r>
            <a:rPr sz="825" b="1">
              <a:solidFill>
                <a:srgbClr val="FFFFFF"/>
              </a:solidFill>
              <a:latin typeface="맑은 고딕"/>
              <a:ea typeface="맑은 고딕"/>
              <a:cs typeface="맑은 고딕"/>
            </a:rPr>
            <a:t>흥미도</a:t>
          </a:r>
          <a:endParaRPr/>
        </a:p>
      </xdr:txBody>
    </xdr:sp>
    <xdr:clientData/>
  </xdr:twoCellAnchor>
  <xdr:twoCellAnchor editAs="oneCell">
    <xdr:from>
      <xdr:col>31</xdr:col>
      <xdr:colOff>0</xdr:colOff>
      <xdr:row>8</xdr:row>
      <xdr:rowOff>0</xdr:rowOff>
    </xdr:from>
    <xdr:to>
      <xdr:col>37</xdr:col>
      <xdr:colOff>133350</xdr:colOff>
      <xdr:row>16</xdr:row>
      <xdr:rowOff>85724</xdr:rowOff>
    </xdr:to>
    <xdr:sp macro="" textlink="">
      <xdr:nvSpPr>
        <xdr:cNvPr id="11" name="밸런스팩터_10">
          <a:extLst>
            <a:ext uri="{FF2B5EF4-FFF2-40B4-BE49-F238E27FC236}">
              <a16:creationId xmlns:a16="http://schemas.microsoft.com/office/drawing/2014/main" id="{90B6894A-AE01-4CC0-B2B5-A9A660485C8E}"/>
            </a:ext>
          </a:extLst>
        </xdr:cNvPr>
        <xdr:cNvSpPr>
          <a:spLocks noGrp="1"/>
        </xdr:cNvSpPr>
      </xdr:nvSpPr>
      <xdr:spPr>
        <a:xfrm>
          <a:off x="10629900" y="2466975"/>
          <a:ext cx="2190750" cy="2295524"/>
        </a:xfrm>
        <a:prstGeom prst="ellipse">
          <a:avLst/>
        </a:prstGeom>
        <a:solidFill>
          <a:srgbClr val="70AD47"/>
        </a:solidFill>
        <a:ln w="14288">
          <a:solidFill>
            <a:srgbClr val="548235"/>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체크포인트</a:t>
          </a:r>
          <a:endParaRPr/>
        </a:p>
        <a:p>
          <a:pPr algn="ctr">
            <a:lnSpc>
              <a:spcPct val="100000"/>
            </a:lnSpc>
            <a:buNone/>
          </a:pPr>
          <a:r>
            <a:rPr sz="825" b="1">
              <a:solidFill>
                <a:srgbClr val="FFFFFF"/>
              </a:solidFill>
              <a:latin typeface="맑은 고딕"/>
              <a:ea typeface="맑은 고딕"/>
              <a:cs typeface="맑은 고딕"/>
            </a:rPr>
            <a:t>간격</a:t>
          </a:r>
          <a:endParaRPr/>
        </a:p>
      </xdr:txBody>
    </xdr:sp>
    <xdr:clientData/>
  </xdr:twoCellAnchor>
  <xdr:twoCellAnchor editAs="oneCell">
    <xdr:from>
      <xdr:col>43</xdr:col>
      <xdr:colOff>0</xdr:colOff>
      <xdr:row>18</xdr:row>
      <xdr:rowOff>0</xdr:rowOff>
    </xdr:from>
    <xdr:to>
      <xdr:col>49</xdr:col>
      <xdr:colOff>133350</xdr:colOff>
      <xdr:row>26</xdr:row>
      <xdr:rowOff>85724</xdr:rowOff>
    </xdr:to>
    <xdr:sp macro="" textlink="">
      <xdr:nvSpPr>
        <xdr:cNvPr id="12" name="밸런스팩터_11">
          <a:extLst>
            <a:ext uri="{FF2B5EF4-FFF2-40B4-BE49-F238E27FC236}">
              <a16:creationId xmlns:a16="http://schemas.microsoft.com/office/drawing/2014/main" id="{369BDABB-D33D-49A1-94EB-599930A938AA}"/>
            </a:ext>
          </a:extLst>
        </xdr:cNvPr>
        <xdr:cNvSpPr>
          <a:spLocks noGrp="1"/>
        </xdr:cNvSpPr>
      </xdr:nvSpPr>
      <xdr:spPr>
        <a:xfrm>
          <a:off x="14744700" y="5229225"/>
          <a:ext cx="2190750" cy="2295524"/>
        </a:xfrm>
        <a:prstGeom prst="ellipse">
          <a:avLst/>
        </a:prstGeom>
        <a:solidFill>
          <a:srgbClr val="ED7D31"/>
        </a:solidFill>
        <a:ln w="14288">
          <a:solidFill>
            <a:srgbClr val="C65911"/>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적</a:t>
          </a:r>
          <a:endParaRPr/>
        </a:p>
        <a:p>
          <a:pPr algn="ctr">
            <a:lnSpc>
              <a:spcPct val="100000"/>
            </a:lnSpc>
            <a:buNone/>
          </a:pPr>
          <a:r>
            <a:rPr sz="825" b="1">
              <a:solidFill>
                <a:srgbClr val="FFFFFF"/>
              </a:solidFill>
              <a:latin typeface="맑은 고딕"/>
              <a:ea typeface="맑은 고딕"/>
              <a:cs typeface="맑은 고딕"/>
            </a:rPr>
            <a:t>배치</a:t>
          </a:r>
          <a:endParaRPr/>
        </a:p>
      </xdr:txBody>
    </xdr:sp>
    <xdr:clientData/>
  </xdr:twoCellAnchor>
  <xdr:twoCellAnchor editAs="oneCell">
    <xdr:from>
      <xdr:col>43</xdr:col>
      <xdr:colOff>0</xdr:colOff>
      <xdr:row>28</xdr:row>
      <xdr:rowOff>0</xdr:rowOff>
    </xdr:from>
    <xdr:to>
      <xdr:col>49</xdr:col>
      <xdr:colOff>38100</xdr:colOff>
      <xdr:row>36</xdr:row>
      <xdr:rowOff>0</xdr:rowOff>
    </xdr:to>
    <xdr:sp macro="" textlink="">
      <xdr:nvSpPr>
        <xdr:cNvPr id="13" name="밸런스팩터_12">
          <a:extLst>
            <a:ext uri="{FF2B5EF4-FFF2-40B4-BE49-F238E27FC236}">
              <a16:creationId xmlns:a16="http://schemas.microsoft.com/office/drawing/2014/main" id="{3DFB5504-377B-4AF1-A332-DA4F87CC3D6F}"/>
            </a:ext>
          </a:extLst>
        </xdr:cNvPr>
        <xdr:cNvSpPr>
          <a:spLocks noGrp="1"/>
        </xdr:cNvSpPr>
      </xdr:nvSpPr>
      <xdr:spPr>
        <a:xfrm>
          <a:off x="14744700" y="7991475"/>
          <a:ext cx="2095500" cy="2209800"/>
        </a:xfrm>
        <a:prstGeom prst="ellipse">
          <a:avLst/>
        </a:prstGeom>
        <a:solidFill>
          <a:srgbClr val="ED7D31"/>
        </a:solidFill>
        <a:ln w="14288">
          <a:solidFill>
            <a:srgbClr val="C65911"/>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공격</a:t>
          </a:r>
          <a:endParaRPr/>
        </a:p>
        <a:p>
          <a:pPr algn="ctr">
            <a:lnSpc>
              <a:spcPct val="100000"/>
            </a:lnSpc>
            <a:buNone/>
          </a:pPr>
          <a:r>
            <a:rPr sz="825" b="1">
              <a:solidFill>
                <a:srgbClr val="FFFFFF"/>
              </a:solidFill>
              <a:latin typeface="맑은 고딕"/>
              <a:ea typeface="맑은 고딕"/>
              <a:cs typeface="맑은 고딕"/>
            </a:rPr>
            <a:t>예고</a:t>
          </a:r>
          <a:endParaRPr/>
        </a:p>
      </xdr:txBody>
    </xdr:sp>
    <xdr:clientData/>
  </xdr:twoCellAnchor>
  <xdr:twoCellAnchor editAs="oneCell">
    <xdr:from>
      <xdr:col>39</xdr:col>
      <xdr:colOff>0</xdr:colOff>
      <xdr:row>41</xdr:row>
      <xdr:rowOff>0</xdr:rowOff>
    </xdr:from>
    <xdr:to>
      <xdr:col>45</xdr:col>
      <xdr:colOff>133350</xdr:colOff>
      <xdr:row>49</xdr:row>
      <xdr:rowOff>85724</xdr:rowOff>
    </xdr:to>
    <xdr:sp macro="" textlink="">
      <xdr:nvSpPr>
        <xdr:cNvPr id="14" name="밸런스팩터_13">
          <a:extLst>
            <a:ext uri="{FF2B5EF4-FFF2-40B4-BE49-F238E27FC236}">
              <a16:creationId xmlns:a16="http://schemas.microsoft.com/office/drawing/2014/main" id="{31892DE3-6C33-4E42-AACA-4434786D105F}"/>
            </a:ext>
          </a:extLst>
        </xdr:cNvPr>
        <xdr:cNvSpPr>
          <a:spLocks noGrp="1"/>
        </xdr:cNvSpPr>
      </xdr:nvSpPr>
      <xdr:spPr>
        <a:xfrm>
          <a:off x="13373100" y="11582400"/>
          <a:ext cx="2190750" cy="2295524"/>
        </a:xfrm>
        <a:prstGeom prst="ellipse">
          <a:avLst/>
        </a:prstGeom>
        <a:solidFill>
          <a:srgbClr val="ED7D31"/>
        </a:solidFill>
        <a:ln w="14288">
          <a:solidFill>
            <a:srgbClr val="C65911"/>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무기</a:t>
          </a:r>
          <a:endParaRPr/>
        </a:p>
        <a:p>
          <a:pPr algn="ctr">
            <a:lnSpc>
              <a:spcPct val="100000"/>
            </a:lnSpc>
            <a:buNone/>
          </a:pPr>
          <a:r>
            <a:rPr sz="825" b="1">
              <a:solidFill>
                <a:srgbClr val="FFFFFF"/>
              </a:solidFill>
              <a:latin typeface="맑은 고딕"/>
              <a:ea typeface="맑은 고딕"/>
              <a:cs typeface="맑은 고딕"/>
            </a:rPr>
            <a:t>피해</a:t>
          </a:r>
          <a:endParaRPr/>
        </a:p>
      </xdr:txBody>
    </xdr:sp>
    <xdr:clientData/>
  </xdr:twoCellAnchor>
  <xdr:twoCellAnchor editAs="oneCell">
    <xdr:from>
      <xdr:col>31</xdr:col>
      <xdr:colOff>0</xdr:colOff>
      <xdr:row>49</xdr:row>
      <xdr:rowOff>0</xdr:rowOff>
    </xdr:from>
    <xdr:to>
      <xdr:col>37</xdr:col>
      <xdr:colOff>38100</xdr:colOff>
      <xdr:row>57</xdr:row>
      <xdr:rowOff>0</xdr:rowOff>
    </xdr:to>
    <xdr:sp macro="" textlink="">
      <xdr:nvSpPr>
        <xdr:cNvPr id="15" name="밸런스팩터_14">
          <a:extLst>
            <a:ext uri="{FF2B5EF4-FFF2-40B4-BE49-F238E27FC236}">
              <a16:creationId xmlns:a16="http://schemas.microsoft.com/office/drawing/2014/main" id="{79584607-96A1-4653-ABCC-7A6083C5F354}"/>
            </a:ext>
          </a:extLst>
        </xdr:cNvPr>
        <xdr:cNvSpPr>
          <a:spLocks noGrp="1"/>
        </xdr:cNvSpPr>
      </xdr:nvSpPr>
      <xdr:spPr>
        <a:xfrm>
          <a:off x="10629900" y="13792200"/>
          <a:ext cx="2095500" cy="2209800"/>
        </a:xfrm>
        <a:prstGeom prst="ellipse">
          <a:avLst/>
        </a:prstGeom>
        <a:solidFill>
          <a:srgbClr val="ED7D31"/>
        </a:solidFill>
        <a:ln w="14288">
          <a:solidFill>
            <a:srgbClr val="C65911"/>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방어구</a:t>
          </a:r>
          <a:endParaRPr/>
        </a:p>
        <a:p>
          <a:pPr algn="ctr">
            <a:lnSpc>
              <a:spcPct val="100000"/>
            </a:lnSpc>
            <a:buNone/>
          </a:pPr>
          <a:r>
            <a:rPr sz="825" b="1">
              <a:solidFill>
                <a:srgbClr val="FFFFFF"/>
              </a:solidFill>
              <a:latin typeface="맑은 고딕"/>
              <a:ea typeface="맑은 고딕"/>
              <a:cs typeface="맑은 고딕"/>
            </a:rPr>
            <a:t>방어</a:t>
          </a:r>
          <a:endParaRPr/>
        </a:p>
      </xdr:txBody>
    </xdr:sp>
    <xdr:clientData/>
  </xdr:twoCellAnchor>
  <xdr:twoCellAnchor editAs="oneCell">
    <xdr:from>
      <xdr:col>21</xdr:col>
      <xdr:colOff>0</xdr:colOff>
      <xdr:row>49</xdr:row>
      <xdr:rowOff>0</xdr:rowOff>
    </xdr:from>
    <xdr:to>
      <xdr:col>27</xdr:col>
      <xdr:colOff>38100</xdr:colOff>
      <xdr:row>57</xdr:row>
      <xdr:rowOff>0</xdr:rowOff>
    </xdr:to>
    <xdr:sp macro="" textlink="">
      <xdr:nvSpPr>
        <xdr:cNvPr id="16" name="밸런스팩터_15">
          <a:extLst>
            <a:ext uri="{FF2B5EF4-FFF2-40B4-BE49-F238E27FC236}">
              <a16:creationId xmlns:a16="http://schemas.microsoft.com/office/drawing/2014/main" id="{51F1C2F4-3ABC-4A12-B654-F34A0D217819}"/>
            </a:ext>
          </a:extLst>
        </xdr:cNvPr>
        <xdr:cNvSpPr>
          <a:spLocks noGrp="1"/>
        </xdr:cNvSpPr>
      </xdr:nvSpPr>
      <xdr:spPr>
        <a:xfrm>
          <a:off x="7200900" y="13792200"/>
          <a:ext cx="2095500" cy="2209800"/>
        </a:xfrm>
        <a:prstGeom prst="ellipse">
          <a:avLst/>
        </a:prstGeom>
        <a:solidFill>
          <a:srgbClr val="5B9BD5"/>
        </a:solidFill>
        <a:ln w="14288">
          <a:solidFill>
            <a:srgbClr val="2F5597"/>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스킬</a:t>
          </a:r>
          <a:endParaRPr/>
        </a:p>
        <a:p>
          <a:pPr algn="ctr">
            <a:lnSpc>
              <a:spcPct val="100000"/>
            </a:lnSpc>
            <a:buNone/>
          </a:pPr>
          <a:r>
            <a:rPr sz="825" b="1">
              <a:solidFill>
                <a:srgbClr val="FFFFFF"/>
              </a:solidFill>
              <a:latin typeface="맑은 고딕"/>
              <a:ea typeface="맑은 고딕"/>
              <a:cs typeface="맑은 고딕"/>
            </a:rPr>
            <a:t>해금</a:t>
          </a:r>
          <a:endParaRPr/>
        </a:p>
      </xdr:txBody>
    </xdr:sp>
    <xdr:clientData/>
  </xdr:twoCellAnchor>
  <xdr:twoCellAnchor editAs="oneCell">
    <xdr:from>
      <xdr:col>8</xdr:col>
      <xdr:colOff>0</xdr:colOff>
      <xdr:row>45</xdr:row>
      <xdr:rowOff>0</xdr:rowOff>
    </xdr:from>
    <xdr:to>
      <xdr:col>14</xdr:col>
      <xdr:colOff>180975</xdr:colOff>
      <xdr:row>53</xdr:row>
      <xdr:rowOff>133350</xdr:rowOff>
    </xdr:to>
    <xdr:sp macro="" textlink="">
      <xdr:nvSpPr>
        <xdr:cNvPr id="17" name="밸런스팩터_16">
          <a:extLst>
            <a:ext uri="{FF2B5EF4-FFF2-40B4-BE49-F238E27FC236}">
              <a16:creationId xmlns:a16="http://schemas.microsoft.com/office/drawing/2014/main" id="{2CB9A429-76D6-4E39-98CE-10C14CF058DC}"/>
            </a:ext>
          </a:extLst>
        </xdr:cNvPr>
        <xdr:cNvSpPr>
          <a:spLocks noGrp="1"/>
        </xdr:cNvSpPr>
      </xdr:nvSpPr>
      <xdr:spPr>
        <a:xfrm>
          <a:off x="2743200" y="12687300"/>
          <a:ext cx="2238375" cy="2343150"/>
        </a:xfrm>
        <a:prstGeom prst="ellipse">
          <a:avLst/>
        </a:prstGeom>
        <a:solidFill>
          <a:srgbClr val="8064A2"/>
        </a:solidFill>
        <a:ln w="14288">
          <a:solidFill>
            <a:srgbClr val="5F497A"/>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선택지</a:t>
          </a:r>
          <a:endParaRPr/>
        </a:p>
        <a:p>
          <a:pPr algn="ctr">
            <a:lnSpc>
              <a:spcPct val="100000"/>
            </a:lnSpc>
            <a:buNone/>
          </a:pPr>
          <a:r>
            <a:rPr sz="825" b="1">
              <a:solidFill>
                <a:srgbClr val="FFFFFF"/>
              </a:solidFill>
              <a:latin typeface="맑은 고딕"/>
              <a:ea typeface="맑은 고딕"/>
              <a:cs typeface="맑은 고딕"/>
            </a:rPr>
            <a:t>영향도</a:t>
          </a:r>
          <a:endParaRPr/>
        </a:p>
      </xdr:txBody>
    </xdr:sp>
    <xdr:clientData/>
  </xdr:twoCellAnchor>
  <xdr:twoCellAnchor editAs="oneCell">
    <xdr:from>
      <xdr:col>1</xdr:col>
      <xdr:colOff>0</xdr:colOff>
      <xdr:row>32</xdr:row>
      <xdr:rowOff>0</xdr:rowOff>
    </xdr:from>
    <xdr:to>
      <xdr:col>7</xdr:col>
      <xdr:colOff>38100</xdr:colOff>
      <xdr:row>40</xdr:row>
      <xdr:rowOff>0</xdr:rowOff>
    </xdr:to>
    <xdr:sp macro="" textlink="">
      <xdr:nvSpPr>
        <xdr:cNvPr id="18" name="밸런스팩터_17">
          <a:extLst>
            <a:ext uri="{FF2B5EF4-FFF2-40B4-BE49-F238E27FC236}">
              <a16:creationId xmlns:a16="http://schemas.microsoft.com/office/drawing/2014/main" id="{E15BF62C-7014-431E-9519-AC5FD2E83FC1}"/>
            </a:ext>
          </a:extLst>
        </xdr:cNvPr>
        <xdr:cNvSpPr>
          <a:spLocks noGrp="1"/>
        </xdr:cNvSpPr>
      </xdr:nvSpPr>
      <xdr:spPr>
        <a:xfrm>
          <a:off x="342900" y="9096375"/>
          <a:ext cx="2095500" cy="2209800"/>
        </a:xfrm>
        <a:prstGeom prst="ellipse">
          <a:avLst/>
        </a:prstGeom>
        <a:solidFill>
          <a:srgbClr val="5B9BD5"/>
        </a:solidFill>
        <a:ln w="14288">
          <a:solidFill>
            <a:srgbClr val="2F5597"/>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퍼즐</a:t>
          </a:r>
          <a:endParaRPr/>
        </a:p>
        <a:p>
          <a:pPr algn="ctr">
            <a:lnSpc>
              <a:spcPct val="100000"/>
            </a:lnSpc>
            <a:buNone/>
          </a:pPr>
          <a:r>
            <a:rPr sz="825" b="1">
              <a:solidFill>
                <a:srgbClr val="FFFFFF"/>
              </a:solidFill>
              <a:latin typeface="맑은 고딕"/>
              <a:ea typeface="맑은 고딕"/>
              <a:cs typeface="맑은 고딕"/>
            </a:rPr>
            <a:t>단계</a:t>
          </a:r>
          <a:endParaRPr/>
        </a:p>
      </xdr:txBody>
    </xdr:sp>
    <xdr:clientData/>
  </xdr:twoCellAnchor>
  <xdr:twoCellAnchor editAs="oneCell">
    <xdr:from>
      <xdr:col>1</xdr:col>
      <xdr:colOff>0</xdr:colOff>
      <xdr:row>20</xdr:row>
      <xdr:rowOff>0</xdr:rowOff>
    </xdr:from>
    <xdr:to>
      <xdr:col>7</xdr:col>
      <xdr:colOff>38100</xdr:colOff>
      <xdr:row>28</xdr:row>
      <xdr:rowOff>0</xdr:rowOff>
    </xdr:to>
    <xdr:sp macro="" textlink="">
      <xdr:nvSpPr>
        <xdr:cNvPr id="19" name="밸런스팩터_18">
          <a:extLst>
            <a:ext uri="{FF2B5EF4-FFF2-40B4-BE49-F238E27FC236}">
              <a16:creationId xmlns:a16="http://schemas.microsoft.com/office/drawing/2014/main" id="{D1B6EBD6-2190-40DA-8AC9-3A0A1895B2CD}"/>
            </a:ext>
          </a:extLst>
        </xdr:cNvPr>
        <xdr:cNvSpPr>
          <a:spLocks noGrp="1"/>
        </xdr:cNvSpPr>
      </xdr:nvSpPr>
      <xdr:spPr>
        <a:xfrm>
          <a:off x="342900" y="5781675"/>
          <a:ext cx="2095500" cy="2209800"/>
        </a:xfrm>
        <a:prstGeom prst="ellipse">
          <a:avLst/>
        </a:prstGeom>
        <a:solidFill>
          <a:srgbClr val="70AD47"/>
        </a:solidFill>
        <a:ln w="14288">
          <a:solidFill>
            <a:srgbClr val="548235"/>
          </a:solidFill>
          <a:prstDash val="solid"/>
        </a:ln>
      </xdr:spPr>
      <xdr:txBody>
        <a:bodyPr wrap="square" lIns="90170" tIns="46990" rIns="90170" bIns="46990" anchor="ctr"/>
        <a:lstStyle/>
        <a:p>
          <a:pPr algn="ctr">
            <a:lnSpc>
              <a:spcPct val="100000"/>
            </a:lnSpc>
            <a:buNone/>
          </a:pPr>
          <a:r>
            <a:rPr sz="825" b="1">
              <a:solidFill>
                <a:srgbClr val="FFFFFF"/>
              </a:solidFill>
              <a:latin typeface="맑은 고딕"/>
              <a:ea typeface="맑은 고딕"/>
              <a:cs typeface="맑은 고딕"/>
            </a:rPr>
            <a:t>힌트</a:t>
          </a:r>
          <a:endParaRPr/>
        </a:p>
        <a:p>
          <a:pPr algn="ctr">
            <a:lnSpc>
              <a:spcPct val="100000"/>
            </a:lnSpc>
            <a:buNone/>
          </a:pPr>
          <a:r>
            <a:rPr sz="825" b="1">
              <a:solidFill>
                <a:srgbClr val="FFFFFF"/>
              </a:solidFill>
              <a:latin typeface="맑은 고딕"/>
              <a:ea typeface="맑은 고딕"/>
              <a:cs typeface="맑은 고딕"/>
            </a:rPr>
            <a:t>강도</a:t>
          </a:r>
          <a:endParaRPr/>
        </a:p>
      </xdr:txBody>
    </xdr:sp>
    <xdr:clientData/>
  </xdr:twoCellAnchor>
  <xdr:twoCellAnchor editAs="oneCell">
    <xdr:from>
      <xdr:col>41</xdr:col>
      <xdr:colOff>0</xdr:colOff>
      <xdr:row>7</xdr:row>
      <xdr:rowOff>0</xdr:rowOff>
    </xdr:from>
    <xdr:to>
      <xdr:col>46</xdr:col>
      <xdr:colOff>123824</xdr:colOff>
      <xdr:row>13</xdr:row>
      <xdr:rowOff>266700</xdr:rowOff>
    </xdr:to>
    <xdr:sp macro="" textlink="">
      <xdr:nvSpPr>
        <xdr:cNvPr id="20" name="밸런스팩터_19">
          <a:extLst>
            <a:ext uri="{FF2B5EF4-FFF2-40B4-BE49-F238E27FC236}">
              <a16:creationId xmlns:a16="http://schemas.microsoft.com/office/drawing/2014/main" id="{4B03CEAA-B430-41AB-9561-405DB153ECD7}"/>
            </a:ext>
          </a:extLst>
        </xdr:cNvPr>
        <xdr:cNvSpPr>
          <a:spLocks noGrp="1"/>
        </xdr:cNvSpPr>
      </xdr:nvSpPr>
      <xdr:spPr>
        <a:xfrm>
          <a:off x="14058900" y="2190750"/>
          <a:ext cx="1838324" cy="1924050"/>
        </a:xfrm>
        <a:prstGeom prst="ellipse">
          <a:avLst/>
        </a:prstGeom>
        <a:solidFill>
          <a:srgbClr val="70AD47"/>
        </a:solidFill>
        <a:ln w="14288">
          <a:solidFill>
            <a:srgbClr val="548235"/>
          </a:solidFill>
          <a:prstDash val="solid"/>
        </a:ln>
      </xdr:spPr>
      <xdr:txBody>
        <a:bodyPr wrap="square" lIns="90170" tIns="46990" rIns="90170" bIns="46990" anchor="ctr"/>
        <a:lstStyle/>
        <a:p>
          <a:pPr algn="ctr">
            <a:lnSpc>
              <a:spcPct val="100000"/>
            </a:lnSpc>
            <a:buNone/>
          </a:pPr>
          <a:r>
            <a:rPr sz="750" b="1">
              <a:solidFill>
                <a:srgbClr val="FFFFFF"/>
              </a:solidFill>
              <a:latin typeface="맑은 고딕"/>
              <a:ea typeface="맑은 고딕"/>
              <a:cs typeface="맑은 고딕"/>
            </a:rPr>
            <a:t>이동</a:t>
          </a:r>
          <a:endParaRPr/>
        </a:p>
        <a:p>
          <a:pPr algn="ctr">
            <a:lnSpc>
              <a:spcPct val="100000"/>
            </a:lnSpc>
            <a:buNone/>
          </a:pPr>
          <a:r>
            <a:rPr sz="750" b="1">
              <a:solidFill>
                <a:srgbClr val="FFFFFF"/>
              </a:solidFill>
              <a:latin typeface="맑은 고딕"/>
              <a:ea typeface="맑은 고딕"/>
              <a:cs typeface="맑은 고딕"/>
            </a:rPr>
            <a:t>속도</a:t>
          </a:r>
          <a:endParaRPr/>
        </a:p>
      </xdr:txBody>
    </xdr:sp>
    <xdr:clientData/>
  </xdr:twoCellAnchor>
  <xdr:twoCellAnchor editAs="oneCell">
    <xdr:from>
      <xdr:col>48</xdr:col>
      <xdr:colOff>0</xdr:colOff>
      <xdr:row>7</xdr:row>
      <xdr:rowOff>0</xdr:rowOff>
    </xdr:from>
    <xdr:to>
      <xdr:col>53</xdr:col>
      <xdr:colOff>123824</xdr:colOff>
      <xdr:row>13</xdr:row>
      <xdr:rowOff>266700</xdr:rowOff>
    </xdr:to>
    <xdr:sp macro="" textlink="">
      <xdr:nvSpPr>
        <xdr:cNvPr id="21" name="밸런스팩터_20">
          <a:extLst>
            <a:ext uri="{FF2B5EF4-FFF2-40B4-BE49-F238E27FC236}">
              <a16:creationId xmlns:a16="http://schemas.microsoft.com/office/drawing/2014/main" id="{66D38B9C-36F0-4760-B999-1AF12E6833C1}"/>
            </a:ext>
          </a:extLst>
        </xdr:cNvPr>
        <xdr:cNvSpPr>
          <a:spLocks noGrp="1"/>
        </xdr:cNvSpPr>
      </xdr:nvSpPr>
      <xdr:spPr>
        <a:xfrm>
          <a:off x="16459200" y="2190750"/>
          <a:ext cx="1838324" cy="1924050"/>
        </a:xfrm>
        <a:prstGeom prst="ellipse">
          <a:avLst/>
        </a:prstGeom>
        <a:solidFill>
          <a:srgbClr val="5B9BD5"/>
        </a:solidFill>
        <a:ln w="14288">
          <a:solidFill>
            <a:srgbClr val="2F5597"/>
          </a:solidFill>
          <a:prstDash val="solid"/>
        </a:ln>
      </xdr:spPr>
      <xdr:txBody>
        <a:bodyPr wrap="square" lIns="90170" tIns="46990" rIns="90170" bIns="46990" anchor="ctr"/>
        <a:lstStyle/>
        <a:p>
          <a:pPr algn="ctr">
            <a:lnSpc>
              <a:spcPct val="100000"/>
            </a:lnSpc>
            <a:buNone/>
          </a:pPr>
          <a:r>
            <a:rPr sz="750" b="1">
              <a:solidFill>
                <a:srgbClr val="FFFFFF"/>
              </a:solidFill>
              <a:latin typeface="맑은 고딕"/>
              <a:ea typeface="맑은 고딕"/>
              <a:cs typeface="맑은 고딕"/>
            </a:rPr>
            <a:t>맵</a:t>
          </a:r>
          <a:endParaRPr/>
        </a:p>
        <a:p>
          <a:pPr algn="ctr">
            <a:lnSpc>
              <a:spcPct val="100000"/>
            </a:lnSpc>
            <a:buNone/>
          </a:pPr>
          <a:r>
            <a:rPr sz="750" b="1">
              <a:solidFill>
                <a:srgbClr val="FFFFFF"/>
              </a:solidFill>
              <a:latin typeface="맑은 고딕"/>
              <a:ea typeface="맑은 고딕"/>
              <a:cs typeface="맑은 고딕"/>
            </a:rPr>
            <a:t>크기</a:t>
          </a:r>
          <a:endParaRPr/>
        </a:p>
      </xdr:txBody>
    </xdr:sp>
    <xdr:clientData/>
  </xdr:twoCellAnchor>
  <xdr:twoCellAnchor editAs="oneCell">
    <xdr:from>
      <xdr:col>49</xdr:col>
      <xdr:colOff>0</xdr:colOff>
      <xdr:row>14</xdr:row>
      <xdr:rowOff>0</xdr:rowOff>
    </xdr:from>
    <xdr:to>
      <xdr:col>54</xdr:col>
      <xdr:colOff>171449</xdr:colOff>
      <xdr:row>21</xdr:row>
      <xdr:rowOff>38100</xdr:rowOff>
    </xdr:to>
    <xdr:sp macro="" textlink="">
      <xdr:nvSpPr>
        <xdr:cNvPr id="22" name="밸런스팩터_21">
          <a:extLst>
            <a:ext uri="{FF2B5EF4-FFF2-40B4-BE49-F238E27FC236}">
              <a16:creationId xmlns:a16="http://schemas.microsoft.com/office/drawing/2014/main" id="{09301FF7-4885-4E67-9564-26515CD91EDE}"/>
            </a:ext>
          </a:extLst>
        </xdr:cNvPr>
        <xdr:cNvSpPr>
          <a:spLocks noGrp="1"/>
        </xdr:cNvSpPr>
      </xdr:nvSpPr>
      <xdr:spPr>
        <a:xfrm>
          <a:off x="16802100" y="4124325"/>
          <a:ext cx="1885949" cy="1971675"/>
        </a:xfrm>
        <a:prstGeom prst="ellipse">
          <a:avLst/>
        </a:prstGeom>
        <a:solidFill>
          <a:srgbClr val="70AD47"/>
        </a:solidFill>
        <a:ln w="14288">
          <a:solidFill>
            <a:srgbClr val="548235"/>
          </a:solidFill>
          <a:prstDash val="solid"/>
        </a:ln>
      </xdr:spPr>
      <xdr:txBody>
        <a:bodyPr wrap="square" lIns="90170" tIns="46990" rIns="90170" bIns="46990" anchor="ctr"/>
        <a:lstStyle/>
        <a:p>
          <a:pPr algn="ctr">
            <a:lnSpc>
              <a:spcPct val="100000"/>
            </a:lnSpc>
            <a:buNone/>
          </a:pPr>
          <a:r>
            <a:rPr sz="750" b="1">
              <a:solidFill>
                <a:srgbClr val="FFFFFF"/>
              </a:solidFill>
              <a:latin typeface="맑은 고딕"/>
              <a:ea typeface="맑은 고딕"/>
              <a:cs typeface="맑은 고딕"/>
            </a:rPr>
            <a:t>카메라</a:t>
          </a:r>
          <a:endParaRPr/>
        </a:p>
        <a:p>
          <a:pPr algn="ctr">
            <a:lnSpc>
              <a:spcPct val="100000"/>
            </a:lnSpc>
            <a:buNone/>
          </a:pPr>
          <a:r>
            <a:rPr sz="750" b="1">
              <a:solidFill>
                <a:srgbClr val="FFFFFF"/>
              </a:solidFill>
              <a:latin typeface="맑은 고딕"/>
              <a:ea typeface="맑은 고딕"/>
              <a:cs typeface="맑은 고딕"/>
            </a:rPr>
            <a:t>시야</a:t>
          </a:r>
          <a:endParaRPr/>
        </a:p>
      </xdr:txBody>
    </xdr:sp>
    <xdr:clientData/>
  </xdr:twoCellAnchor>
  <xdr:twoCellAnchor editAs="oneCell">
    <xdr:from>
      <xdr:col>1</xdr:col>
      <xdr:colOff>0</xdr:colOff>
      <xdr:row>39</xdr:row>
      <xdr:rowOff>0</xdr:rowOff>
    </xdr:from>
    <xdr:to>
      <xdr:col>6</xdr:col>
      <xdr:colOff>219075</xdr:colOff>
      <xdr:row>46</xdr:row>
      <xdr:rowOff>85724</xdr:rowOff>
    </xdr:to>
    <xdr:sp macro="" textlink="">
      <xdr:nvSpPr>
        <xdr:cNvPr id="23" name="밸런스팩터_22">
          <a:extLst>
            <a:ext uri="{FF2B5EF4-FFF2-40B4-BE49-F238E27FC236}">
              <a16:creationId xmlns:a16="http://schemas.microsoft.com/office/drawing/2014/main" id="{548E69B8-478A-4EB0-A20B-09406693ABDF}"/>
            </a:ext>
          </a:extLst>
        </xdr:cNvPr>
        <xdr:cNvSpPr>
          <a:spLocks noGrp="1"/>
        </xdr:cNvSpPr>
      </xdr:nvSpPr>
      <xdr:spPr>
        <a:xfrm>
          <a:off x="342900" y="11029950"/>
          <a:ext cx="1933575" cy="2019299"/>
        </a:xfrm>
        <a:prstGeom prst="ellipse">
          <a:avLst/>
        </a:prstGeom>
        <a:solidFill>
          <a:srgbClr val="70AD47"/>
        </a:solidFill>
        <a:ln w="14288">
          <a:solidFill>
            <a:srgbClr val="548235"/>
          </a:solidFill>
          <a:prstDash val="solid"/>
        </a:ln>
      </xdr:spPr>
      <xdr:txBody>
        <a:bodyPr wrap="square" lIns="90170" tIns="46990" rIns="90170" bIns="46990" anchor="ctr"/>
        <a:lstStyle/>
        <a:p>
          <a:pPr algn="ctr">
            <a:lnSpc>
              <a:spcPct val="100000"/>
            </a:lnSpc>
            <a:buNone/>
          </a:pPr>
          <a:r>
            <a:rPr sz="750" b="1">
              <a:solidFill>
                <a:srgbClr val="FFFFFF"/>
              </a:solidFill>
              <a:latin typeface="맑은 고딕"/>
              <a:ea typeface="맑은 고딕"/>
              <a:cs typeface="맑은 고딕"/>
            </a:rPr>
            <a:t>상호작용</a:t>
          </a:r>
          <a:endParaRPr/>
        </a:p>
        <a:p>
          <a:pPr algn="ctr">
            <a:lnSpc>
              <a:spcPct val="100000"/>
            </a:lnSpc>
            <a:buNone/>
          </a:pPr>
          <a:r>
            <a:rPr sz="750" b="1">
              <a:solidFill>
                <a:srgbClr val="FFFFFF"/>
              </a:solidFill>
              <a:latin typeface="맑은 고딕"/>
              <a:ea typeface="맑은 고딕"/>
              <a:cs typeface="맑은 고딕"/>
            </a:rPr>
            <a:t>범위</a:t>
          </a:r>
          <a:endParaRPr/>
        </a:p>
      </xdr:txBody>
    </xdr:sp>
    <xdr:clientData/>
  </xdr:twoCellAnchor>
  <xdr:twoCellAnchor editAs="oneCell">
    <xdr:from>
      <xdr:col>1</xdr:col>
      <xdr:colOff>0</xdr:colOff>
      <xdr:row>50</xdr:row>
      <xdr:rowOff>0</xdr:rowOff>
    </xdr:from>
    <xdr:to>
      <xdr:col>6</xdr:col>
      <xdr:colOff>123824</xdr:colOff>
      <xdr:row>56</xdr:row>
      <xdr:rowOff>266700</xdr:rowOff>
    </xdr:to>
    <xdr:sp macro="" textlink="">
      <xdr:nvSpPr>
        <xdr:cNvPr id="24" name="밸런스팩터_23">
          <a:extLst>
            <a:ext uri="{FF2B5EF4-FFF2-40B4-BE49-F238E27FC236}">
              <a16:creationId xmlns:a16="http://schemas.microsoft.com/office/drawing/2014/main" id="{7F02355F-CFEE-4D04-9F79-6DF3B63C7030}"/>
            </a:ext>
          </a:extLst>
        </xdr:cNvPr>
        <xdr:cNvSpPr>
          <a:spLocks noGrp="1"/>
        </xdr:cNvSpPr>
      </xdr:nvSpPr>
      <xdr:spPr>
        <a:xfrm>
          <a:off x="342900" y="14068425"/>
          <a:ext cx="1838324" cy="1924050"/>
        </a:xfrm>
        <a:prstGeom prst="ellipse">
          <a:avLst/>
        </a:prstGeom>
        <a:solidFill>
          <a:srgbClr val="8064A2"/>
        </a:solidFill>
        <a:ln w="14288">
          <a:solidFill>
            <a:srgbClr val="5F497A"/>
          </a:solidFill>
          <a:prstDash val="solid"/>
        </a:ln>
      </xdr:spPr>
      <xdr:txBody>
        <a:bodyPr wrap="square" lIns="90170" tIns="46990" rIns="90170" bIns="46990" anchor="ctr"/>
        <a:lstStyle/>
        <a:p>
          <a:pPr algn="ctr">
            <a:lnSpc>
              <a:spcPct val="100000"/>
            </a:lnSpc>
            <a:buNone/>
          </a:pPr>
          <a:r>
            <a:rPr sz="750" b="1">
              <a:solidFill>
                <a:srgbClr val="FFFFFF"/>
              </a:solidFill>
              <a:latin typeface="맑은 고딕"/>
              <a:ea typeface="맑은 고딕"/>
              <a:cs typeface="맑은 고딕"/>
            </a:rPr>
            <a:t>NPC</a:t>
          </a:r>
          <a:endParaRPr/>
        </a:p>
        <a:p>
          <a:pPr algn="ctr">
            <a:lnSpc>
              <a:spcPct val="100000"/>
            </a:lnSpc>
            <a:buNone/>
          </a:pPr>
          <a:r>
            <a:rPr sz="750" b="1">
              <a:solidFill>
                <a:srgbClr val="FFFFFF"/>
              </a:solidFill>
              <a:latin typeface="맑은 고딕"/>
              <a:ea typeface="맑은 고딕"/>
              <a:cs typeface="맑은 고딕"/>
            </a:rPr>
            <a:t>밀도</a:t>
          </a:r>
          <a:endParaRPr/>
        </a:p>
      </xdr:txBody>
    </xdr:sp>
    <xdr:clientData/>
  </xdr:twoCellAnchor>
  <xdr:twoCellAnchor editAs="oneCell">
    <xdr:from>
      <xdr:col>39</xdr:col>
      <xdr:colOff>0</xdr:colOff>
      <xdr:row>12</xdr:row>
      <xdr:rowOff>0</xdr:rowOff>
    </xdr:from>
    <xdr:to>
      <xdr:col>44</xdr:col>
      <xdr:colOff>171449</xdr:colOff>
      <xdr:row>19</xdr:row>
      <xdr:rowOff>38100</xdr:rowOff>
    </xdr:to>
    <xdr:sp macro="" textlink="">
      <xdr:nvSpPr>
        <xdr:cNvPr id="25" name="밸런스팩터_24">
          <a:extLst>
            <a:ext uri="{FF2B5EF4-FFF2-40B4-BE49-F238E27FC236}">
              <a16:creationId xmlns:a16="http://schemas.microsoft.com/office/drawing/2014/main" id="{F4D62F83-9A75-49DC-A610-C82FEA2509A4}"/>
            </a:ext>
          </a:extLst>
        </xdr:cNvPr>
        <xdr:cNvSpPr>
          <a:spLocks noGrp="1"/>
        </xdr:cNvSpPr>
      </xdr:nvSpPr>
      <xdr:spPr>
        <a:xfrm>
          <a:off x="13373100" y="3571875"/>
          <a:ext cx="1885949" cy="1971675"/>
        </a:xfrm>
        <a:prstGeom prst="ellipse">
          <a:avLst/>
        </a:prstGeom>
        <a:solidFill>
          <a:srgbClr val="70AD47"/>
        </a:solidFill>
        <a:ln w="14288">
          <a:solidFill>
            <a:srgbClr val="548235"/>
          </a:solidFill>
          <a:prstDash val="solid"/>
        </a:ln>
      </xdr:spPr>
      <xdr:txBody>
        <a:bodyPr wrap="square" lIns="90170" tIns="46990" rIns="90170" bIns="46990" anchor="ctr"/>
        <a:lstStyle/>
        <a:p>
          <a:pPr algn="ctr">
            <a:lnSpc>
              <a:spcPct val="100000"/>
            </a:lnSpc>
            <a:buNone/>
          </a:pPr>
          <a:r>
            <a:rPr sz="750" b="1">
              <a:solidFill>
                <a:srgbClr val="FFFFFF"/>
              </a:solidFill>
              <a:latin typeface="맑은 고딕"/>
              <a:ea typeface="맑은 고딕"/>
              <a:cs typeface="맑은 고딕"/>
            </a:rPr>
            <a:t>목표</a:t>
          </a:r>
          <a:endParaRPr/>
        </a:p>
        <a:p>
          <a:pPr algn="ctr">
            <a:lnSpc>
              <a:spcPct val="100000"/>
            </a:lnSpc>
            <a:buNone/>
          </a:pPr>
          <a:r>
            <a:rPr sz="750" b="1">
              <a:solidFill>
                <a:srgbClr val="FFFFFF"/>
              </a:solidFill>
              <a:latin typeface="맑은 고딕"/>
              <a:ea typeface="맑은 고딕"/>
              <a:cs typeface="맑은 고딕"/>
            </a:rPr>
            <a:t>표시</a:t>
          </a:r>
          <a:endParaRPr/>
        </a:p>
      </xdr:txBody>
    </xdr:sp>
    <xdr:clientData/>
  </xdr:twoCellAnchor>
  <xdr:twoCellAnchor editAs="oneCell">
    <xdr:from>
      <xdr:col>42</xdr:col>
      <xdr:colOff>0</xdr:colOff>
      <xdr:row>52</xdr:row>
      <xdr:rowOff>0</xdr:rowOff>
    </xdr:from>
    <xdr:to>
      <xdr:col>47</xdr:col>
      <xdr:colOff>171449</xdr:colOff>
      <xdr:row>59</xdr:row>
      <xdr:rowOff>38100</xdr:rowOff>
    </xdr:to>
    <xdr:sp macro="" textlink="">
      <xdr:nvSpPr>
        <xdr:cNvPr id="26" name="밸런스팩터_25">
          <a:extLst>
            <a:ext uri="{FF2B5EF4-FFF2-40B4-BE49-F238E27FC236}">
              <a16:creationId xmlns:a16="http://schemas.microsoft.com/office/drawing/2014/main" id="{1C89CAE3-1FC2-4B03-A8E2-1CF49F9FEF96}"/>
            </a:ext>
          </a:extLst>
        </xdr:cNvPr>
        <xdr:cNvSpPr>
          <a:spLocks noGrp="1"/>
        </xdr:cNvSpPr>
      </xdr:nvSpPr>
      <xdr:spPr>
        <a:xfrm>
          <a:off x="14401800" y="14620875"/>
          <a:ext cx="1885949" cy="1971675"/>
        </a:xfrm>
        <a:prstGeom prst="ellipse">
          <a:avLst/>
        </a:prstGeom>
        <a:solidFill>
          <a:srgbClr val="5B9BD5"/>
        </a:solidFill>
        <a:ln w="14288">
          <a:solidFill>
            <a:srgbClr val="2F5597"/>
          </a:solidFill>
          <a:prstDash val="solid"/>
        </a:ln>
      </xdr:spPr>
      <xdr:txBody>
        <a:bodyPr wrap="square" lIns="90170" tIns="46990" rIns="90170" bIns="46990" anchor="ctr"/>
        <a:lstStyle/>
        <a:p>
          <a:pPr algn="ctr">
            <a:lnSpc>
              <a:spcPct val="100000"/>
            </a:lnSpc>
            <a:buNone/>
          </a:pPr>
          <a:r>
            <a:rPr sz="750" b="1">
              <a:solidFill>
                <a:srgbClr val="FFFFFF"/>
              </a:solidFill>
              <a:latin typeface="맑은 고딕"/>
              <a:ea typeface="맑은 고딕"/>
              <a:cs typeface="맑은 고딕"/>
            </a:rPr>
            <a:t>제한</a:t>
          </a:r>
          <a:endParaRPr/>
        </a:p>
        <a:p>
          <a:pPr algn="ctr">
            <a:lnSpc>
              <a:spcPct val="100000"/>
            </a:lnSpc>
            <a:buNone/>
          </a:pPr>
          <a:r>
            <a:rPr sz="750" b="1">
              <a:solidFill>
                <a:srgbClr val="FFFFFF"/>
              </a:solidFill>
              <a:latin typeface="맑은 고딕"/>
              <a:ea typeface="맑은 고딕"/>
              <a:cs typeface="맑은 고딕"/>
            </a:rPr>
            <a:t>시간</a:t>
          </a:r>
          <a:endParaRPr/>
        </a:p>
      </xdr:txBody>
    </xdr:sp>
    <xdr:clientData/>
  </xdr:twoCellAnchor>
  <xdr:twoCellAnchor editAs="oneCell">
    <xdr:from>
      <xdr:col>35</xdr:col>
      <xdr:colOff>0</xdr:colOff>
      <xdr:row>52</xdr:row>
      <xdr:rowOff>0</xdr:rowOff>
    </xdr:from>
    <xdr:to>
      <xdr:col>40</xdr:col>
      <xdr:colOff>171449</xdr:colOff>
      <xdr:row>59</xdr:row>
      <xdr:rowOff>38100</xdr:rowOff>
    </xdr:to>
    <xdr:sp macro="" textlink="">
      <xdr:nvSpPr>
        <xdr:cNvPr id="27" name="밸런스팩터_26">
          <a:extLst>
            <a:ext uri="{FF2B5EF4-FFF2-40B4-BE49-F238E27FC236}">
              <a16:creationId xmlns:a16="http://schemas.microsoft.com/office/drawing/2014/main" id="{063939FF-9FF7-4283-A863-14296C669F7D}"/>
            </a:ext>
          </a:extLst>
        </xdr:cNvPr>
        <xdr:cNvSpPr>
          <a:spLocks noGrp="1"/>
        </xdr:cNvSpPr>
      </xdr:nvSpPr>
      <xdr:spPr>
        <a:xfrm>
          <a:off x="12001500" y="14620875"/>
          <a:ext cx="1885949" cy="1971675"/>
        </a:xfrm>
        <a:prstGeom prst="ellipse">
          <a:avLst/>
        </a:prstGeom>
        <a:solidFill>
          <a:srgbClr val="70AD47"/>
        </a:solidFill>
        <a:ln w="14288">
          <a:solidFill>
            <a:srgbClr val="548235"/>
          </a:solidFill>
          <a:prstDash val="solid"/>
        </a:ln>
      </xdr:spPr>
      <xdr:txBody>
        <a:bodyPr wrap="square" lIns="90170" tIns="46990" rIns="90170" bIns="46990" anchor="ctr"/>
        <a:lstStyle/>
        <a:p>
          <a:pPr algn="ctr">
            <a:lnSpc>
              <a:spcPct val="100000"/>
            </a:lnSpc>
            <a:buNone/>
          </a:pPr>
          <a:r>
            <a:rPr sz="750" b="1">
              <a:solidFill>
                <a:srgbClr val="FFFFFF"/>
              </a:solidFill>
              <a:latin typeface="맑은 고딕"/>
              <a:ea typeface="맑은 고딕"/>
              <a:cs typeface="맑은 고딕"/>
            </a:rPr>
            <a:t>실패</a:t>
          </a:r>
          <a:endParaRPr/>
        </a:p>
        <a:p>
          <a:pPr algn="ctr">
            <a:lnSpc>
              <a:spcPct val="100000"/>
            </a:lnSpc>
            <a:buNone/>
          </a:pPr>
          <a:r>
            <a:rPr sz="750" b="1">
              <a:solidFill>
                <a:srgbClr val="FFFFFF"/>
              </a:solidFill>
              <a:latin typeface="맑은 고딕"/>
              <a:ea typeface="맑은 고딕"/>
              <a:cs typeface="맑은 고딕"/>
            </a:rPr>
            <a:t>패널티</a:t>
          </a:r>
          <a:endParaRPr/>
        </a:p>
      </xdr:txBody>
    </xdr:sp>
    <xdr:clientData/>
  </xdr:twoCellAnchor>
  <xdr:twoCellAnchor editAs="oneCell">
    <xdr:from>
      <xdr:col>11</xdr:col>
      <xdr:colOff>0</xdr:colOff>
      <xdr:row>53</xdr:row>
      <xdr:rowOff>0</xdr:rowOff>
    </xdr:from>
    <xdr:to>
      <xdr:col>16</xdr:col>
      <xdr:colOff>266700</xdr:colOff>
      <xdr:row>60</xdr:row>
      <xdr:rowOff>133350</xdr:rowOff>
    </xdr:to>
    <xdr:sp macro="" textlink="">
      <xdr:nvSpPr>
        <xdr:cNvPr id="28" name="밸런스팩터_27">
          <a:extLst>
            <a:ext uri="{FF2B5EF4-FFF2-40B4-BE49-F238E27FC236}">
              <a16:creationId xmlns:a16="http://schemas.microsoft.com/office/drawing/2014/main" id="{60D32AD3-E47A-4021-B254-8C9C6634C032}"/>
            </a:ext>
          </a:extLst>
        </xdr:cNvPr>
        <xdr:cNvSpPr>
          <a:spLocks noGrp="1"/>
        </xdr:cNvSpPr>
      </xdr:nvSpPr>
      <xdr:spPr>
        <a:xfrm>
          <a:off x="3771900" y="14897100"/>
          <a:ext cx="1981200" cy="2066925"/>
        </a:xfrm>
        <a:prstGeom prst="ellipse">
          <a:avLst/>
        </a:prstGeom>
        <a:solidFill>
          <a:srgbClr val="8064A2"/>
        </a:solidFill>
        <a:ln w="14288">
          <a:solidFill>
            <a:srgbClr val="5F497A"/>
          </a:solidFill>
          <a:prstDash val="solid"/>
        </a:ln>
      </xdr:spPr>
      <xdr:txBody>
        <a:bodyPr wrap="square" lIns="90170" tIns="46990" rIns="90170" bIns="46990" anchor="ctr"/>
        <a:lstStyle/>
        <a:p>
          <a:pPr algn="ctr">
            <a:lnSpc>
              <a:spcPct val="100000"/>
            </a:lnSpc>
            <a:buNone/>
          </a:pPr>
          <a:r>
            <a:rPr sz="750" b="1">
              <a:solidFill>
                <a:srgbClr val="FFFFFF"/>
              </a:solidFill>
              <a:latin typeface="맑은 고딕"/>
              <a:ea typeface="맑은 고딕"/>
              <a:cs typeface="맑은 고딕"/>
            </a:rPr>
            <a:t>대화</a:t>
          </a:r>
          <a:endParaRPr/>
        </a:p>
        <a:p>
          <a:pPr algn="ctr">
            <a:lnSpc>
              <a:spcPct val="100000"/>
            </a:lnSpc>
            <a:buNone/>
          </a:pPr>
          <a:r>
            <a:rPr sz="750" b="1">
              <a:solidFill>
                <a:srgbClr val="FFFFFF"/>
              </a:solidFill>
              <a:latin typeface="맑은 고딕"/>
              <a:ea typeface="맑은 고딕"/>
              <a:cs typeface="맑은 고딕"/>
            </a:rPr>
            <a:t>길이</a:t>
          </a:r>
          <a:endParaRPr/>
        </a:p>
      </xdr:txBody>
    </xdr:sp>
    <xdr:clientData/>
  </xdr:twoCellAnchor>
  <xdr:twoCellAnchor editAs="oneCell">
    <xdr:from>
      <xdr:col>46</xdr:col>
      <xdr:colOff>0</xdr:colOff>
      <xdr:row>45</xdr:row>
      <xdr:rowOff>0</xdr:rowOff>
    </xdr:from>
    <xdr:to>
      <xdr:col>51</xdr:col>
      <xdr:colOff>266700</xdr:colOff>
      <xdr:row>52</xdr:row>
      <xdr:rowOff>133350</xdr:rowOff>
    </xdr:to>
    <xdr:sp macro="" textlink="">
      <xdr:nvSpPr>
        <xdr:cNvPr id="29" name="밸런스팩터_28">
          <a:extLst>
            <a:ext uri="{FF2B5EF4-FFF2-40B4-BE49-F238E27FC236}">
              <a16:creationId xmlns:a16="http://schemas.microsoft.com/office/drawing/2014/main" id="{83A907BD-4B1A-49E6-871E-C92F8CA93E2A}"/>
            </a:ext>
          </a:extLst>
        </xdr:cNvPr>
        <xdr:cNvSpPr>
          <a:spLocks noGrp="1"/>
        </xdr:cNvSpPr>
      </xdr:nvSpPr>
      <xdr:spPr>
        <a:xfrm>
          <a:off x="15773400" y="12687300"/>
          <a:ext cx="1981200" cy="2066925"/>
        </a:xfrm>
        <a:prstGeom prst="ellipse">
          <a:avLst/>
        </a:prstGeom>
        <a:solidFill>
          <a:srgbClr val="8064A2"/>
        </a:solidFill>
        <a:ln w="14288">
          <a:solidFill>
            <a:srgbClr val="5F497A"/>
          </a:solidFill>
          <a:prstDash val="solid"/>
        </a:ln>
      </xdr:spPr>
      <xdr:txBody>
        <a:bodyPr wrap="square" lIns="90170" tIns="46990" rIns="90170" bIns="46990" anchor="ctr"/>
        <a:lstStyle/>
        <a:p>
          <a:pPr algn="ctr">
            <a:lnSpc>
              <a:spcPct val="100000"/>
            </a:lnSpc>
            <a:buNone/>
          </a:pPr>
          <a:r>
            <a:rPr sz="750" b="1">
              <a:solidFill>
                <a:srgbClr val="FFFFFF"/>
              </a:solidFill>
              <a:latin typeface="맑은 고딕"/>
              <a:ea typeface="맑은 고딕"/>
              <a:cs typeface="맑은 고딕"/>
            </a:rPr>
            <a:t>연출</a:t>
          </a:r>
          <a:endParaRPr/>
        </a:p>
        <a:p>
          <a:pPr algn="ctr">
            <a:lnSpc>
              <a:spcPct val="100000"/>
            </a:lnSpc>
            <a:buNone/>
          </a:pPr>
          <a:r>
            <a:rPr sz="750" b="1">
              <a:solidFill>
                <a:srgbClr val="FFFFFF"/>
              </a:solidFill>
              <a:latin typeface="맑은 고딕"/>
              <a:ea typeface="맑은 고딕"/>
              <a:cs typeface="맑은 고딕"/>
            </a:rPr>
            <a:t>길이</a:t>
          </a:r>
          <a:endParaRPr/>
        </a:p>
      </xdr:txBody>
    </xdr:sp>
    <xdr:clientData/>
  </xdr:twoCellAnchor>
  <xdr:twoCellAnchor editAs="oneCell">
    <xdr:from>
      <xdr:col>55</xdr:col>
      <xdr:colOff>0</xdr:colOff>
      <xdr:row>13</xdr:row>
      <xdr:rowOff>0</xdr:rowOff>
    </xdr:from>
    <xdr:to>
      <xdr:col>60</xdr:col>
      <xdr:colOff>219075</xdr:colOff>
      <xdr:row>20</xdr:row>
      <xdr:rowOff>85724</xdr:rowOff>
    </xdr:to>
    <xdr:sp macro="" textlink="">
      <xdr:nvSpPr>
        <xdr:cNvPr id="30" name="밸런스팩터_29">
          <a:extLst>
            <a:ext uri="{FF2B5EF4-FFF2-40B4-BE49-F238E27FC236}">
              <a16:creationId xmlns:a16="http://schemas.microsoft.com/office/drawing/2014/main" id="{CA58EBD4-FE96-404F-939B-7FC4CE03B61E}"/>
            </a:ext>
          </a:extLst>
        </xdr:cNvPr>
        <xdr:cNvSpPr>
          <a:spLocks noGrp="1"/>
        </xdr:cNvSpPr>
      </xdr:nvSpPr>
      <xdr:spPr>
        <a:xfrm>
          <a:off x="18859500" y="3848100"/>
          <a:ext cx="1933575" cy="2019299"/>
        </a:xfrm>
        <a:prstGeom prst="ellipse">
          <a:avLst/>
        </a:prstGeom>
        <a:solidFill>
          <a:srgbClr val="70AD47"/>
        </a:solidFill>
        <a:ln w="14288">
          <a:solidFill>
            <a:srgbClr val="548235"/>
          </a:solidFill>
          <a:prstDash val="solid"/>
        </a:ln>
      </xdr:spPr>
      <xdr:txBody>
        <a:bodyPr wrap="square" lIns="90170" tIns="46990" rIns="90170" bIns="46990" anchor="ctr"/>
        <a:lstStyle/>
        <a:p>
          <a:pPr algn="ctr">
            <a:lnSpc>
              <a:spcPct val="100000"/>
            </a:lnSpc>
            <a:buNone/>
          </a:pPr>
          <a:r>
            <a:rPr sz="750" b="1">
              <a:solidFill>
                <a:srgbClr val="FFFFFF"/>
              </a:solidFill>
              <a:latin typeface="맑은 고딕"/>
              <a:ea typeface="맑은 고딕"/>
              <a:cs typeface="맑은 고딕"/>
            </a:rPr>
            <a:t>사운드</a:t>
          </a:r>
          <a:endParaRPr/>
        </a:p>
        <a:p>
          <a:pPr algn="ctr">
            <a:lnSpc>
              <a:spcPct val="100000"/>
            </a:lnSpc>
            <a:buNone/>
          </a:pPr>
          <a:r>
            <a:rPr sz="750" b="1">
              <a:solidFill>
                <a:srgbClr val="FFFFFF"/>
              </a:solidFill>
              <a:latin typeface="맑은 고딕"/>
              <a:ea typeface="맑은 고딕"/>
              <a:cs typeface="맑은 고딕"/>
            </a:rPr>
            <a:t>경고</a:t>
          </a:r>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19</xdr:col>
      <xdr:colOff>0</xdr:colOff>
      <xdr:row>17</xdr:row>
      <xdr:rowOff>0</xdr:rowOff>
    </xdr:from>
    <xdr:to>
      <xdr:col>28</xdr:col>
      <xdr:colOff>133350</xdr:colOff>
      <xdr:row>29</xdr:row>
      <xdr:rowOff>57150</xdr:rowOff>
    </xdr:to>
    <xdr:sp macro="" textlink="">
      <xdr:nvSpPr>
        <xdr:cNvPr id="2" name="밸런스팩터_01">
          <a:extLst>
            <a:ext uri="{FF2B5EF4-FFF2-40B4-BE49-F238E27FC236}">
              <a16:creationId xmlns:a16="http://schemas.microsoft.com/office/drawing/2014/main" id="{00000000-0008-0000-0500-000002000000}"/>
            </a:ext>
          </a:extLst>
        </xdr:cNvPr>
        <xdr:cNvSpPr>
          <a:spLocks noGrp="1" noRot="1"/>
        </xdr:cNvSpPr>
      </xdr:nvSpPr>
      <xdr:spPr>
        <a:xfrm>
          <a:off x="14025563" y="10191750"/>
          <a:ext cx="6905625" cy="6977062"/>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900" b="1">
              <a:solidFill>
                <a:srgbClr val="FFFFFF"/>
              </a:solidFill>
              <a:latin typeface="맑은 고딕"/>
              <a:ea typeface="맑은 고딕"/>
            </a:rPr>
            <a:t>콘텐츠</a:t>
          </a:r>
        </a:p>
        <a:p>
          <a:pPr algn="ctr" eaLnBrk="0" latinLnBrk="0">
            <a:lnSpc>
              <a:spcPct val="100000"/>
            </a:lnSpc>
          </a:pPr>
          <a:r>
            <a:rPr lang="ko-KR" altLang="en-US" sz="900" b="1">
              <a:solidFill>
                <a:srgbClr val="FFFFFF"/>
              </a:solidFill>
              <a:latin typeface="맑은 고딕"/>
              <a:ea typeface="맑은 고딕"/>
            </a:rPr>
            <a:t>진행 관문</a:t>
          </a:r>
        </a:p>
      </xdr:txBody>
    </xdr:sp>
    <xdr:clientData/>
  </xdr:twoCellAnchor>
  <xdr:twoCellAnchor editAs="oneCell">
    <xdr:from>
      <xdr:col>21</xdr:col>
      <xdr:colOff>0</xdr:colOff>
      <xdr:row>31</xdr:row>
      <xdr:rowOff>0</xdr:rowOff>
    </xdr:from>
    <xdr:to>
      <xdr:col>29</xdr:col>
      <xdr:colOff>304800</xdr:colOff>
      <xdr:row>42</xdr:row>
      <xdr:rowOff>152400</xdr:rowOff>
    </xdr:to>
    <xdr:sp macro="" textlink="">
      <xdr:nvSpPr>
        <xdr:cNvPr id="3" name="밸런스팩터_02">
          <a:extLst>
            <a:ext uri="{FF2B5EF4-FFF2-40B4-BE49-F238E27FC236}">
              <a16:creationId xmlns:a16="http://schemas.microsoft.com/office/drawing/2014/main" id="{00000000-0008-0000-0500-000003000000}"/>
            </a:ext>
          </a:extLst>
        </xdr:cNvPr>
        <xdr:cNvSpPr>
          <a:spLocks noGrp="1" noRot="1"/>
        </xdr:cNvSpPr>
      </xdr:nvSpPr>
      <xdr:spPr>
        <a:xfrm>
          <a:off x="15501937" y="18192750"/>
          <a:ext cx="6500812" cy="6596062"/>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900" b="1">
              <a:solidFill>
                <a:srgbClr val="FFFFFF"/>
              </a:solidFill>
              <a:latin typeface="맑은 고딕"/>
              <a:ea typeface="맑은 고딕"/>
            </a:rPr>
            <a:t>콘텐츠</a:t>
          </a:r>
        </a:p>
        <a:p>
          <a:pPr algn="ctr" eaLnBrk="0" latinLnBrk="0">
            <a:lnSpc>
              <a:spcPct val="100000"/>
            </a:lnSpc>
          </a:pPr>
          <a:r>
            <a:rPr lang="ko-KR" altLang="en-US" sz="900" b="1">
              <a:solidFill>
                <a:srgbClr val="FFFFFF"/>
              </a:solidFill>
              <a:latin typeface="맑은 고딕"/>
              <a:ea typeface="맑은 고딕"/>
            </a:rPr>
            <a:t>밀도</a:t>
          </a:r>
        </a:p>
      </xdr:txBody>
    </xdr:sp>
    <xdr:clientData/>
  </xdr:twoCellAnchor>
  <xdr:twoCellAnchor editAs="oneCell">
    <xdr:from>
      <xdr:col>32</xdr:col>
      <xdr:colOff>0</xdr:colOff>
      <xdr:row>18</xdr:row>
      <xdr:rowOff>0</xdr:rowOff>
    </xdr:from>
    <xdr:to>
      <xdr:col>40</xdr:col>
      <xdr:colOff>19050</xdr:colOff>
      <xdr:row>28</xdr:row>
      <xdr:rowOff>142875</xdr:rowOff>
    </xdr:to>
    <xdr:sp macro="" textlink="">
      <xdr:nvSpPr>
        <xdr:cNvPr id="4" name="밸런스팩터_03">
          <a:extLst>
            <a:ext uri="{FF2B5EF4-FFF2-40B4-BE49-F238E27FC236}">
              <a16:creationId xmlns:a16="http://schemas.microsoft.com/office/drawing/2014/main" id="{00000000-0008-0000-0500-000004000000}"/>
            </a:ext>
          </a:extLst>
        </xdr:cNvPr>
        <xdr:cNvSpPr>
          <a:spLocks noGrp="1" noRot="1"/>
        </xdr:cNvSpPr>
      </xdr:nvSpPr>
      <xdr:spPr>
        <a:xfrm>
          <a:off x="23622000" y="10763250"/>
          <a:ext cx="5953125" cy="6000750"/>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lstStyle/>
        <a:p>
          <a:pPr algn="ctr" eaLnBrk="0" latinLnBrk="0">
            <a:lnSpc>
              <a:spcPct val="100000"/>
            </a:lnSpc>
          </a:pPr>
          <a:r>
            <a:rPr lang="ko-KR" altLang="en-US" sz="900" b="1">
              <a:solidFill>
                <a:srgbClr val="FFFFFF"/>
              </a:solidFill>
              <a:latin typeface="맑은 고딕"/>
              <a:ea typeface="맑은 고딕"/>
            </a:rPr>
            <a:t>전투</a:t>
          </a:r>
        </a:p>
        <a:p>
          <a:pPr algn="ctr" eaLnBrk="0" latinLnBrk="0">
            <a:lnSpc>
              <a:spcPct val="100000"/>
            </a:lnSpc>
          </a:pPr>
          <a:r>
            <a:rPr lang="ko-KR" altLang="en-US" sz="900" b="1">
              <a:solidFill>
                <a:srgbClr val="FFFFFF"/>
              </a:solidFill>
              <a:latin typeface="맑은 고딕"/>
              <a:ea typeface="맑은 고딕"/>
            </a:rPr>
            <a:t>숙련도</a:t>
          </a:r>
        </a:p>
      </xdr:txBody>
    </xdr:sp>
    <xdr:clientData/>
  </xdr:twoCellAnchor>
  <xdr:twoCellAnchor editAs="oneCell">
    <xdr:from>
      <xdr:col>33</xdr:col>
      <xdr:colOff>0</xdr:colOff>
      <xdr:row>32</xdr:row>
      <xdr:rowOff>0</xdr:rowOff>
    </xdr:from>
    <xdr:to>
      <xdr:col>41</xdr:col>
      <xdr:colOff>19050</xdr:colOff>
      <xdr:row>42</xdr:row>
      <xdr:rowOff>142875</xdr:rowOff>
    </xdr:to>
    <xdr:sp macro="" textlink="">
      <xdr:nvSpPr>
        <xdr:cNvPr id="5" name="밸런스팩터_04">
          <a:extLst>
            <a:ext uri="{FF2B5EF4-FFF2-40B4-BE49-F238E27FC236}">
              <a16:creationId xmlns:a16="http://schemas.microsoft.com/office/drawing/2014/main" id="{00000000-0008-0000-0500-000005000000}"/>
            </a:ext>
          </a:extLst>
        </xdr:cNvPr>
        <xdr:cNvSpPr>
          <a:spLocks noGrp="1" noRot="1"/>
        </xdr:cNvSpPr>
      </xdr:nvSpPr>
      <xdr:spPr>
        <a:xfrm>
          <a:off x="24360186" y="18764250"/>
          <a:ext cx="5953125" cy="6000750"/>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lstStyle/>
        <a:p>
          <a:pPr algn="ctr" eaLnBrk="0" latinLnBrk="0">
            <a:lnSpc>
              <a:spcPct val="100000"/>
            </a:lnSpc>
          </a:pPr>
          <a:r>
            <a:rPr lang="ko-KR" altLang="en-US" sz="900" b="1">
              <a:solidFill>
                <a:srgbClr val="FFFFFF"/>
              </a:solidFill>
              <a:latin typeface="맑은 고딕"/>
              <a:ea typeface="맑은 고딕"/>
            </a:rPr>
            <a:t>자아</a:t>
          </a:r>
        </a:p>
        <a:p>
          <a:pPr algn="ctr" eaLnBrk="0" latinLnBrk="0">
            <a:lnSpc>
              <a:spcPct val="100000"/>
            </a:lnSpc>
          </a:pPr>
          <a:r>
            <a:rPr lang="ko-KR" altLang="en-US" sz="900" b="1">
              <a:solidFill>
                <a:srgbClr val="FFFFFF"/>
              </a:solidFill>
              <a:latin typeface="맑은 고딕"/>
              <a:ea typeface="맑은 고딕"/>
            </a:rPr>
            <a:t>마모도</a:t>
          </a:r>
        </a:p>
      </xdr:txBody>
    </xdr:sp>
    <xdr:clientData/>
  </xdr:twoCellAnchor>
  <xdr:twoCellAnchor editAs="oneCell">
    <xdr:from>
      <xdr:col>11</xdr:col>
      <xdr:colOff>0</xdr:colOff>
      <xdr:row>32</xdr:row>
      <xdr:rowOff>0</xdr:rowOff>
    </xdr:from>
    <xdr:to>
      <xdr:col>18</xdr:col>
      <xdr:colOff>295275</xdr:colOff>
      <xdr:row>42</xdr:row>
      <xdr:rowOff>47625</xdr:rowOff>
    </xdr:to>
    <xdr:sp macro="" textlink="">
      <xdr:nvSpPr>
        <xdr:cNvPr id="6" name="밸런스팩터_05">
          <a:extLst>
            <a:ext uri="{FF2B5EF4-FFF2-40B4-BE49-F238E27FC236}">
              <a16:creationId xmlns:a16="http://schemas.microsoft.com/office/drawing/2014/main" id="{00000000-0008-0000-0500-000006000000}"/>
            </a:ext>
          </a:extLst>
        </xdr:cNvPr>
        <xdr:cNvSpPr>
          <a:spLocks noGrp="1" noRot="1"/>
        </xdr:cNvSpPr>
      </xdr:nvSpPr>
      <xdr:spPr>
        <a:xfrm>
          <a:off x="8120062" y="18764250"/>
          <a:ext cx="5738812" cy="5810250"/>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lstStyle/>
        <a:p>
          <a:pPr algn="ctr" eaLnBrk="0" latinLnBrk="0">
            <a:lnSpc>
              <a:spcPct val="100000"/>
            </a:lnSpc>
          </a:pPr>
          <a:r>
            <a:rPr lang="ko-KR" altLang="en-US" sz="900" b="1">
              <a:solidFill>
                <a:srgbClr val="FFFFFF"/>
              </a:solidFill>
              <a:latin typeface="맑은 고딕"/>
              <a:ea typeface="맑은 고딕"/>
            </a:rPr>
            <a:t>인연</a:t>
          </a:r>
        </a:p>
        <a:p>
          <a:pPr algn="ctr" eaLnBrk="0" latinLnBrk="0">
            <a:lnSpc>
              <a:spcPct val="100000"/>
            </a:lnSpc>
          </a:pPr>
          <a:r>
            <a:rPr lang="ko-KR" altLang="en-US" sz="900" b="1">
              <a:solidFill>
                <a:srgbClr val="FFFFFF"/>
              </a:solidFill>
              <a:latin typeface="맑은 고딕"/>
              <a:ea typeface="맑은 고딕"/>
            </a:rPr>
            <a:t>시스템</a:t>
          </a:r>
        </a:p>
      </xdr:txBody>
    </xdr:sp>
    <xdr:clientData/>
  </xdr:twoCellAnchor>
  <xdr:twoCellAnchor editAs="oneCell">
    <xdr:from>
      <xdr:col>9</xdr:col>
      <xdr:colOff>0</xdr:colOff>
      <xdr:row>18</xdr:row>
      <xdr:rowOff>0</xdr:rowOff>
    </xdr:from>
    <xdr:to>
      <xdr:col>16</xdr:col>
      <xdr:colOff>295275</xdr:colOff>
      <xdr:row>28</xdr:row>
      <xdr:rowOff>47625</xdr:rowOff>
    </xdr:to>
    <xdr:sp macro="" textlink="">
      <xdr:nvSpPr>
        <xdr:cNvPr id="7" name="밸런스팩터_06">
          <a:extLst>
            <a:ext uri="{FF2B5EF4-FFF2-40B4-BE49-F238E27FC236}">
              <a16:creationId xmlns:a16="http://schemas.microsoft.com/office/drawing/2014/main" id="{00000000-0008-0000-0500-000007000000}"/>
            </a:ext>
          </a:extLst>
        </xdr:cNvPr>
        <xdr:cNvSpPr>
          <a:spLocks noGrp="1" noRot="1"/>
        </xdr:cNvSpPr>
      </xdr:nvSpPr>
      <xdr:spPr>
        <a:xfrm>
          <a:off x="6643687" y="10763250"/>
          <a:ext cx="5738812" cy="5810250"/>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lstStyle/>
        <a:p>
          <a:pPr algn="ctr" eaLnBrk="0" latinLnBrk="0">
            <a:lnSpc>
              <a:spcPct val="100000"/>
            </a:lnSpc>
          </a:pPr>
          <a:r>
            <a:rPr lang="ko-KR" altLang="en-US" sz="900" b="1">
              <a:solidFill>
                <a:srgbClr val="FFFFFF"/>
              </a:solidFill>
              <a:latin typeface="맑은 고딕"/>
              <a:ea typeface="맑은 고딕"/>
            </a:rPr>
            <a:t>보스</a:t>
          </a:r>
        </a:p>
        <a:p>
          <a:pPr algn="ctr" eaLnBrk="0" latinLnBrk="0">
            <a:lnSpc>
              <a:spcPct val="100000"/>
            </a:lnSpc>
          </a:pPr>
          <a:r>
            <a:rPr lang="ko-KR" altLang="en-US" sz="900" b="1">
              <a:solidFill>
                <a:srgbClr val="FFFFFF"/>
              </a:solidFill>
              <a:latin typeface="맑은 고딕"/>
              <a:ea typeface="맑은 고딕"/>
            </a:rPr>
            <a:t>패턴</a:t>
          </a:r>
        </a:p>
      </xdr:txBody>
    </xdr:sp>
    <xdr:clientData/>
  </xdr:twoCellAnchor>
  <xdr:twoCellAnchor editAs="oneCell">
    <xdr:from>
      <xdr:col>20</xdr:col>
      <xdr:colOff>0</xdr:colOff>
      <xdr:row>7</xdr:row>
      <xdr:rowOff>0</xdr:rowOff>
    </xdr:from>
    <xdr:to>
      <xdr:col>27</xdr:col>
      <xdr:colOff>9525</xdr:colOff>
      <xdr:row>16</xdr:row>
      <xdr:rowOff>47625</xdr:rowOff>
    </xdr:to>
    <xdr:sp macro="" textlink="">
      <xdr:nvSpPr>
        <xdr:cNvPr id="8" name="밸런스팩터_07">
          <a:extLst>
            <a:ext uri="{FF2B5EF4-FFF2-40B4-BE49-F238E27FC236}">
              <a16:creationId xmlns:a16="http://schemas.microsoft.com/office/drawing/2014/main" id="{00000000-0008-0000-0500-000008000000}"/>
            </a:ext>
          </a:extLst>
        </xdr:cNvPr>
        <xdr:cNvSpPr>
          <a:spLocks noGrp="1" noRot="1"/>
        </xdr:cNvSpPr>
      </xdr:nvSpPr>
      <xdr:spPr>
        <a:xfrm>
          <a:off x="14763749" y="4476750"/>
          <a:ext cx="5191125" cy="5238750"/>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예상</a:t>
          </a:r>
        </a:p>
        <a:p>
          <a:pPr algn="ctr" eaLnBrk="0" latinLnBrk="0">
            <a:lnSpc>
              <a:spcPct val="100000"/>
            </a:lnSpc>
          </a:pPr>
          <a:r>
            <a:rPr lang="ko-KR" altLang="en-US" sz="825" b="1">
              <a:solidFill>
                <a:srgbClr val="FFFFFF"/>
              </a:solidFill>
              <a:latin typeface="맑은 고딕"/>
              <a:ea typeface="맑은 고딕"/>
            </a:rPr>
            <a:t>소요 시간</a:t>
          </a:r>
        </a:p>
      </xdr:txBody>
    </xdr:sp>
    <xdr:clientData/>
  </xdr:twoCellAnchor>
  <xdr:twoCellAnchor editAs="oneCell">
    <xdr:from>
      <xdr:col>9</xdr:col>
      <xdr:colOff>0</xdr:colOff>
      <xdr:row>8</xdr:row>
      <xdr:rowOff>0</xdr:rowOff>
    </xdr:from>
    <xdr:to>
      <xdr:col>15</xdr:col>
      <xdr:colOff>228600</xdr:colOff>
      <xdr:row>16</xdr:row>
      <xdr:rowOff>180975</xdr:rowOff>
    </xdr:to>
    <xdr:sp macro="" textlink="">
      <xdr:nvSpPr>
        <xdr:cNvPr id="9" name="밸런스팩터_08">
          <a:extLst>
            <a:ext uri="{FF2B5EF4-FFF2-40B4-BE49-F238E27FC236}">
              <a16:creationId xmlns:a16="http://schemas.microsoft.com/office/drawing/2014/main" id="{00000000-0008-0000-0500-000009000000}"/>
            </a:ext>
          </a:extLst>
        </xdr:cNvPr>
        <xdr:cNvSpPr>
          <a:spLocks noGrp="1" noRot="1"/>
        </xdr:cNvSpPr>
      </xdr:nvSpPr>
      <xdr:spPr>
        <a:xfrm>
          <a:off x="6643687" y="5048250"/>
          <a:ext cx="4881562" cy="4929187"/>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플레이</a:t>
          </a:r>
        </a:p>
        <a:p>
          <a:pPr algn="ctr" eaLnBrk="0" latinLnBrk="0">
            <a:lnSpc>
              <a:spcPct val="100000"/>
            </a:lnSpc>
          </a:pPr>
          <a:r>
            <a:rPr lang="ko-KR" altLang="en-US" sz="825" b="1">
              <a:solidFill>
                <a:srgbClr val="FFFFFF"/>
              </a:solidFill>
              <a:latin typeface="맑은 고딕"/>
              <a:ea typeface="맑은 고딕"/>
            </a:rPr>
            <a:t>난이도</a:t>
          </a:r>
        </a:p>
      </xdr:txBody>
    </xdr:sp>
    <xdr:clientData/>
  </xdr:twoCellAnchor>
  <xdr:twoCellAnchor editAs="oneCell">
    <xdr:from>
      <xdr:col>1</xdr:col>
      <xdr:colOff>0</xdr:colOff>
      <xdr:row>8</xdr:row>
      <xdr:rowOff>0</xdr:rowOff>
    </xdr:from>
    <xdr:to>
      <xdr:col>7</xdr:col>
      <xdr:colOff>133350</xdr:colOff>
      <xdr:row>16</xdr:row>
      <xdr:rowOff>85724</xdr:rowOff>
    </xdr:to>
    <xdr:sp macro="" textlink="">
      <xdr:nvSpPr>
        <xdr:cNvPr id="10" name="밸런스팩터_09">
          <a:extLst>
            <a:ext uri="{FF2B5EF4-FFF2-40B4-BE49-F238E27FC236}">
              <a16:creationId xmlns:a16="http://schemas.microsoft.com/office/drawing/2014/main" id="{00000000-0008-0000-0500-00000A000000}"/>
            </a:ext>
          </a:extLst>
        </xdr:cNvPr>
        <xdr:cNvSpPr>
          <a:spLocks noGrp="1" noRot="1"/>
        </xdr:cNvSpPr>
      </xdr:nvSpPr>
      <xdr:spPr>
        <a:xfrm>
          <a:off x="738187" y="5048250"/>
          <a:ext cx="4691062" cy="4738687"/>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플레이</a:t>
          </a:r>
        </a:p>
        <a:p>
          <a:pPr algn="ctr" eaLnBrk="0" latinLnBrk="0">
            <a:lnSpc>
              <a:spcPct val="100000"/>
            </a:lnSpc>
          </a:pPr>
          <a:r>
            <a:rPr lang="ko-KR" altLang="en-US" sz="825" b="1">
              <a:solidFill>
                <a:srgbClr val="FFFFFF"/>
              </a:solidFill>
              <a:latin typeface="맑은 고딕"/>
              <a:ea typeface="맑은 고딕"/>
            </a:rPr>
            <a:t>흥미도</a:t>
          </a:r>
        </a:p>
      </xdr:txBody>
    </xdr:sp>
    <xdr:clientData/>
  </xdr:twoCellAnchor>
  <xdr:twoCellAnchor editAs="oneCell">
    <xdr:from>
      <xdr:col>31</xdr:col>
      <xdr:colOff>0</xdr:colOff>
      <xdr:row>8</xdr:row>
      <xdr:rowOff>0</xdr:rowOff>
    </xdr:from>
    <xdr:to>
      <xdr:col>37</xdr:col>
      <xdr:colOff>133350</xdr:colOff>
      <xdr:row>16</xdr:row>
      <xdr:rowOff>85724</xdr:rowOff>
    </xdr:to>
    <xdr:sp macro="" textlink="">
      <xdr:nvSpPr>
        <xdr:cNvPr id="11" name="밸런스팩터_10">
          <a:extLst>
            <a:ext uri="{FF2B5EF4-FFF2-40B4-BE49-F238E27FC236}">
              <a16:creationId xmlns:a16="http://schemas.microsoft.com/office/drawing/2014/main" id="{00000000-0008-0000-0500-00000B000000}"/>
            </a:ext>
          </a:extLst>
        </xdr:cNvPr>
        <xdr:cNvSpPr>
          <a:spLocks noGrp="1" noRot="1"/>
        </xdr:cNvSpPr>
      </xdr:nvSpPr>
      <xdr:spPr>
        <a:xfrm>
          <a:off x="22883814" y="5048250"/>
          <a:ext cx="4691062" cy="4738687"/>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체크포인트</a:t>
          </a:r>
        </a:p>
        <a:p>
          <a:pPr algn="ctr" eaLnBrk="0" latinLnBrk="0">
            <a:lnSpc>
              <a:spcPct val="100000"/>
            </a:lnSpc>
          </a:pPr>
          <a:r>
            <a:rPr lang="ko-KR" altLang="en-US" sz="825" b="1">
              <a:solidFill>
                <a:srgbClr val="FFFFFF"/>
              </a:solidFill>
              <a:latin typeface="맑은 고딕"/>
              <a:ea typeface="맑은 고딕"/>
            </a:rPr>
            <a:t>간격</a:t>
          </a:r>
        </a:p>
      </xdr:txBody>
    </xdr:sp>
    <xdr:clientData/>
  </xdr:twoCellAnchor>
  <xdr:twoCellAnchor editAs="oneCell">
    <xdr:from>
      <xdr:col>43</xdr:col>
      <xdr:colOff>0</xdr:colOff>
      <xdr:row>18</xdr:row>
      <xdr:rowOff>0</xdr:rowOff>
    </xdr:from>
    <xdr:to>
      <xdr:col>49</xdr:col>
      <xdr:colOff>133350</xdr:colOff>
      <xdr:row>26</xdr:row>
      <xdr:rowOff>85724</xdr:rowOff>
    </xdr:to>
    <xdr:sp macro="" textlink="">
      <xdr:nvSpPr>
        <xdr:cNvPr id="12" name="밸런스팩터_11">
          <a:extLst>
            <a:ext uri="{FF2B5EF4-FFF2-40B4-BE49-F238E27FC236}">
              <a16:creationId xmlns:a16="http://schemas.microsoft.com/office/drawing/2014/main" id="{00000000-0008-0000-0500-00000C000000}"/>
            </a:ext>
          </a:extLst>
        </xdr:cNvPr>
        <xdr:cNvSpPr>
          <a:spLocks noGrp="1" noRot="1"/>
        </xdr:cNvSpPr>
      </xdr:nvSpPr>
      <xdr:spPr>
        <a:xfrm>
          <a:off x="31742062" y="10763250"/>
          <a:ext cx="4691062" cy="4738687"/>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적</a:t>
          </a:r>
        </a:p>
        <a:p>
          <a:pPr algn="ctr" eaLnBrk="0" latinLnBrk="0">
            <a:lnSpc>
              <a:spcPct val="100000"/>
            </a:lnSpc>
          </a:pPr>
          <a:r>
            <a:rPr lang="ko-KR" altLang="en-US" sz="825" b="1">
              <a:solidFill>
                <a:srgbClr val="FFFFFF"/>
              </a:solidFill>
              <a:latin typeface="맑은 고딕"/>
              <a:ea typeface="맑은 고딕"/>
            </a:rPr>
            <a:t>배치</a:t>
          </a:r>
        </a:p>
      </xdr:txBody>
    </xdr:sp>
    <xdr:clientData/>
  </xdr:twoCellAnchor>
  <xdr:twoCellAnchor editAs="oneCell">
    <xdr:from>
      <xdr:col>43</xdr:col>
      <xdr:colOff>0</xdr:colOff>
      <xdr:row>28</xdr:row>
      <xdr:rowOff>0</xdr:rowOff>
    </xdr:from>
    <xdr:to>
      <xdr:col>49</xdr:col>
      <xdr:colOff>38100</xdr:colOff>
      <xdr:row>35</xdr:row>
      <xdr:rowOff>276225</xdr:rowOff>
    </xdr:to>
    <xdr:sp macro="" textlink="">
      <xdr:nvSpPr>
        <xdr:cNvPr id="13" name="밸런스팩터_12">
          <a:extLst>
            <a:ext uri="{FF2B5EF4-FFF2-40B4-BE49-F238E27FC236}">
              <a16:creationId xmlns:a16="http://schemas.microsoft.com/office/drawing/2014/main" id="{00000000-0008-0000-0500-00000D000000}"/>
            </a:ext>
          </a:extLst>
        </xdr:cNvPr>
        <xdr:cNvSpPr>
          <a:spLocks noGrp="1" noRot="1"/>
        </xdr:cNvSpPr>
      </xdr:nvSpPr>
      <xdr:spPr>
        <a:xfrm>
          <a:off x="31742062" y="16478251"/>
          <a:ext cx="4500562" cy="4548187"/>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공격</a:t>
          </a:r>
        </a:p>
        <a:p>
          <a:pPr algn="ctr" eaLnBrk="0" latinLnBrk="0">
            <a:lnSpc>
              <a:spcPct val="100000"/>
            </a:lnSpc>
          </a:pPr>
          <a:r>
            <a:rPr lang="ko-KR" altLang="en-US" sz="825" b="1">
              <a:solidFill>
                <a:srgbClr val="FFFFFF"/>
              </a:solidFill>
              <a:latin typeface="맑은 고딕"/>
              <a:ea typeface="맑은 고딕"/>
            </a:rPr>
            <a:t>예고</a:t>
          </a:r>
        </a:p>
      </xdr:txBody>
    </xdr:sp>
    <xdr:clientData/>
  </xdr:twoCellAnchor>
  <xdr:twoCellAnchor editAs="oneCell">
    <xdr:from>
      <xdr:col>39</xdr:col>
      <xdr:colOff>0</xdr:colOff>
      <xdr:row>41</xdr:row>
      <xdr:rowOff>0</xdr:rowOff>
    </xdr:from>
    <xdr:to>
      <xdr:col>45</xdr:col>
      <xdr:colOff>133350</xdr:colOff>
      <xdr:row>49</xdr:row>
      <xdr:rowOff>85724</xdr:rowOff>
    </xdr:to>
    <xdr:sp macro="" textlink="">
      <xdr:nvSpPr>
        <xdr:cNvPr id="14" name="밸런스팩터_13">
          <a:extLst>
            <a:ext uri="{FF2B5EF4-FFF2-40B4-BE49-F238E27FC236}">
              <a16:creationId xmlns:a16="http://schemas.microsoft.com/office/drawing/2014/main" id="{00000000-0008-0000-0500-00000E000000}"/>
            </a:ext>
          </a:extLst>
        </xdr:cNvPr>
        <xdr:cNvSpPr>
          <a:spLocks noGrp="1" noRot="1"/>
        </xdr:cNvSpPr>
      </xdr:nvSpPr>
      <xdr:spPr>
        <a:xfrm>
          <a:off x="28789312" y="23907750"/>
          <a:ext cx="4691062" cy="4738687"/>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무기</a:t>
          </a:r>
        </a:p>
        <a:p>
          <a:pPr algn="ctr" eaLnBrk="0" latinLnBrk="0">
            <a:lnSpc>
              <a:spcPct val="100000"/>
            </a:lnSpc>
          </a:pPr>
          <a:r>
            <a:rPr lang="ko-KR" altLang="en-US" sz="825" b="1">
              <a:solidFill>
                <a:srgbClr val="FFFFFF"/>
              </a:solidFill>
              <a:latin typeface="맑은 고딕"/>
              <a:ea typeface="맑은 고딕"/>
            </a:rPr>
            <a:t>피해</a:t>
          </a:r>
        </a:p>
      </xdr:txBody>
    </xdr:sp>
    <xdr:clientData/>
  </xdr:twoCellAnchor>
  <xdr:twoCellAnchor editAs="oneCell">
    <xdr:from>
      <xdr:col>31</xdr:col>
      <xdr:colOff>0</xdr:colOff>
      <xdr:row>49</xdr:row>
      <xdr:rowOff>0</xdr:rowOff>
    </xdr:from>
    <xdr:to>
      <xdr:col>37</xdr:col>
      <xdr:colOff>38100</xdr:colOff>
      <xdr:row>56</xdr:row>
      <xdr:rowOff>276225</xdr:rowOff>
    </xdr:to>
    <xdr:sp macro="" textlink="">
      <xdr:nvSpPr>
        <xdr:cNvPr id="15" name="밸런스팩터_14">
          <a:extLst>
            <a:ext uri="{FF2B5EF4-FFF2-40B4-BE49-F238E27FC236}">
              <a16:creationId xmlns:a16="http://schemas.microsoft.com/office/drawing/2014/main" id="{00000000-0008-0000-0500-00000F000000}"/>
            </a:ext>
          </a:extLst>
        </xdr:cNvPr>
        <xdr:cNvSpPr>
          <a:spLocks noGrp="1" noRot="1"/>
        </xdr:cNvSpPr>
      </xdr:nvSpPr>
      <xdr:spPr>
        <a:xfrm>
          <a:off x="22883814" y="28479750"/>
          <a:ext cx="4500562" cy="4548187"/>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방어구</a:t>
          </a:r>
        </a:p>
        <a:p>
          <a:pPr algn="ctr" eaLnBrk="0" latinLnBrk="0">
            <a:lnSpc>
              <a:spcPct val="100000"/>
            </a:lnSpc>
          </a:pPr>
          <a:r>
            <a:rPr lang="ko-KR" altLang="en-US" sz="825" b="1">
              <a:solidFill>
                <a:srgbClr val="FFFFFF"/>
              </a:solidFill>
              <a:latin typeface="맑은 고딕"/>
              <a:ea typeface="맑은 고딕"/>
            </a:rPr>
            <a:t>방어</a:t>
          </a:r>
        </a:p>
      </xdr:txBody>
    </xdr:sp>
    <xdr:clientData/>
  </xdr:twoCellAnchor>
  <xdr:twoCellAnchor editAs="oneCell">
    <xdr:from>
      <xdr:col>21</xdr:col>
      <xdr:colOff>0</xdr:colOff>
      <xdr:row>49</xdr:row>
      <xdr:rowOff>0</xdr:rowOff>
    </xdr:from>
    <xdr:to>
      <xdr:col>27</xdr:col>
      <xdr:colOff>38100</xdr:colOff>
      <xdr:row>56</xdr:row>
      <xdr:rowOff>276225</xdr:rowOff>
    </xdr:to>
    <xdr:sp macro="" textlink="">
      <xdr:nvSpPr>
        <xdr:cNvPr id="16" name="밸런스팩터_15">
          <a:extLst>
            <a:ext uri="{FF2B5EF4-FFF2-40B4-BE49-F238E27FC236}">
              <a16:creationId xmlns:a16="http://schemas.microsoft.com/office/drawing/2014/main" id="{00000000-0008-0000-0500-000010000000}"/>
            </a:ext>
          </a:extLst>
        </xdr:cNvPr>
        <xdr:cNvSpPr>
          <a:spLocks noGrp="1" noRot="1"/>
        </xdr:cNvSpPr>
      </xdr:nvSpPr>
      <xdr:spPr>
        <a:xfrm>
          <a:off x="15501937" y="28479750"/>
          <a:ext cx="4500562" cy="4548187"/>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스킬</a:t>
          </a:r>
        </a:p>
        <a:p>
          <a:pPr algn="ctr" eaLnBrk="0" latinLnBrk="0">
            <a:lnSpc>
              <a:spcPct val="100000"/>
            </a:lnSpc>
          </a:pPr>
          <a:r>
            <a:rPr lang="ko-KR" altLang="en-US" sz="825" b="1">
              <a:solidFill>
                <a:srgbClr val="FFFFFF"/>
              </a:solidFill>
              <a:latin typeface="맑은 고딕"/>
              <a:ea typeface="맑은 고딕"/>
            </a:rPr>
            <a:t>해금</a:t>
          </a:r>
        </a:p>
      </xdr:txBody>
    </xdr:sp>
    <xdr:clientData/>
  </xdr:twoCellAnchor>
  <xdr:twoCellAnchor editAs="oneCell">
    <xdr:from>
      <xdr:col>8</xdr:col>
      <xdr:colOff>0</xdr:colOff>
      <xdr:row>45</xdr:row>
      <xdr:rowOff>0</xdr:rowOff>
    </xdr:from>
    <xdr:to>
      <xdr:col>14</xdr:col>
      <xdr:colOff>180975</xdr:colOff>
      <xdr:row>53</xdr:row>
      <xdr:rowOff>133350</xdr:rowOff>
    </xdr:to>
    <xdr:sp macro="" textlink="">
      <xdr:nvSpPr>
        <xdr:cNvPr id="17" name="밸런스팩터_16">
          <a:extLst>
            <a:ext uri="{FF2B5EF4-FFF2-40B4-BE49-F238E27FC236}">
              <a16:creationId xmlns:a16="http://schemas.microsoft.com/office/drawing/2014/main" id="{00000000-0008-0000-0500-000011000000}"/>
            </a:ext>
          </a:extLst>
        </xdr:cNvPr>
        <xdr:cNvSpPr>
          <a:spLocks noGrp="1" noRot="1"/>
        </xdr:cNvSpPr>
      </xdr:nvSpPr>
      <xdr:spPr>
        <a:xfrm>
          <a:off x="5905500" y="26193750"/>
          <a:ext cx="4786312" cy="4833937"/>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선택지</a:t>
          </a:r>
        </a:p>
        <a:p>
          <a:pPr algn="ctr" eaLnBrk="0" latinLnBrk="0">
            <a:lnSpc>
              <a:spcPct val="100000"/>
            </a:lnSpc>
          </a:pPr>
          <a:r>
            <a:rPr lang="ko-KR" altLang="en-US" sz="825" b="1">
              <a:solidFill>
                <a:srgbClr val="FFFFFF"/>
              </a:solidFill>
              <a:latin typeface="맑은 고딕"/>
              <a:ea typeface="맑은 고딕"/>
            </a:rPr>
            <a:t>영향도</a:t>
          </a:r>
        </a:p>
      </xdr:txBody>
    </xdr:sp>
    <xdr:clientData/>
  </xdr:twoCellAnchor>
  <xdr:twoCellAnchor editAs="oneCell">
    <xdr:from>
      <xdr:col>1</xdr:col>
      <xdr:colOff>0</xdr:colOff>
      <xdr:row>32</xdr:row>
      <xdr:rowOff>0</xdr:rowOff>
    </xdr:from>
    <xdr:to>
      <xdr:col>7</xdr:col>
      <xdr:colOff>38100</xdr:colOff>
      <xdr:row>39</xdr:row>
      <xdr:rowOff>276225</xdr:rowOff>
    </xdr:to>
    <xdr:sp macro="" textlink="">
      <xdr:nvSpPr>
        <xdr:cNvPr id="18" name="밸런스팩터_17">
          <a:extLst>
            <a:ext uri="{FF2B5EF4-FFF2-40B4-BE49-F238E27FC236}">
              <a16:creationId xmlns:a16="http://schemas.microsoft.com/office/drawing/2014/main" id="{00000000-0008-0000-0500-000012000000}"/>
            </a:ext>
          </a:extLst>
        </xdr:cNvPr>
        <xdr:cNvSpPr>
          <a:spLocks noGrp="1" noRot="1"/>
        </xdr:cNvSpPr>
      </xdr:nvSpPr>
      <xdr:spPr>
        <a:xfrm>
          <a:off x="738187" y="18764250"/>
          <a:ext cx="4500562" cy="4548187"/>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퍼즐</a:t>
          </a:r>
        </a:p>
        <a:p>
          <a:pPr algn="ctr" eaLnBrk="0" latinLnBrk="0">
            <a:lnSpc>
              <a:spcPct val="100000"/>
            </a:lnSpc>
          </a:pPr>
          <a:r>
            <a:rPr lang="ko-KR" altLang="en-US" sz="825" b="1">
              <a:solidFill>
                <a:srgbClr val="FFFFFF"/>
              </a:solidFill>
              <a:latin typeface="맑은 고딕"/>
              <a:ea typeface="맑은 고딕"/>
            </a:rPr>
            <a:t>단계</a:t>
          </a:r>
        </a:p>
      </xdr:txBody>
    </xdr:sp>
    <xdr:clientData/>
  </xdr:twoCellAnchor>
  <xdr:twoCellAnchor editAs="oneCell">
    <xdr:from>
      <xdr:col>1</xdr:col>
      <xdr:colOff>0</xdr:colOff>
      <xdr:row>20</xdr:row>
      <xdr:rowOff>0</xdr:rowOff>
    </xdr:from>
    <xdr:to>
      <xdr:col>7</xdr:col>
      <xdr:colOff>38100</xdr:colOff>
      <xdr:row>27</xdr:row>
      <xdr:rowOff>276225</xdr:rowOff>
    </xdr:to>
    <xdr:sp macro="" textlink="">
      <xdr:nvSpPr>
        <xdr:cNvPr id="19" name="밸런스팩터_18">
          <a:extLst>
            <a:ext uri="{FF2B5EF4-FFF2-40B4-BE49-F238E27FC236}">
              <a16:creationId xmlns:a16="http://schemas.microsoft.com/office/drawing/2014/main" id="{00000000-0008-0000-0500-000013000000}"/>
            </a:ext>
          </a:extLst>
        </xdr:cNvPr>
        <xdr:cNvSpPr>
          <a:spLocks noGrp="1" noRot="1"/>
        </xdr:cNvSpPr>
      </xdr:nvSpPr>
      <xdr:spPr>
        <a:xfrm>
          <a:off x="738187" y="11906251"/>
          <a:ext cx="4500562" cy="4548187"/>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힌트</a:t>
          </a:r>
        </a:p>
        <a:p>
          <a:pPr algn="ctr" eaLnBrk="0" latinLnBrk="0">
            <a:lnSpc>
              <a:spcPct val="100000"/>
            </a:lnSpc>
          </a:pPr>
          <a:r>
            <a:rPr lang="ko-KR" altLang="en-US" sz="825" b="1">
              <a:solidFill>
                <a:srgbClr val="FFFFFF"/>
              </a:solidFill>
              <a:latin typeface="맑은 고딕"/>
              <a:ea typeface="맑은 고딕"/>
            </a:rPr>
            <a:t>강도</a:t>
          </a:r>
        </a:p>
      </xdr:txBody>
    </xdr:sp>
    <xdr:clientData/>
  </xdr:twoCellAnchor>
  <xdr:twoCellAnchor editAs="oneCell">
    <xdr:from>
      <xdr:col>41</xdr:col>
      <xdr:colOff>0</xdr:colOff>
      <xdr:row>7</xdr:row>
      <xdr:rowOff>0</xdr:rowOff>
    </xdr:from>
    <xdr:to>
      <xdr:col>46</xdr:col>
      <xdr:colOff>123824</xdr:colOff>
      <xdr:row>13</xdr:row>
      <xdr:rowOff>266700</xdr:rowOff>
    </xdr:to>
    <xdr:sp macro="" textlink="">
      <xdr:nvSpPr>
        <xdr:cNvPr id="20" name="밸런스팩터_19">
          <a:extLst>
            <a:ext uri="{FF2B5EF4-FFF2-40B4-BE49-F238E27FC236}">
              <a16:creationId xmlns:a16="http://schemas.microsoft.com/office/drawing/2014/main" id="{00000000-0008-0000-0500-000014000000}"/>
            </a:ext>
          </a:extLst>
        </xdr:cNvPr>
        <xdr:cNvSpPr>
          <a:spLocks noGrp="1" noRot="1"/>
        </xdr:cNvSpPr>
      </xdr:nvSpPr>
      <xdr:spPr>
        <a:xfrm>
          <a:off x="30265688" y="4476750"/>
          <a:ext cx="3929062" cy="3952875"/>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이동</a:t>
          </a:r>
        </a:p>
        <a:p>
          <a:pPr algn="ctr" eaLnBrk="0" latinLnBrk="0">
            <a:lnSpc>
              <a:spcPct val="100000"/>
            </a:lnSpc>
          </a:pPr>
          <a:r>
            <a:rPr lang="ko-KR" altLang="en-US" sz="750" b="1">
              <a:solidFill>
                <a:srgbClr val="FFFFFF"/>
              </a:solidFill>
              <a:latin typeface="맑은 고딕"/>
              <a:ea typeface="맑은 고딕"/>
            </a:rPr>
            <a:t>속도</a:t>
          </a:r>
        </a:p>
      </xdr:txBody>
    </xdr:sp>
    <xdr:clientData/>
  </xdr:twoCellAnchor>
  <xdr:twoCellAnchor editAs="oneCell">
    <xdr:from>
      <xdr:col>48</xdr:col>
      <xdr:colOff>0</xdr:colOff>
      <xdr:row>7</xdr:row>
      <xdr:rowOff>0</xdr:rowOff>
    </xdr:from>
    <xdr:to>
      <xdr:col>53</xdr:col>
      <xdr:colOff>123824</xdr:colOff>
      <xdr:row>13</xdr:row>
      <xdr:rowOff>266700</xdr:rowOff>
    </xdr:to>
    <xdr:sp macro="" textlink="">
      <xdr:nvSpPr>
        <xdr:cNvPr id="21" name="밸런스팩터_20">
          <a:extLst>
            <a:ext uri="{FF2B5EF4-FFF2-40B4-BE49-F238E27FC236}">
              <a16:creationId xmlns:a16="http://schemas.microsoft.com/office/drawing/2014/main" id="{00000000-0008-0000-0500-000015000000}"/>
            </a:ext>
          </a:extLst>
        </xdr:cNvPr>
        <xdr:cNvSpPr>
          <a:spLocks noGrp="1" noRot="1"/>
        </xdr:cNvSpPr>
      </xdr:nvSpPr>
      <xdr:spPr>
        <a:xfrm>
          <a:off x="35433000" y="4476750"/>
          <a:ext cx="3929062" cy="3952875"/>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맵</a:t>
          </a:r>
        </a:p>
        <a:p>
          <a:pPr algn="ctr" eaLnBrk="0" latinLnBrk="0">
            <a:lnSpc>
              <a:spcPct val="100000"/>
            </a:lnSpc>
          </a:pPr>
          <a:r>
            <a:rPr lang="ko-KR" altLang="en-US" sz="750" b="1">
              <a:solidFill>
                <a:srgbClr val="FFFFFF"/>
              </a:solidFill>
              <a:latin typeface="맑은 고딕"/>
              <a:ea typeface="맑은 고딕"/>
            </a:rPr>
            <a:t>크기</a:t>
          </a:r>
        </a:p>
      </xdr:txBody>
    </xdr:sp>
    <xdr:clientData/>
  </xdr:twoCellAnchor>
  <xdr:twoCellAnchor editAs="oneCell">
    <xdr:from>
      <xdr:col>49</xdr:col>
      <xdr:colOff>0</xdr:colOff>
      <xdr:row>14</xdr:row>
      <xdr:rowOff>0</xdr:rowOff>
    </xdr:from>
    <xdr:to>
      <xdr:col>54</xdr:col>
      <xdr:colOff>171449</xdr:colOff>
      <xdr:row>21</xdr:row>
      <xdr:rowOff>38100</xdr:rowOff>
    </xdr:to>
    <xdr:sp macro="" textlink="">
      <xdr:nvSpPr>
        <xdr:cNvPr id="22" name="밸런스팩터_21">
          <a:extLst>
            <a:ext uri="{FF2B5EF4-FFF2-40B4-BE49-F238E27FC236}">
              <a16:creationId xmlns:a16="http://schemas.microsoft.com/office/drawing/2014/main" id="{00000000-0008-0000-0500-000016000000}"/>
            </a:ext>
          </a:extLst>
        </xdr:cNvPr>
        <xdr:cNvSpPr>
          <a:spLocks noGrp="1" noRot="1"/>
        </xdr:cNvSpPr>
      </xdr:nvSpPr>
      <xdr:spPr>
        <a:xfrm>
          <a:off x="36171188" y="8477250"/>
          <a:ext cx="4024312" cy="4071937"/>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카메라</a:t>
          </a:r>
        </a:p>
        <a:p>
          <a:pPr algn="ctr" eaLnBrk="0" latinLnBrk="0">
            <a:lnSpc>
              <a:spcPct val="100000"/>
            </a:lnSpc>
          </a:pPr>
          <a:r>
            <a:rPr lang="ko-KR" altLang="en-US" sz="750" b="1">
              <a:solidFill>
                <a:srgbClr val="FFFFFF"/>
              </a:solidFill>
              <a:latin typeface="맑은 고딕"/>
              <a:ea typeface="맑은 고딕"/>
            </a:rPr>
            <a:t>시야</a:t>
          </a:r>
        </a:p>
      </xdr:txBody>
    </xdr:sp>
    <xdr:clientData/>
  </xdr:twoCellAnchor>
  <xdr:twoCellAnchor editAs="oneCell">
    <xdr:from>
      <xdr:col>1</xdr:col>
      <xdr:colOff>0</xdr:colOff>
      <xdr:row>39</xdr:row>
      <xdr:rowOff>0</xdr:rowOff>
    </xdr:from>
    <xdr:to>
      <xdr:col>6</xdr:col>
      <xdr:colOff>219075</xdr:colOff>
      <xdr:row>46</xdr:row>
      <xdr:rowOff>85724</xdr:rowOff>
    </xdr:to>
    <xdr:sp macro="" textlink="">
      <xdr:nvSpPr>
        <xdr:cNvPr id="23" name="밸런스팩터_22">
          <a:extLst>
            <a:ext uri="{FF2B5EF4-FFF2-40B4-BE49-F238E27FC236}">
              <a16:creationId xmlns:a16="http://schemas.microsoft.com/office/drawing/2014/main" id="{00000000-0008-0000-0500-000017000000}"/>
            </a:ext>
          </a:extLst>
        </xdr:cNvPr>
        <xdr:cNvSpPr>
          <a:spLocks noGrp="1" noRot="1"/>
        </xdr:cNvSpPr>
      </xdr:nvSpPr>
      <xdr:spPr>
        <a:xfrm>
          <a:off x="738187" y="22764750"/>
          <a:ext cx="4119562" cy="4167187"/>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상호작용</a:t>
          </a:r>
        </a:p>
        <a:p>
          <a:pPr algn="ctr" eaLnBrk="0" latinLnBrk="0">
            <a:lnSpc>
              <a:spcPct val="100000"/>
            </a:lnSpc>
          </a:pPr>
          <a:r>
            <a:rPr lang="ko-KR" altLang="en-US" sz="750" b="1">
              <a:solidFill>
                <a:srgbClr val="FFFFFF"/>
              </a:solidFill>
              <a:latin typeface="맑은 고딕"/>
              <a:ea typeface="맑은 고딕"/>
            </a:rPr>
            <a:t>범위</a:t>
          </a:r>
        </a:p>
      </xdr:txBody>
    </xdr:sp>
    <xdr:clientData/>
  </xdr:twoCellAnchor>
  <xdr:twoCellAnchor editAs="oneCell">
    <xdr:from>
      <xdr:col>1</xdr:col>
      <xdr:colOff>0</xdr:colOff>
      <xdr:row>50</xdr:row>
      <xdr:rowOff>0</xdr:rowOff>
    </xdr:from>
    <xdr:to>
      <xdr:col>6</xdr:col>
      <xdr:colOff>123824</xdr:colOff>
      <xdr:row>56</xdr:row>
      <xdr:rowOff>266700</xdr:rowOff>
    </xdr:to>
    <xdr:sp macro="" textlink="">
      <xdr:nvSpPr>
        <xdr:cNvPr id="24" name="밸런스팩터_23">
          <a:extLst>
            <a:ext uri="{FF2B5EF4-FFF2-40B4-BE49-F238E27FC236}">
              <a16:creationId xmlns:a16="http://schemas.microsoft.com/office/drawing/2014/main" id="{00000000-0008-0000-0500-000018000000}"/>
            </a:ext>
          </a:extLst>
        </xdr:cNvPr>
        <xdr:cNvSpPr>
          <a:spLocks noGrp="1" noRot="1"/>
        </xdr:cNvSpPr>
      </xdr:nvSpPr>
      <xdr:spPr>
        <a:xfrm>
          <a:off x="738187" y="29051250"/>
          <a:ext cx="3929062" cy="3952875"/>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NPC</a:t>
          </a:r>
        </a:p>
        <a:p>
          <a:pPr algn="ctr" eaLnBrk="0" latinLnBrk="0">
            <a:lnSpc>
              <a:spcPct val="100000"/>
            </a:lnSpc>
          </a:pPr>
          <a:r>
            <a:rPr lang="ko-KR" altLang="en-US" sz="750" b="1">
              <a:solidFill>
                <a:srgbClr val="FFFFFF"/>
              </a:solidFill>
              <a:latin typeface="맑은 고딕"/>
              <a:ea typeface="맑은 고딕"/>
            </a:rPr>
            <a:t>밀도</a:t>
          </a:r>
        </a:p>
      </xdr:txBody>
    </xdr:sp>
    <xdr:clientData/>
  </xdr:twoCellAnchor>
  <xdr:twoCellAnchor editAs="oneCell">
    <xdr:from>
      <xdr:col>39</xdr:col>
      <xdr:colOff>0</xdr:colOff>
      <xdr:row>12</xdr:row>
      <xdr:rowOff>0</xdr:rowOff>
    </xdr:from>
    <xdr:to>
      <xdr:col>44</xdr:col>
      <xdr:colOff>171449</xdr:colOff>
      <xdr:row>19</xdr:row>
      <xdr:rowOff>38100</xdr:rowOff>
    </xdr:to>
    <xdr:sp macro="" textlink="">
      <xdr:nvSpPr>
        <xdr:cNvPr id="25" name="밸런스팩터_24">
          <a:extLst>
            <a:ext uri="{FF2B5EF4-FFF2-40B4-BE49-F238E27FC236}">
              <a16:creationId xmlns:a16="http://schemas.microsoft.com/office/drawing/2014/main" id="{00000000-0008-0000-0500-000019000000}"/>
            </a:ext>
          </a:extLst>
        </xdr:cNvPr>
        <xdr:cNvSpPr>
          <a:spLocks noGrp="1" noRot="1"/>
        </xdr:cNvSpPr>
      </xdr:nvSpPr>
      <xdr:spPr>
        <a:xfrm>
          <a:off x="28789312" y="7334250"/>
          <a:ext cx="4024312" cy="4071937"/>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목표</a:t>
          </a:r>
        </a:p>
        <a:p>
          <a:pPr algn="ctr" eaLnBrk="0" latinLnBrk="0">
            <a:lnSpc>
              <a:spcPct val="100000"/>
            </a:lnSpc>
          </a:pPr>
          <a:r>
            <a:rPr lang="ko-KR" altLang="en-US" sz="750" b="1">
              <a:solidFill>
                <a:srgbClr val="FFFFFF"/>
              </a:solidFill>
              <a:latin typeface="맑은 고딕"/>
              <a:ea typeface="맑은 고딕"/>
            </a:rPr>
            <a:t>표시</a:t>
          </a:r>
        </a:p>
      </xdr:txBody>
    </xdr:sp>
    <xdr:clientData/>
  </xdr:twoCellAnchor>
  <xdr:twoCellAnchor editAs="oneCell">
    <xdr:from>
      <xdr:col>42</xdr:col>
      <xdr:colOff>0</xdr:colOff>
      <xdr:row>52</xdr:row>
      <xdr:rowOff>0</xdr:rowOff>
    </xdr:from>
    <xdr:to>
      <xdr:col>47</xdr:col>
      <xdr:colOff>171449</xdr:colOff>
      <xdr:row>59</xdr:row>
      <xdr:rowOff>38100</xdr:rowOff>
    </xdr:to>
    <xdr:sp macro="" textlink="">
      <xdr:nvSpPr>
        <xdr:cNvPr id="26" name="밸런스팩터_25">
          <a:extLst>
            <a:ext uri="{FF2B5EF4-FFF2-40B4-BE49-F238E27FC236}">
              <a16:creationId xmlns:a16="http://schemas.microsoft.com/office/drawing/2014/main" id="{00000000-0008-0000-0500-00001A000000}"/>
            </a:ext>
          </a:extLst>
        </xdr:cNvPr>
        <xdr:cNvSpPr>
          <a:spLocks noGrp="1" noRot="1"/>
        </xdr:cNvSpPr>
      </xdr:nvSpPr>
      <xdr:spPr>
        <a:xfrm>
          <a:off x="31003874" y="30194250"/>
          <a:ext cx="4024312" cy="4071937"/>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제한</a:t>
          </a:r>
        </a:p>
        <a:p>
          <a:pPr algn="ctr" eaLnBrk="0" latinLnBrk="0">
            <a:lnSpc>
              <a:spcPct val="100000"/>
            </a:lnSpc>
          </a:pPr>
          <a:r>
            <a:rPr lang="ko-KR" altLang="en-US" sz="750" b="1">
              <a:solidFill>
                <a:srgbClr val="FFFFFF"/>
              </a:solidFill>
              <a:latin typeface="맑은 고딕"/>
              <a:ea typeface="맑은 고딕"/>
            </a:rPr>
            <a:t>시간</a:t>
          </a:r>
        </a:p>
      </xdr:txBody>
    </xdr:sp>
    <xdr:clientData/>
  </xdr:twoCellAnchor>
  <xdr:twoCellAnchor editAs="oneCell">
    <xdr:from>
      <xdr:col>35</xdr:col>
      <xdr:colOff>0</xdr:colOff>
      <xdr:row>52</xdr:row>
      <xdr:rowOff>0</xdr:rowOff>
    </xdr:from>
    <xdr:to>
      <xdr:col>40</xdr:col>
      <xdr:colOff>171449</xdr:colOff>
      <xdr:row>59</xdr:row>
      <xdr:rowOff>38100</xdr:rowOff>
    </xdr:to>
    <xdr:sp macro="" textlink="">
      <xdr:nvSpPr>
        <xdr:cNvPr id="27" name="밸런스팩터_26">
          <a:extLst>
            <a:ext uri="{FF2B5EF4-FFF2-40B4-BE49-F238E27FC236}">
              <a16:creationId xmlns:a16="http://schemas.microsoft.com/office/drawing/2014/main" id="{00000000-0008-0000-0500-00001B000000}"/>
            </a:ext>
          </a:extLst>
        </xdr:cNvPr>
        <xdr:cNvSpPr>
          <a:spLocks noGrp="1" noRot="1"/>
        </xdr:cNvSpPr>
      </xdr:nvSpPr>
      <xdr:spPr>
        <a:xfrm>
          <a:off x="25836562" y="30194250"/>
          <a:ext cx="4024312" cy="4071937"/>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실패</a:t>
          </a:r>
        </a:p>
        <a:p>
          <a:pPr algn="ctr" eaLnBrk="0" latinLnBrk="0">
            <a:lnSpc>
              <a:spcPct val="100000"/>
            </a:lnSpc>
          </a:pPr>
          <a:r>
            <a:rPr lang="ko-KR" altLang="en-US" sz="750" b="1">
              <a:solidFill>
                <a:srgbClr val="FFFFFF"/>
              </a:solidFill>
              <a:latin typeface="맑은 고딕"/>
              <a:ea typeface="맑은 고딕"/>
            </a:rPr>
            <a:t>패널티</a:t>
          </a:r>
        </a:p>
      </xdr:txBody>
    </xdr:sp>
    <xdr:clientData/>
  </xdr:twoCellAnchor>
  <xdr:twoCellAnchor editAs="oneCell">
    <xdr:from>
      <xdr:col>11</xdr:col>
      <xdr:colOff>0</xdr:colOff>
      <xdr:row>53</xdr:row>
      <xdr:rowOff>0</xdr:rowOff>
    </xdr:from>
    <xdr:to>
      <xdr:col>16</xdr:col>
      <xdr:colOff>266700</xdr:colOff>
      <xdr:row>60</xdr:row>
      <xdr:rowOff>133350</xdr:rowOff>
    </xdr:to>
    <xdr:sp macro="" textlink="">
      <xdr:nvSpPr>
        <xdr:cNvPr id="28" name="밸런스팩터_27">
          <a:extLst>
            <a:ext uri="{FF2B5EF4-FFF2-40B4-BE49-F238E27FC236}">
              <a16:creationId xmlns:a16="http://schemas.microsoft.com/office/drawing/2014/main" id="{00000000-0008-0000-0500-00001C000000}"/>
            </a:ext>
          </a:extLst>
        </xdr:cNvPr>
        <xdr:cNvSpPr>
          <a:spLocks noGrp="1" noRot="1"/>
        </xdr:cNvSpPr>
      </xdr:nvSpPr>
      <xdr:spPr>
        <a:xfrm>
          <a:off x="8120062" y="30765750"/>
          <a:ext cx="4214812" cy="4262437"/>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대화</a:t>
          </a:r>
        </a:p>
        <a:p>
          <a:pPr algn="ctr" eaLnBrk="0" latinLnBrk="0">
            <a:lnSpc>
              <a:spcPct val="100000"/>
            </a:lnSpc>
          </a:pPr>
          <a:r>
            <a:rPr lang="ko-KR" altLang="en-US" sz="750" b="1">
              <a:solidFill>
                <a:srgbClr val="FFFFFF"/>
              </a:solidFill>
              <a:latin typeface="맑은 고딕"/>
              <a:ea typeface="맑은 고딕"/>
            </a:rPr>
            <a:t>길이</a:t>
          </a:r>
        </a:p>
      </xdr:txBody>
    </xdr:sp>
    <xdr:clientData/>
  </xdr:twoCellAnchor>
  <xdr:twoCellAnchor editAs="oneCell">
    <xdr:from>
      <xdr:col>46</xdr:col>
      <xdr:colOff>0</xdr:colOff>
      <xdr:row>45</xdr:row>
      <xdr:rowOff>0</xdr:rowOff>
    </xdr:from>
    <xdr:to>
      <xdr:col>51</xdr:col>
      <xdr:colOff>266700</xdr:colOff>
      <xdr:row>52</xdr:row>
      <xdr:rowOff>133350</xdr:rowOff>
    </xdr:to>
    <xdr:sp macro="" textlink="">
      <xdr:nvSpPr>
        <xdr:cNvPr id="29" name="밸런스팩터_28">
          <a:extLst>
            <a:ext uri="{FF2B5EF4-FFF2-40B4-BE49-F238E27FC236}">
              <a16:creationId xmlns:a16="http://schemas.microsoft.com/office/drawing/2014/main" id="{00000000-0008-0000-0500-00001D000000}"/>
            </a:ext>
          </a:extLst>
        </xdr:cNvPr>
        <xdr:cNvSpPr>
          <a:spLocks noGrp="1" noRot="1"/>
        </xdr:cNvSpPr>
      </xdr:nvSpPr>
      <xdr:spPr>
        <a:xfrm>
          <a:off x="33956624" y="26193750"/>
          <a:ext cx="4214812" cy="4262437"/>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연출</a:t>
          </a:r>
        </a:p>
        <a:p>
          <a:pPr algn="ctr" eaLnBrk="0" latinLnBrk="0">
            <a:lnSpc>
              <a:spcPct val="100000"/>
            </a:lnSpc>
          </a:pPr>
          <a:r>
            <a:rPr lang="ko-KR" altLang="en-US" sz="750" b="1">
              <a:solidFill>
                <a:srgbClr val="FFFFFF"/>
              </a:solidFill>
              <a:latin typeface="맑은 고딕"/>
              <a:ea typeface="맑은 고딕"/>
            </a:rPr>
            <a:t>길이</a:t>
          </a:r>
        </a:p>
      </xdr:txBody>
    </xdr:sp>
    <xdr:clientData/>
  </xdr:twoCellAnchor>
  <xdr:twoCellAnchor editAs="oneCell">
    <xdr:from>
      <xdr:col>55</xdr:col>
      <xdr:colOff>0</xdr:colOff>
      <xdr:row>13</xdr:row>
      <xdr:rowOff>0</xdr:rowOff>
    </xdr:from>
    <xdr:to>
      <xdr:col>60</xdr:col>
      <xdr:colOff>219075</xdr:colOff>
      <xdr:row>20</xdr:row>
      <xdr:rowOff>85724</xdr:rowOff>
    </xdr:to>
    <xdr:sp macro="" textlink="">
      <xdr:nvSpPr>
        <xdr:cNvPr id="30" name="밸런스팩터_29">
          <a:extLst>
            <a:ext uri="{FF2B5EF4-FFF2-40B4-BE49-F238E27FC236}">
              <a16:creationId xmlns:a16="http://schemas.microsoft.com/office/drawing/2014/main" id="{00000000-0008-0000-0500-00001E000000}"/>
            </a:ext>
          </a:extLst>
        </xdr:cNvPr>
        <xdr:cNvSpPr>
          <a:spLocks noGrp="1" noRot="1"/>
        </xdr:cNvSpPr>
      </xdr:nvSpPr>
      <xdr:spPr>
        <a:xfrm>
          <a:off x="40600312" y="7905750"/>
          <a:ext cx="4119562" cy="4167187"/>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사운드</a:t>
          </a:r>
        </a:p>
        <a:p>
          <a:pPr algn="ctr" eaLnBrk="0" latinLnBrk="0">
            <a:lnSpc>
              <a:spcPct val="100000"/>
            </a:lnSpc>
          </a:pPr>
          <a:r>
            <a:rPr lang="ko-KR" altLang="en-US" sz="750" b="1">
              <a:solidFill>
                <a:srgbClr val="FFFFFF"/>
              </a:solidFill>
              <a:latin typeface="맑은 고딕"/>
              <a:ea typeface="맑은 고딕"/>
            </a:rPr>
            <a:t>경고</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4</xdr:col>
      <xdr:colOff>161925</xdr:colOff>
      <xdr:row>3</xdr:row>
      <xdr:rowOff>104775</xdr:rowOff>
    </xdr:from>
    <xdr:to>
      <xdr:col>9</xdr:col>
      <xdr:colOff>1085850</xdr:colOff>
      <xdr:row>18</xdr:row>
      <xdr:rowOff>123824</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1495425</xdr:colOff>
      <xdr:row>42</xdr:row>
      <xdr:rowOff>228600</xdr:rowOff>
    </xdr:from>
    <xdr:to>
      <xdr:col>8</xdr:col>
      <xdr:colOff>1447800</xdr:colOff>
      <xdr:row>61</xdr:row>
      <xdr:rowOff>228600</xdr:rowOff>
    </xdr:to>
    <xdr:graphicFrame macro="">
      <xdr:nvGraphicFramePr>
        <xdr:cNvPr id="3" name="Chart">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0</xdr:colOff>
      <xdr:row>12</xdr:row>
      <xdr:rowOff>0</xdr:rowOff>
    </xdr:from>
    <xdr:to>
      <xdr:col>14</xdr:col>
      <xdr:colOff>0</xdr:colOff>
      <xdr:row>30</xdr:row>
      <xdr:rowOff>0</xdr:rowOff>
    </xdr:to>
    <xdr:graphicFrame macro="">
      <xdr:nvGraphicFramePr>
        <xdr:cNvPr id="2" name="Chart">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DF48C5-D6CE-461E-A73F-412CCC086E9E}" name="SkillDataTable" displayName="SkillDataTable" ref="A1:X38" totalsRowShown="0">
  <autoFilter ref="A1:X38" xr:uid="{00000000-0009-0000-0100-000001000000}"/>
  <tableColumns count="24">
    <tableColumn id="5" xr3:uid="{178A7B66-2148-4503-905B-D5F40CC216C3}" name="열5"/>
    <tableColumn id="6" xr3:uid="{E331D07E-2ABA-43BA-BC66-CA168E5942E1}" name="열6"/>
    <tableColumn id="7" xr3:uid="{27386595-14E9-4BD6-9083-7034D3F562A7}" name="열7"/>
    <tableColumn id="8" xr3:uid="{B42A3A66-9193-495F-866A-7D11CF9B434B}" name="열8"/>
    <tableColumn id="9" xr3:uid="{B8F192CE-E96F-4DA4-B9B8-C23605996DE4}" name="열9"/>
    <tableColumn id="10" xr3:uid="{105CEA5C-2A24-419D-91AB-70EC06BE4F2C}" name="열10"/>
    <tableColumn id="11" xr3:uid="{89AC07B3-2253-4B8E-8112-F3F7F63B40EA}" name="열11"/>
    <tableColumn id="12" xr3:uid="{41DD8C6F-BF89-4704-9636-BED5E21F77AC}" name="열12"/>
    <tableColumn id="13" xr3:uid="{767C95C2-B387-4D99-90F0-7CFE374F0499}" name="열13"/>
    <tableColumn id="14" xr3:uid="{9565D54D-42F5-4DBF-A27A-34476867AE89}" name="열14"/>
    <tableColumn id="15" xr3:uid="{72FBE34B-C58D-40BE-BBA7-C94442A73B99}" name="열15"/>
    <tableColumn id="16" xr3:uid="{64451F82-D060-4DEA-89A9-F75EB637FB32}" name="열16">
      <calculatedColumnFormula>IF(I2="없음","피해 없음",IF(I2="기본 공격력 비율","기본 공격력 × "&amp;TEXT(J2,"0%"),IF(I2="고정 피해","고정 "&amp;TEXT(K2,"0"),IF(I2="즉시 처리","수치 계산 없이 즉시 처리","확인 필요"))))</calculatedColumnFormula>
    </tableColumn>
    <tableColumn id="17" xr3:uid="{887D9DFE-A3D0-4BF6-99FB-EBCDB9F5ED45}" name="열17"/>
    <tableColumn id="18" xr3:uid="{90624DAD-CE0B-4588-9F4D-BE3E9EA506BE}" name="열18"/>
    <tableColumn id="19" xr3:uid="{EACB4FBB-4464-4251-AD56-123C1E673200}" name="열19"/>
    <tableColumn id="20" xr3:uid="{92ED1D9B-2FA5-446D-980B-F8E0A5D06B0F}" name="열20"/>
    <tableColumn id="21" xr3:uid="{887B74AC-E59E-4909-97EE-FE65659F959E}" name="열21"/>
    <tableColumn id="22" xr3:uid="{40045488-D4EA-4587-B9AA-885C91E51981}" name="열22"/>
    <tableColumn id="23" xr3:uid="{B5B72296-B371-4A3D-88EE-3F37F841A4E7}" name="열23"/>
    <tableColumn id="24" xr3:uid="{3679C504-D9AE-4B09-B4A3-1854A518FD96}" name="열24"/>
    <tableColumn id="25" xr3:uid="{3AAE21E2-DB74-4E3F-9C23-652E0E229162}" name="열25"/>
    <tableColumn id="26" xr3:uid="{F098BA30-D322-4E69-A2E7-53F6AF8BBE54}" name="열26"/>
    <tableColumn id="27" xr3:uid="{B88C6BF1-3C6C-41B1-8CF2-D20025D4E1CC}" name="열27"/>
    <tableColumn id="28" xr3:uid="{BE3DD882-A117-4E19-BDB2-B3B225900B68}" name="열28"/>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48368-B1D3-49B9-A9AE-887FFD8DB66F}">
  <dimension ref="A1:X38"/>
  <sheetViews>
    <sheetView showGridLines="0" tabSelected="1" topLeftCell="A2" workbookViewId="0">
      <selection activeCell="B4" sqref="B4"/>
    </sheetView>
  </sheetViews>
  <sheetFormatPr defaultRowHeight="14.25"/>
  <cols>
    <col min="1" max="1" width="9.75" style="170" customWidth="1"/>
    <col min="2" max="2" width="28.75" style="170" customWidth="1"/>
    <col min="3" max="3" width="10" style="170" customWidth="1"/>
    <col min="4" max="4" width="9.375" style="170" customWidth="1"/>
    <col min="5" max="6" width="13.875" style="170" customWidth="1"/>
    <col min="7" max="7" width="8.5" style="170" customWidth="1"/>
    <col min="8" max="8" width="8.625" style="170" customWidth="1"/>
    <col min="9" max="9" width="16.125" style="170" customWidth="1"/>
    <col min="10" max="10" width="18.375" style="170" customWidth="1"/>
    <col min="11" max="11" width="11.5" style="170" customWidth="1"/>
    <col min="12" max="12" width="18.375" style="170" customWidth="1"/>
    <col min="13" max="13" width="12" style="170" customWidth="1"/>
    <col min="14" max="14" width="8.5" style="170" customWidth="1"/>
    <col min="15" max="15" width="7.75" style="170" customWidth="1"/>
    <col min="16" max="16" width="19.5" style="170" customWidth="1"/>
    <col min="17" max="18" width="9.125" style="170" customWidth="1"/>
    <col min="19" max="19" width="9.375" style="170" customWidth="1"/>
    <col min="20" max="20" width="8.5" style="170" customWidth="1"/>
    <col min="21" max="21" width="10.625" style="170" customWidth="1"/>
    <col min="22" max="22" width="13.375" style="170" customWidth="1"/>
    <col min="23" max="23" width="9.125" style="170" customWidth="1"/>
    <col min="24" max="24" width="7.25" style="170" customWidth="1"/>
    <col min="25" max="25" width="8.875" style="170" customWidth="1"/>
    <col min="26" max="26" width="21.125" style="170" customWidth="1"/>
    <col min="27" max="27" width="12" style="170" customWidth="1"/>
    <col min="28" max="28" width="28.375" style="170" customWidth="1"/>
    <col min="29" max="16384" width="9" style="170"/>
  </cols>
  <sheetData>
    <row r="1" spans="1:24" ht="43.5" hidden="1" customHeight="1">
      <c r="A1" s="171" t="s">
        <v>3433</v>
      </c>
      <c r="B1" s="171" t="s">
        <v>3434</v>
      </c>
      <c r="C1" s="171" t="s">
        <v>3435</v>
      </c>
      <c r="D1" s="171" t="s">
        <v>3436</v>
      </c>
      <c r="E1" s="171" t="s">
        <v>3437</v>
      </c>
      <c r="F1" s="171" t="s">
        <v>3438</v>
      </c>
      <c r="G1" s="171" t="s">
        <v>3439</v>
      </c>
      <c r="H1" s="171" t="s">
        <v>3440</v>
      </c>
      <c r="I1" s="171" t="s">
        <v>3441</v>
      </c>
      <c r="J1" s="171" t="s">
        <v>3442</v>
      </c>
      <c r="K1" s="171" t="s">
        <v>3443</v>
      </c>
      <c r="L1" s="171" t="s">
        <v>3444</v>
      </c>
      <c r="M1" s="171" t="s">
        <v>3445</v>
      </c>
      <c r="N1" s="171" t="s">
        <v>3446</v>
      </c>
      <c r="O1" s="171" t="s">
        <v>3447</v>
      </c>
      <c r="P1" s="171" t="s">
        <v>3448</v>
      </c>
      <c r="Q1" s="171" t="s">
        <v>3449</v>
      </c>
      <c r="R1" s="171" t="s">
        <v>3450</v>
      </c>
      <c r="S1" s="171" t="s">
        <v>3451</v>
      </c>
      <c r="T1" s="171" t="s">
        <v>3452</v>
      </c>
      <c r="U1" s="171" t="s">
        <v>3453</v>
      </c>
      <c r="V1" s="171" t="s">
        <v>3454</v>
      </c>
      <c r="W1" s="171" t="s">
        <v>3455</v>
      </c>
      <c r="X1" s="171" t="s">
        <v>3456</v>
      </c>
    </row>
    <row r="2" spans="1:24" ht="58.5" customHeight="1">
      <c r="A2" s="171" t="s">
        <v>3141</v>
      </c>
      <c r="B2" s="171" t="s">
        <v>3142</v>
      </c>
      <c r="C2" s="171" t="s">
        <v>3143</v>
      </c>
      <c r="D2" s="171" t="s">
        <v>3144</v>
      </c>
      <c r="E2" s="171" t="s">
        <v>3145</v>
      </c>
      <c r="F2" s="171" t="s">
        <v>3146</v>
      </c>
      <c r="G2" s="171" t="s">
        <v>3147</v>
      </c>
      <c r="H2" s="171" t="s">
        <v>3148</v>
      </c>
      <c r="I2" s="171" t="s">
        <v>3149</v>
      </c>
      <c r="J2" s="171" t="s">
        <v>3150</v>
      </c>
      <c r="K2" s="171" t="s">
        <v>3151</v>
      </c>
      <c r="L2" s="171" t="s">
        <v>3152</v>
      </c>
      <c r="M2" s="171" t="s">
        <v>3153</v>
      </c>
      <c r="N2" s="171" t="s">
        <v>3154</v>
      </c>
      <c r="O2" s="171" t="s">
        <v>3155</v>
      </c>
      <c r="P2" s="171" t="s">
        <v>3156</v>
      </c>
      <c r="Q2" s="171" t="s">
        <v>3157</v>
      </c>
      <c r="R2" s="171" t="s">
        <v>3158</v>
      </c>
      <c r="S2" s="171" t="s">
        <v>3159</v>
      </c>
      <c r="T2" s="171" t="s">
        <v>3160</v>
      </c>
      <c r="U2" s="171" t="s">
        <v>3161</v>
      </c>
      <c r="V2" s="171" t="s">
        <v>3162</v>
      </c>
      <c r="W2" s="171" t="s">
        <v>3163</v>
      </c>
      <c r="X2" s="171" t="s">
        <v>629</v>
      </c>
    </row>
    <row r="3" spans="1:24" ht="58.5" customHeight="1">
      <c r="A3" s="173" t="s">
        <v>3164</v>
      </c>
      <c r="B3" s="174" t="s">
        <v>3165</v>
      </c>
      <c r="C3" s="172"/>
      <c r="D3" s="172" t="s">
        <v>3166</v>
      </c>
      <c r="E3" s="172" t="s">
        <v>597</v>
      </c>
      <c r="F3" s="174"/>
      <c r="G3" s="172" t="s">
        <v>3168</v>
      </c>
      <c r="H3" s="174" t="s">
        <v>3169</v>
      </c>
      <c r="I3" s="172" t="s">
        <v>3170</v>
      </c>
      <c r="J3" s="175">
        <v>1</v>
      </c>
      <c r="K3" s="176">
        <v>0</v>
      </c>
      <c r="L3" s="174" t="str">
        <f t="shared" ref="L3:L38" si="0">IF(I3="없음","피해 없음",IF(I3="기본 공격력 비율","기본 공격력 × "&amp;TEXT(J3,"0%"),IF(I3="고정 피해","고정 "&amp;TEXT(K3,"0"),IF(I3="즉시 처리","수치 계산 없이 즉시 처리","확인 필요"))))</f>
        <v>기본 공격력 × 100%</v>
      </c>
      <c r="M3" s="177">
        <v>0</v>
      </c>
      <c r="N3" s="175">
        <v>0</v>
      </c>
      <c r="O3" s="172" t="s">
        <v>3171</v>
      </c>
      <c r="P3" s="178">
        <v>0.45</v>
      </c>
      <c r="Q3" s="178">
        <v>0.2</v>
      </c>
      <c r="R3" s="172" t="s">
        <v>3172</v>
      </c>
      <c r="S3" s="179">
        <v>0</v>
      </c>
      <c r="T3" s="172" t="s">
        <v>3172</v>
      </c>
      <c r="U3" s="178">
        <v>0</v>
      </c>
      <c r="V3" s="174" t="s">
        <v>3173</v>
      </c>
      <c r="W3" s="172" t="s">
        <v>3172</v>
      </c>
      <c r="X3" s="180" t="s">
        <v>3174</v>
      </c>
    </row>
    <row r="4" spans="1:24" ht="58.5" customHeight="1">
      <c r="A4" s="182" t="s">
        <v>3175</v>
      </c>
      <c r="B4" s="183" t="s">
        <v>3176</v>
      </c>
      <c r="C4" s="181"/>
      <c r="D4" s="181" t="s">
        <v>3166</v>
      </c>
      <c r="E4" s="181" t="s">
        <v>597</v>
      </c>
      <c r="F4" s="183"/>
      <c r="G4" s="181" t="s">
        <v>3168</v>
      </c>
      <c r="H4" s="183" t="s">
        <v>3177</v>
      </c>
      <c r="I4" s="181" t="s">
        <v>3172</v>
      </c>
      <c r="J4" s="184">
        <v>0</v>
      </c>
      <c r="K4" s="185">
        <v>0</v>
      </c>
      <c r="L4" s="183" t="str">
        <f t="shared" si="0"/>
        <v>피해 없음</v>
      </c>
      <c r="M4" s="186">
        <v>0</v>
      </c>
      <c r="N4" s="184">
        <v>0</v>
      </c>
      <c r="O4" s="181" t="s">
        <v>3171</v>
      </c>
      <c r="P4" s="187">
        <v>1.8</v>
      </c>
      <c r="Q4" s="187">
        <v>0.1</v>
      </c>
      <c r="R4" s="181" t="s">
        <v>3178</v>
      </c>
      <c r="S4" s="188">
        <v>80</v>
      </c>
      <c r="T4" s="181" t="s">
        <v>3179</v>
      </c>
      <c r="U4" s="187">
        <v>0.25</v>
      </c>
      <c r="V4" s="183" t="s">
        <v>3180</v>
      </c>
      <c r="W4" s="181" t="s">
        <v>3172</v>
      </c>
      <c r="X4" s="189" t="s">
        <v>3181</v>
      </c>
    </row>
    <row r="5" spans="1:24" ht="58.5" customHeight="1">
      <c r="A5" s="191" t="s">
        <v>526</v>
      </c>
      <c r="B5" s="192" t="s">
        <v>3182</v>
      </c>
      <c r="C5" s="190"/>
      <c r="D5" s="190" t="s">
        <v>3166</v>
      </c>
      <c r="E5" s="190" t="s">
        <v>597</v>
      </c>
      <c r="F5" s="192" t="s">
        <v>3183</v>
      </c>
      <c r="G5" s="190" t="s">
        <v>3168</v>
      </c>
      <c r="H5" s="192" t="s">
        <v>3184</v>
      </c>
      <c r="I5" s="190" t="s">
        <v>3170</v>
      </c>
      <c r="J5" s="193">
        <v>0.5</v>
      </c>
      <c r="K5" s="194">
        <v>0</v>
      </c>
      <c r="L5" s="192" t="str">
        <f t="shared" si="0"/>
        <v>기본 공격력 × 50%</v>
      </c>
      <c r="M5" s="195">
        <v>0</v>
      </c>
      <c r="N5" s="193">
        <v>0</v>
      </c>
      <c r="O5" s="190" t="s">
        <v>3171</v>
      </c>
      <c r="P5" s="196">
        <v>4</v>
      </c>
      <c r="Q5" s="196">
        <v>0.35</v>
      </c>
      <c r="R5" s="190" t="s">
        <v>3172</v>
      </c>
      <c r="S5" s="197">
        <v>0</v>
      </c>
      <c r="T5" s="190" t="s">
        <v>3172</v>
      </c>
      <c r="U5" s="196">
        <v>0</v>
      </c>
      <c r="V5" s="192" t="s">
        <v>3173</v>
      </c>
      <c r="W5" s="190" t="s">
        <v>3172</v>
      </c>
      <c r="X5" s="198" t="s">
        <v>3185</v>
      </c>
    </row>
    <row r="6" spans="1:24" ht="58.5" customHeight="1">
      <c r="A6" s="182" t="s">
        <v>3186</v>
      </c>
      <c r="B6" s="183" t="s">
        <v>3187</v>
      </c>
      <c r="C6" s="181"/>
      <c r="D6" s="181" t="s">
        <v>3166</v>
      </c>
      <c r="E6" s="181" t="s">
        <v>597</v>
      </c>
      <c r="F6" s="183" t="s">
        <v>3188</v>
      </c>
      <c r="G6" s="181" t="s">
        <v>3189</v>
      </c>
      <c r="H6" s="183" t="s">
        <v>3190</v>
      </c>
      <c r="I6" s="181" t="s">
        <v>3172</v>
      </c>
      <c r="J6" s="184">
        <v>0</v>
      </c>
      <c r="K6" s="185">
        <v>0</v>
      </c>
      <c r="L6" s="183" t="str">
        <f t="shared" si="0"/>
        <v>피해 없음</v>
      </c>
      <c r="M6" s="186">
        <v>0</v>
      </c>
      <c r="N6" s="184">
        <v>0</v>
      </c>
      <c r="O6" s="181" t="s">
        <v>3191</v>
      </c>
      <c r="P6" s="187">
        <v>0.2</v>
      </c>
      <c r="Q6" s="187">
        <v>0.15</v>
      </c>
      <c r="R6" s="181" t="s">
        <v>3192</v>
      </c>
      <c r="S6" s="188">
        <v>-50</v>
      </c>
      <c r="T6" s="181" t="s">
        <v>3179</v>
      </c>
      <c r="U6" s="187">
        <v>0</v>
      </c>
      <c r="V6" s="183" t="s">
        <v>3193</v>
      </c>
      <c r="W6" s="181" t="s">
        <v>3172</v>
      </c>
      <c r="X6" s="189" t="s">
        <v>3194</v>
      </c>
    </row>
    <row r="7" spans="1:24" ht="58.5" customHeight="1">
      <c r="A7" s="191" t="s">
        <v>3196</v>
      </c>
      <c r="B7" s="192" t="s">
        <v>3197</v>
      </c>
      <c r="C7" s="190"/>
      <c r="D7" s="190" t="s">
        <v>3166</v>
      </c>
      <c r="E7" s="190" t="s">
        <v>597</v>
      </c>
      <c r="F7" s="192"/>
      <c r="G7" s="190" t="s">
        <v>3198</v>
      </c>
      <c r="H7" s="192" t="s">
        <v>3199</v>
      </c>
      <c r="I7" s="190" t="s">
        <v>3172</v>
      </c>
      <c r="J7" s="193">
        <v>0</v>
      </c>
      <c r="K7" s="194">
        <v>0</v>
      </c>
      <c r="L7" s="192" t="str">
        <f t="shared" si="0"/>
        <v>피해 없음</v>
      </c>
      <c r="M7" s="195">
        <v>0</v>
      </c>
      <c r="N7" s="193">
        <v>0</v>
      </c>
      <c r="O7" s="190" t="s">
        <v>3171</v>
      </c>
      <c r="P7" s="196">
        <v>0.5</v>
      </c>
      <c r="Q7" s="196">
        <v>1.2</v>
      </c>
      <c r="R7" s="190" t="s">
        <v>3178</v>
      </c>
      <c r="S7" s="197">
        <v>-30</v>
      </c>
      <c r="T7" s="190" t="s">
        <v>3179</v>
      </c>
      <c r="U7" s="196">
        <v>0</v>
      </c>
      <c r="V7" s="192" t="s">
        <v>3200</v>
      </c>
      <c r="W7" s="190" t="s">
        <v>3172</v>
      </c>
      <c r="X7" s="198" t="s">
        <v>3201</v>
      </c>
    </row>
    <row r="8" spans="1:24" ht="58.5" customHeight="1">
      <c r="A8" s="182" t="s">
        <v>3202</v>
      </c>
      <c r="B8" s="183" t="s">
        <v>3203</v>
      </c>
      <c r="C8" s="181"/>
      <c r="D8" s="181" t="s">
        <v>3166</v>
      </c>
      <c r="E8" s="181" t="s">
        <v>3204</v>
      </c>
      <c r="F8" s="183"/>
      <c r="G8" s="181" t="s">
        <v>3198</v>
      </c>
      <c r="H8" s="183" t="s">
        <v>3205</v>
      </c>
      <c r="I8" s="181" t="s">
        <v>3172</v>
      </c>
      <c r="J8" s="184">
        <v>0</v>
      </c>
      <c r="K8" s="185">
        <v>0</v>
      </c>
      <c r="L8" s="183" t="str">
        <f t="shared" si="0"/>
        <v>피해 없음</v>
      </c>
      <c r="M8" s="186">
        <v>0</v>
      </c>
      <c r="N8" s="184">
        <v>0</v>
      </c>
      <c r="O8" s="181" t="s">
        <v>3171</v>
      </c>
      <c r="P8" s="187">
        <v>0.2</v>
      </c>
      <c r="Q8" s="187">
        <v>0.25</v>
      </c>
      <c r="R8" s="181" t="s">
        <v>3172</v>
      </c>
      <c r="S8" s="188">
        <v>0</v>
      </c>
      <c r="T8" s="181" t="s">
        <v>3172</v>
      </c>
      <c r="U8" s="187">
        <v>0</v>
      </c>
      <c r="V8" s="183" t="s">
        <v>3206</v>
      </c>
      <c r="W8" s="181" t="s">
        <v>3172</v>
      </c>
      <c r="X8" s="189" t="s">
        <v>3207</v>
      </c>
    </row>
    <row r="9" spans="1:24" ht="58.5" customHeight="1">
      <c r="A9" s="191" t="s">
        <v>3209</v>
      </c>
      <c r="B9" s="192" t="s">
        <v>3210</v>
      </c>
      <c r="C9" s="190"/>
      <c r="D9" s="190" t="s">
        <v>3211</v>
      </c>
      <c r="E9" s="190" t="s">
        <v>597</v>
      </c>
      <c r="F9" s="192" t="s">
        <v>3212</v>
      </c>
      <c r="G9" s="190" t="s">
        <v>3213</v>
      </c>
      <c r="H9" s="192" t="s">
        <v>3214</v>
      </c>
      <c r="I9" s="190" t="s">
        <v>3172</v>
      </c>
      <c r="J9" s="193">
        <v>0</v>
      </c>
      <c r="K9" s="194">
        <v>0</v>
      </c>
      <c r="L9" s="192" t="str">
        <f t="shared" si="0"/>
        <v>피해 없음</v>
      </c>
      <c r="M9" s="195">
        <v>0</v>
      </c>
      <c r="N9" s="193">
        <v>0</v>
      </c>
      <c r="O9" s="190" t="s">
        <v>3172</v>
      </c>
      <c r="P9" s="196">
        <v>0</v>
      </c>
      <c r="Q9" s="196">
        <v>0</v>
      </c>
      <c r="R9" s="190" t="s">
        <v>3215</v>
      </c>
      <c r="S9" s="197">
        <v>0</v>
      </c>
      <c r="T9" s="190" t="s">
        <v>3216</v>
      </c>
      <c r="U9" s="196">
        <v>0</v>
      </c>
      <c r="V9" s="192" t="s">
        <v>3217</v>
      </c>
      <c r="W9" s="190" t="s">
        <v>3218</v>
      </c>
      <c r="X9" s="198" t="s">
        <v>3219</v>
      </c>
    </row>
    <row r="10" spans="1:24" ht="58.5" customHeight="1">
      <c r="A10" s="182" t="s">
        <v>3220</v>
      </c>
      <c r="B10" s="183" t="s">
        <v>3221</v>
      </c>
      <c r="C10" s="181"/>
      <c r="D10" s="181" t="s">
        <v>3211</v>
      </c>
      <c r="E10" s="181" t="s">
        <v>597</v>
      </c>
      <c r="F10" s="183"/>
      <c r="G10" s="181" t="s">
        <v>3198</v>
      </c>
      <c r="H10" s="183" t="s">
        <v>3222</v>
      </c>
      <c r="I10" s="181" t="s">
        <v>3172</v>
      </c>
      <c r="J10" s="184">
        <v>0</v>
      </c>
      <c r="K10" s="185">
        <v>0</v>
      </c>
      <c r="L10" s="183" t="str">
        <f t="shared" si="0"/>
        <v>피해 없음</v>
      </c>
      <c r="M10" s="186">
        <v>0</v>
      </c>
      <c r="N10" s="184">
        <v>0</v>
      </c>
      <c r="O10" s="181" t="s">
        <v>3172</v>
      </c>
      <c r="P10" s="187">
        <v>0</v>
      </c>
      <c r="Q10" s="187">
        <v>0</v>
      </c>
      <c r="R10" s="181" t="s">
        <v>3223</v>
      </c>
      <c r="S10" s="188">
        <v>6</v>
      </c>
      <c r="T10" s="181" t="s">
        <v>3224</v>
      </c>
      <c r="U10" s="187">
        <v>0</v>
      </c>
      <c r="V10" s="183" t="s">
        <v>3225</v>
      </c>
      <c r="W10" s="181" t="s">
        <v>3172</v>
      </c>
      <c r="X10" s="189" t="s">
        <v>3226</v>
      </c>
    </row>
    <row r="11" spans="1:24" ht="58.5" customHeight="1">
      <c r="A11" s="191" t="s">
        <v>3227</v>
      </c>
      <c r="B11" s="192" t="s">
        <v>3228</v>
      </c>
      <c r="C11" s="190"/>
      <c r="D11" s="190" t="s">
        <v>3211</v>
      </c>
      <c r="E11" s="190" t="s">
        <v>597</v>
      </c>
      <c r="F11" s="192"/>
      <c r="G11" s="190" t="s">
        <v>3229</v>
      </c>
      <c r="H11" s="192" t="s">
        <v>3230</v>
      </c>
      <c r="I11" s="190" t="s">
        <v>3172</v>
      </c>
      <c r="J11" s="193">
        <v>0</v>
      </c>
      <c r="K11" s="194">
        <v>0</v>
      </c>
      <c r="L11" s="192" t="str">
        <f t="shared" si="0"/>
        <v>피해 없음</v>
      </c>
      <c r="M11" s="195">
        <v>0</v>
      </c>
      <c r="N11" s="193">
        <v>0</v>
      </c>
      <c r="O11" s="190" t="s">
        <v>3172</v>
      </c>
      <c r="P11" s="196">
        <v>0</v>
      </c>
      <c r="Q11" s="196">
        <v>0</v>
      </c>
      <c r="R11" s="190" t="s">
        <v>627</v>
      </c>
      <c r="S11" s="197">
        <v>0</v>
      </c>
      <c r="T11" s="190" t="s">
        <v>3231</v>
      </c>
      <c r="U11" s="196">
        <v>0</v>
      </c>
      <c r="V11" s="192" t="s">
        <v>3232</v>
      </c>
      <c r="W11" s="190" t="s">
        <v>3172</v>
      </c>
      <c r="X11" s="198" t="s">
        <v>3233</v>
      </c>
    </row>
    <row r="12" spans="1:24" ht="58.5" customHeight="1">
      <c r="A12" s="182" t="s">
        <v>3234</v>
      </c>
      <c r="B12" s="183" t="s">
        <v>3235</v>
      </c>
      <c r="C12" s="181"/>
      <c r="D12" s="181" t="s">
        <v>3236</v>
      </c>
      <c r="E12" s="181" t="s">
        <v>597</v>
      </c>
      <c r="F12" s="183"/>
      <c r="G12" s="181" t="s">
        <v>3237</v>
      </c>
      <c r="H12" s="183" t="s">
        <v>3238</v>
      </c>
      <c r="I12" s="181" t="s">
        <v>3172</v>
      </c>
      <c r="J12" s="184">
        <v>0</v>
      </c>
      <c r="K12" s="185">
        <v>0</v>
      </c>
      <c r="L12" s="183" t="str">
        <f t="shared" si="0"/>
        <v>피해 없음</v>
      </c>
      <c r="M12" s="186">
        <v>0</v>
      </c>
      <c r="N12" s="184">
        <v>0</v>
      </c>
      <c r="O12" s="181" t="s">
        <v>3172</v>
      </c>
      <c r="P12" s="187">
        <v>0</v>
      </c>
      <c r="Q12" s="187">
        <v>1.5</v>
      </c>
      <c r="R12" s="181" t="s">
        <v>3239</v>
      </c>
      <c r="S12" s="188">
        <v>1</v>
      </c>
      <c r="T12" s="181" t="s">
        <v>3240</v>
      </c>
      <c r="U12" s="187">
        <v>0</v>
      </c>
      <c r="V12" s="183" t="s">
        <v>3241</v>
      </c>
      <c r="W12" s="181" t="s">
        <v>3195</v>
      </c>
      <c r="X12" s="189" t="s">
        <v>3242</v>
      </c>
    </row>
    <row r="13" spans="1:24" ht="58.5" customHeight="1">
      <c r="A13" s="191" t="s">
        <v>3243</v>
      </c>
      <c r="B13" s="192" t="s">
        <v>3244</v>
      </c>
      <c r="C13" s="190"/>
      <c r="D13" s="190" t="s">
        <v>3245</v>
      </c>
      <c r="E13" s="190" t="s">
        <v>3246</v>
      </c>
      <c r="F13" s="192" t="s">
        <v>3247</v>
      </c>
      <c r="G13" s="190" t="s">
        <v>3237</v>
      </c>
      <c r="H13" s="192" t="s">
        <v>3248</v>
      </c>
      <c r="I13" s="190" t="s">
        <v>3249</v>
      </c>
      <c r="J13" s="193">
        <v>0</v>
      </c>
      <c r="K13" s="194">
        <v>0</v>
      </c>
      <c r="L13" s="192" t="str">
        <f t="shared" si="0"/>
        <v>수치 계산 없이 즉시 처리</v>
      </c>
      <c r="M13" s="195">
        <v>0</v>
      </c>
      <c r="N13" s="193">
        <v>0</v>
      </c>
      <c r="O13" s="190" t="s">
        <v>3172</v>
      </c>
      <c r="P13" s="196">
        <v>0</v>
      </c>
      <c r="Q13" s="196">
        <v>0.8</v>
      </c>
      <c r="R13" s="190" t="s">
        <v>3172</v>
      </c>
      <c r="S13" s="197">
        <v>0</v>
      </c>
      <c r="T13" s="190" t="s">
        <v>3172</v>
      </c>
      <c r="U13" s="196">
        <v>0</v>
      </c>
      <c r="V13" s="192" t="s">
        <v>3250</v>
      </c>
      <c r="W13" s="190" t="s">
        <v>3208</v>
      </c>
      <c r="X13" s="198" t="s">
        <v>3251</v>
      </c>
    </row>
    <row r="14" spans="1:24" ht="58.5" customHeight="1">
      <c r="A14" s="182" t="s">
        <v>3253</v>
      </c>
      <c r="B14" s="183" t="s">
        <v>3254</v>
      </c>
      <c r="C14" s="181"/>
      <c r="D14" s="181" t="s">
        <v>3245</v>
      </c>
      <c r="E14" s="181" t="s">
        <v>3255</v>
      </c>
      <c r="F14" s="183" t="s">
        <v>3256</v>
      </c>
      <c r="G14" s="181" t="s">
        <v>3257</v>
      </c>
      <c r="H14" s="183" t="s">
        <v>3258</v>
      </c>
      <c r="I14" s="181" t="s">
        <v>3172</v>
      </c>
      <c r="J14" s="184">
        <v>0</v>
      </c>
      <c r="K14" s="185">
        <v>0</v>
      </c>
      <c r="L14" s="183" t="str">
        <f t="shared" si="0"/>
        <v>피해 없음</v>
      </c>
      <c r="M14" s="186">
        <v>0</v>
      </c>
      <c r="N14" s="184">
        <v>0</v>
      </c>
      <c r="O14" s="181" t="s">
        <v>3172</v>
      </c>
      <c r="P14" s="187">
        <v>0</v>
      </c>
      <c r="Q14" s="187">
        <v>3</v>
      </c>
      <c r="R14" s="181" t="s">
        <v>3259</v>
      </c>
      <c r="S14" s="188">
        <v>-100</v>
      </c>
      <c r="T14" s="181" t="s">
        <v>3179</v>
      </c>
      <c r="U14" s="187">
        <v>3</v>
      </c>
      <c r="V14" s="183" t="s">
        <v>3250</v>
      </c>
      <c r="W14" s="181" t="s">
        <v>3172</v>
      </c>
      <c r="X14" s="189" t="s">
        <v>3260</v>
      </c>
    </row>
    <row r="15" spans="1:24" ht="58.5" customHeight="1">
      <c r="A15" s="191" t="s">
        <v>3262</v>
      </c>
      <c r="B15" s="192" t="s">
        <v>3263</v>
      </c>
      <c r="C15" s="190"/>
      <c r="D15" s="190" t="s">
        <v>3236</v>
      </c>
      <c r="E15" s="190" t="s">
        <v>3204</v>
      </c>
      <c r="F15" s="192"/>
      <c r="G15" s="190" t="s">
        <v>3264</v>
      </c>
      <c r="H15" s="192" t="s">
        <v>3265</v>
      </c>
      <c r="I15" s="190" t="s">
        <v>3172</v>
      </c>
      <c r="J15" s="193">
        <v>0</v>
      </c>
      <c r="K15" s="194">
        <v>0</v>
      </c>
      <c r="L15" s="192" t="str">
        <f t="shared" si="0"/>
        <v>피해 없음</v>
      </c>
      <c r="M15" s="195">
        <v>0</v>
      </c>
      <c r="N15" s="193">
        <v>0</v>
      </c>
      <c r="O15" s="190" t="s">
        <v>3172</v>
      </c>
      <c r="P15" s="196">
        <v>0</v>
      </c>
      <c r="Q15" s="196">
        <v>1</v>
      </c>
      <c r="R15" s="190" t="s">
        <v>3266</v>
      </c>
      <c r="S15" s="197">
        <v>1</v>
      </c>
      <c r="T15" s="190" t="s">
        <v>3240</v>
      </c>
      <c r="U15" s="196">
        <v>0</v>
      </c>
      <c r="V15" s="192" t="s">
        <v>3267</v>
      </c>
      <c r="W15" s="190" t="s">
        <v>3268</v>
      </c>
      <c r="X15" s="198" t="s">
        <v>3269</v>
      </c>
    </row>
    <row r="16" spans="1:24" ht="58.5" customHeight="1">
      <c r="A16" s="182" t="s">
        <v>3271</v>
      </c>
      <c r="B16" s="183" t="s">
        <v>3272</v>
      </c>
      <c r="C16" s="181"/>
      <c r="D16" s="181" t="s">
        <v>3211</v>
      </c>
      <c r="E16" s="181" t="s">
        <v>597</v>
      </c>
      <c r="F16" s="183"/>
      <c r="G16" s="181" t="s">
        <v>3237</v>
      </c>
      <c r="H16" s="183" t="s">
        <v>3273</v>
      </c>
      <c r="I16" s="181" t="s">
        <v>3172</v>
      </c>
      <c r="J16" s="184">
        <v>0</v>
      </c>
      <c r="K16" s="185">
        <v>0</v>
      </c>
      <c r="L16" s="183" t="str">
        <f t="shared" si="0"/>
        <v>피해 없음</v>
      </c>
      <c r="M16" s="186">
        <v>0</v>
      </c>
      <c r="N16" s="184">
        <v>0</v>
      </c>
      <c r="O16" s="181" t="s">
        <v>3172</v>
      </c>
      <c r="P16" s="187">
        <v>0</v>
      </c>
      <c r="Q16" s="187">
        <v>0</v>
      </c>
      <c r="R16" s="181" t="s">
        <v>3274</v>
      </c>
      <c r="S16" s="188">
        <v>1</v>
      </c>
      <c r="T16" s="181" t="s">
        <v>3275</v>
      </c>
      <c r="U16" s="187">
        <v>0</v>
      </c>
      <c r="V16" s="183" t="s">
        <v>3276</v>
      </c>
      <c r="W16" s="181" t="s">
        <v>3172</v>
      </c>
      <c r="X16" s="189" t="s">
        <v>3277</v>
      </c>
    </row>
    <row r="17" spans="1:24" ht="58.5" customHeight="1">
      <c r="A17" s="191" t="s">
        <v>3278</v>
      </c>
      <c r="B17" s="192" t="s">
        <v>3279</v>
      </c>
      <c r="C17" s="190"/>
      <c r="D17" s="190" t="s">
        <v>3236</v>
      </c>
      <c r="E17" s="190" t="s">
        <v>3280</v>
      </c>
      <c r="F17" s="192"/>
      <c r="G17" s="190" t="s">
        <v>3281</v>
      </c>
      <c r="H17" s="192" t="s">
        <v>3282</v>
      </c>
      <c r="I17" s="190" t="s">
        <v>3249</v>
      </c>
      <c r="J17" s="193">
        <v>0</v>
      </c>
      <c r="K17" s="194">
        <v>0</v>
      </c>
      <c r="L17" s="192" t="str">
        <f t="shared" si="0"/>
        <v>수치 계산 없이 즉시 처리</v>
      </c>
      <c r="M17" s="195">
        <v>0</v>
      </c>
      <c r="N17" s="193">
        <v>0</v>
      </c>
      <c r="O17" s="190" t="s">
        <v>3172</v>
      </c>
      <c r="P17" s="196">
        <v>0</v>
      </c>
      <c r="Q17" s="196">
        <v>2</v>
      </c>
      <c r="R17" s="190" t="s">
        <v>3283</v>
      </c>
      <c r="S17" s="197">
        <v>1</v>
      </c>
      <c r="T17" s="190" t="s">
        <v>3284</v>
      </c>
      <c r="U17" s="196">
        <v>0</v>
      </c>
      <c r="V17" s="192" t="s">
        <v>3285</v>
      </c>
      <c r="W17" s="190" t="s">
        <v>3172</v>
      </c>
      <c r="X17" s="198" t="s">
        <v>3286</v>
      </c>
    </row>
    <row r="18" spans="1:24" ht="58.5" customHeight="1">
      <c r="A18" s="182" t="s">
        <v>3287</v>
      </c>
      <c r="B18" s="183" t="s">
        <v>3288</v>
      </c>
      <c r="C18" s="181"/>
      <c r="D18" s="181" t="s">
        <v>3166</v>
      </c>
      <c r="E18" s="181" t="s">
        <v>3289</v>
      </c>
      <c r="F18" s="183" t="s">
        <v>3290</v>
      </c>
      <c r="G18" s="181" t="s">
        <v>3198</v>
      </c>
      <c r="H18" s="183" t="s">
        <v>3291</v>
      </c>
      <c r="I18" s="181" t="s">
        <v>3170</v>
      </c>
      <c r="J18" s="184">
        <v>0.8</v>
      </c>
      <c r="K18" s="185">
        <v>0</v>
      </c>
      <c r="L18" s="183" t="str">
        <f t="shared" si="0"/>
        <v>기본 공격력 × 80%</v>
      </c>
      <c r="M18" s="186">
        <v>3.5</v>
      </c>
      <c r="N18" s="184">
        <v>0.7</v>
      </c>
      <c r="O18" s="181" t="s">
        <v>3171</v>
      </c>
      <c r="P18" s="187">
        <v>1.2</v>
      </c>
      <c r="Q18" s="187">
        <v>0.35</v>
      </c>
      <c r="R18" s="181" t="s">
        <v>3172</v>
      </c>
      <c r="S18" s="188">
        <v>0</v>
      </c>
      <c r="T18" s="181" t="s">
        <v>3172</v>
      </c>
      <c r="U18" s="187">
        <v>0</v>
      </c>
      <c r="V18" s="183" t="s">
        <v>3173</v>
      </c>
      <c r="W18" s="181" t="s">
        <v>3172</v>
      </c>
      <c r="X18" s="189" t="s">
        <v>3292</v>
      </c>
    </row>
    <row r="19" spans="1:24" ht="58.5" customHeight="1">
      <c r="A19" s="191" t="s">
        <v>3293</v>
      </c>
      <c r="B19" s="192" t="s">
        <v>3294</v>
      </c>
      <c r="C19" s="190"/>
      <c r="D19" s="190" t="s">
        <v>3166</v>
      </c>
      <c r="E19" s="190" t="s">
        <v>3295</v>
      </c>
      <c r="F19" s="192" t="s">
        <v>3296</v>
      </c>
      <c r="G19" s="190" t="s">
        <v>3297</v>
      </c>
      <c r="H19" s="192" t="s">
        <v>3298</v>
      </c>
      <c r="I19" s="190" t="s">
        <v>3170</v>
      </c>
      <c r="J19" s="193">
        <v>1.2</v>
      </c>
      <c r="K19" s="194">
        <v>0</v>
      </c>
      <c r="L19" s="192" t="str">
        <f t="shared" si="0"/>
        <v>기본 공격력 × 120%</v>
      </c>
      <c r="M19" s="195">
        <v>6</v>
      </c>
      <c r="N19" s="193">
        <v>0.45</v>
      </c>
      <c r="O19" s="190" t="s">
        <v>3171</v>
      </c>
      <c r="P19" s="196">
        <v>3</v>
      </c>
      <c r="Q19" s="196">
        <v>0.9</v>
      </c>
      <c r="R19" s="190" t="s">
        <v>3172</v>
      </c>
      <c r="S19" s="197">
        <v>0</v>
      </c>
      <c r="T19" s="190" t="s">
        <v>3172</v>
      </c>
      <c r="U19" s="196">
        <v>0</v>
      </c>
      <c r="V19" s="192" t="s">
        <v>3299</v>
      </c>
      <c r="W19" s="190" t="s">
        <v>3172</v>
      </c>
      <c r="X19" s="198" t="s">
        <v>3300</v>
      </c>
    </row>
    <row r="20" spans="1:24" ht="58.5" customHeight="1">
      <c r="A20" s="182" t="s">
        <v>3301</v>
      </c>
      <c r="B20" s="183" t="s">
        <v>3302</v>
      </c>
      <c r="C20" s="181"/>
      <c r="D20" s="181" t="s">
        <v>3166</v>
      </c>
      <c r="E20" s="181" t="s">
        <v>3303</v>
      </c>
      <c r="F20" s="183" t="s">
        <v>3304</v>
      </c>
      <c r="G20" s="181" t="s">
        <v>3297</v>
      </c>
      <c r="H20" s="183" t="s">
        <v>3305</v>
      </c>
      <c r="I20" s="181" t="s">
        <v>3170</v>
      </c>
      <c r="J20" s="184">
        <v>0.6</v>
      </c>
      <c r="K20" s="185">
        <v>0</v>
      </c>
      <c r="L20" s="183" t="str">
        <f t="shared" si="0"/>
        <v>기본 공격력 × 60%</v>
      </c>
      <c r="M20" s="186">
        <v>7</v>
      </c>
      <c r="N20" s="184">
        <v>0.4</v>
      </c>
      <c r="O20" s="181" t="s">
        <v>3171</v>
      </c>
      <c r="P20" s="187">
        <v>4</v>
      </c>
      <c r="Q20" s="187">
        <v>0.8</v>
      </c>
      <c r="R20" s="181" t="s">
        <v>3178</v>
      </c>
      <c r="S20" s="188">
        <v>-40</v>
      </c>
      <c r="T20" s="181" t="s">
        <v>3179</v>
      </c>
      <c r="U20" s="187">
        <v>3</v>
      </c>
      <c r="V20" s="183" t="s">
        <v>3306</v>
      </c>
      <c r="W20" s="181" t="s">
        <v>3172</v>
      </c>
      <c r="X20" s="189" t="s">
        <v>3307</v>
      </c>
    </row>
    <row r="21" spans="1:24" ht="58.5" customHeight="1">
      <c r="A21" s="191" t="s">
        <v>3309</v>
      </c>
      <c r="B21" s="192" t="s">
        <v>3310</v>
      </c>
      <c r="C21" s="190"/>
      <c r="D21" s="190" t="s">
        <v>3166</v>
      </c>
      <c r="E21" s="190" t="s">
        <v>3308</v>
      </c>
      <c r="F21" s="192" t="s">
        <v>3311</v>
      </c>
      <c r="G21" s="190" t="s">
        <v>3297</v>
      </c>
      <c r="H21" s="192" t="s">
        <v>3312</v>
      </c>
      <c r="I21" s="190" t="s">
        <v>3170</v>
      </c>
      <c r="J21" s="193">
        <v>0.75</v>
      </c>
      <c r="K21" s="194">
        <v>0</v>
      </c>
      <c r="L21" s="192" t="str">
        <f t="shared" si="0"/>
        <v>기본 공격력 × 75%</v>
      </c>
      <c r="M21" s="195">
        <v>8</v>
      </c>
      <c r="N21" s="193">
        <v>0.35</v>
      </c>
      <c r="O21" s="190" t="s">
        <v>3171</v>
      </c>
      <c r="P21" s="196">
        <v>5</v>
      </c>
      <c r="Q21" s="196">
        <v>1.1000000000000001</v>
      </c>
      <c r="R21" s="190" t="s">
        <v>627</v>
      </c>
      <c r="S21" s="197">
        <v>-20</v>
      </c>
      <c r="T21" s="190" t="s">
        <v>3179</v>
      </c>
      <c r="U21" s="196">
        <v>4</v>
      </c>
      <c r="V21" s="192" t="s">
        <v>3313</v>
      </c>
      <c r="W21" s="190" t="s">
        <v>3172</v>
      </c>
      <c r="X21" s="198" t="s">
        <v>3314</v>
      </c>
    </row>
    <row r="22" spans="1:24" ht="58.5" customHeight="1">
      <c r="A22" s="182" t="s">
        <v>3315</v>
      </c>
      <c r="B22" s="183" t="s">
        <v>3316</v>
      </c>
      <c r="C22" s="181"/>
      <c r="D22" s="181" t="s">
        <v>3166</v>
      </c>
      <c r="E22" s="181" t="s">
        <v>3317</v>
      </c>
      <c r="F22" s="183" t="s">
        <v>3318</v>
      </c>
      <c r="G22" s="181" t="s">
        <v>3319</v>
      </c>
      <c r="H22" s="183" t="s">
        <v>3320</v>
      </c>
      <c r="I22" s="181" t="s">
        <v>3172</v>
      </c>
      <c r="J22" s="184">
        <v>0</v>
      </c>
      <c r="K22" s="185">
        <v>0</v>
      </c>
      <c r="L22" s="183" t="str">
        <f t="shared" si="0"/>
        <v>피해 없음</v>
      </c>
      <c r="M22" s="186">
        <v>12</v>
      </c>
      <c r="N22" s="184">
        <v>0.3</v>
      </c>
      <c r="O22" s="181" t="s">
        <v>3171</v>
      </c>
      <c r="P22" s="187">
        <v>8</v>
      </c>
      <c r="Q22" s="187">
        <v>1.5</v>
      </c>
      <c r="R22" s="181" t="s">
        <v>3283</v>
      </c>
      <c r="S22" s="188">
        <v>2</v>
      </c>
      <c r="T22" s="181" t="s">
        <v>3284</v>
      </c>
      <c r="U22" s="187">
        <v>0</v>
      </c>
      <c r="V22" s="183" t="s">
        <v>3321</v>
      </c>
      <c r="W22" s="181" t="s">
        <v>3172</v>
      </c>
      <c r="X22" s="189" t="s">
        <v>3322</v>
      </c>
    </row>
    <row r="23" spans="1:24" ht="58.5" customHeight="1">
      <c r="A23" s="191" t="s">
        <v>3324</v>
      </c>
      <c r="B23" s="192" t="s">
        <v>3325</v>
      </c>
      <c r="C23" s="190"/>
      <c r="D23" s="190" t="s">
        <v>3211</v>
      </c>
      <c r="E23" s="190" t="s">
        <v>3323</v>
      </c>
      <c r="F23" s="192" t="s">
        <v>3326</v>
      </c>
      <c r="G23" s="190" t="s">
        <v>3257</v>
      </c>
      <c r="H23" s="192" t="s">
        <v>3327</v>
      </c>
      <c r="I23" s="190" t="s">
        <v>3172</v>
      </c>
      <c r="J23" s="193">
        <v>0</v>
      </c>
      <c r="K23" s="194">
        <v>0</v>
      </c>
      <c r="L23" s="192" t="str">
        <f t="shared" si="0"/>
        <v>피해 없음</v>
      </c>
      <c r="M23" s="195">
        <v>0</v>
      </c>
      <c r="N23" s="193">
        <v>0</v>
      </c>
      <c r="O23" s="190" t="s">
        <v>3172</v>
      </c>
      <c r="P23" s="196">
        <v>0</v>
      </c>
      <c r="Q23" s="196">
        <v>0.6</v>
      </c>
      <c r="R23" s="190" t="s">
        <v>3192</v>
      </c>
      <c r="S23" s="197">
        <v>-35</v>
      </c>
      <c r="T23" s="190" t="s">
        <v>3179</v>
      </c>
      <c r="U23" s="196">
        <v>5</v>
      </c>
      <c r="V23" s="192" t="s">
        <v>3313</v>
      </c>
      <c r="W23" s="190" t="s">
        <v>3172</v>
      </c>
      <c r="X23" s="198" t="s">
        <v>3328</v>
      </c>
    </row>
    <row r="24" spans="1:24" ht="58.5" customHeight="1">
      <c r="A24" s="182" t="s">
        <v>3329</v>
      </c>
      <c r="B24" s="183" t="s">
        <v>3330</v>
      </c>
      <c r="C24" s="181"/>
      <c r="D24" s="181" t="s">
        <v>3166</v>
      </c>
      <c r="E24" s="181" t="s">
        <v>3331</v>
      </c>
      <c r="F24" s="183" t="s">
        <v>3332</v>
      </c>
      <c r="G24" s="181" t="s">
        <v>3198</v>
      </c>
      <c r="H24" s="183" t="s">
        <v>3291</v>
      </c>
      <c r="I24" s="181" t="s">
        <v>3170</v>
      </c>
      <c r="J24" s="184">
        <v>1.5</v>
      </c>
      <c r="K24" s="185">
        <v>0</v>
      </c>
      <c r="L24" s="183" t="str">
        <f t="shared" si="0"/>
        <v>기본 공격력 × 150%</v>
      </c>
      <c r="M24" s="186">
        <v>7.5</v>
      </c>
      <c r="N24" s="184">
        <v>0.35</v>
      </c>
      <c r="O24" s="181" t="s">
        <v>3171</v>
      </c>
      <c r="P24" s="187">
        <v>4</v>
      </c>
      <c r="Q24" s="187">
        <v>0.7</v>
      </c>
      <c r="R24" s="181" t="s">
        <v>3333</v>
      </c>
      <c r="S24" s="188">
        <v>10</v>
      </c>
      <c r="T24" s="181" t="s">
        <v>3179</v>
      </c>
      <c r="U24" s="187">
        <v>0</v>
      </c>
      <c r="V24" s="183" t="s">
        <v>3334</v>
      </c>
      <c r="W24" s="181" t="s">
        <v>3172</v>
      </c>
      <c r="X24" s="189" t="s">
        <v>3335</v>
      </c>
    </row>
    <row r="25" spans="1:24" ht="58.5" customHeight="1">
      <c r="A25" s="191" t="s">
        <v>3336</v>
      </c>
      <c r="B25" s="192" t="s">
        <v>3337</v>
      </c>
      <c r="C25" s="190"/>
      <c r="D25" s="190" t="s">
        <v>3166</v>
      </c>
      <c r="E25" s="190" t="s">
        <v>3338</v>
      </c>
      <c r="F25" s="192" t="s">
        <v>3339</v>
      </c>
      <c r="G25" s="190" t="s">
        <v>3198</v>
      </c>
      <c r="H25" s="192" t="s">
        <v>3340</v>
      </c>
      <c r="I25" s="190" t="s">
        <v>3170</v>
      </c>
      <c r="J25" s="193">
        <v>1.1000000000000001</v>
      </c>
      <c r="K25" s="194">
        <v>0</v>
      </c>
      <c r="L25" s="192" t="str">
        <f t="shared" si="0"/>
        <v>기본 공격력 × 110%</v>
      </c>
      <c r="M25" s="195">
        <v>9</v>
      </c>
      <c r="N25" s="193">
        <v>0.4</v>
      </c>
      <c r="O25" s="190" t="s">
        <v>3171</v>
      </c>
      <c r="P25" s="196">
        <v>5</v>
      </c>
      <c r="Q25" s="196">
        <v>1.2</v>
      </c>
      <c r="R25" s="190" t="s">
        <v>3172</v>
      </c>
      <c r="S25" s="197">
        <v>0</v>
      </c>
      <c r="T25" s="190" t="s">
        <v>3172</v>
      </c>
      <c r="U25" s="196">
        <v>0</v>
      </c>
      <c r="V25" s="192" t="s">
        <v>3173</v>
      </c>
      <c r="W25" s="190" t="s">
        <v>3172</v>
      </c>
      <c r="X25" s="198" t="s">
        <v>3341</v>
      </c>
    </row>
    <row r="26" spans="1:24" ht="58.5" customHeight="1">
      <c r="A26" s="182" t="s">
        <v>3342</v>
      </c>
      <c r="B26" s="183" t="s">
        <v>3343</v>
      </c>
      <c r="C26" s="181"/>
      <c r="D26" s="181" t="s">
        <v>3166</v>
      </c>
      <c r="E26" s="181" t="s">
        <v>3344</v>
      </c>
      <c r="F26" s="183" t="s">
        <v>3167</v>
      </c>
      <c r="G26" s="181" t="s">
        <v>3297</v>
      </c>
      <c r="H26" s="183" t="s">
        <v>3345</v>
      </c>
      <c r="I26" s="181" t="s">
        <v>3170</v>
      </c>
      <c r="J26" s="184">
        <v>0.9</v>
      </c>
      <c r="K26" s="185">
        <v>0</v>
      </c>
      <c r="L26" s="183" t="str">
        <f t="shared" si="0"/>
        <v>기본 공격력 × 90%</v>
      </c>
      <c r="M26" s="186">
        <v>4.5</v>
      </c>
      <c r="N26" s="184">
        <v>0.55000000000000004</v>
      </c>
      <c r="O26" s="181" t="s">
        <v>3171</v>
      </c>
      <c r="P26" s="187">
        <v>2.5</v>
      </c>
      <c r="Q26" s="187">
        <v>0.6</v>
      </c>
      <c r="R26" s="181" t="s">
        <v>3172</v>
      </c>
      <c r="S26" s="188">
        <v>0</v>
      </c>
      <c r="T26" s="181" t="s">
        <v>3172</v>
      </c>
      <c r="U26" s="187">
        <v>0</v>
      </c>
      <c r="V26" s="183" t="s">
        <v>3346</v>
      </c>
      <c r="W26" s="181" t="s">
        <v>3172</v>
      </c>
      <c r="X26" s="189" t="s">
        <v>3347</v>
      </c>
    </row>
    <row r="27" spans="1:24" ht="58.5" customHeight="1">
      <c r="A27" s="191" t="s">
        <v>3349</v>
      </c>
      <c r="B27" s="192" t="s">
        <v>3350</v>
      </c>
      <c r="C27" s="190"/>
      <c r="D27" s="190" t="s">
        <v>3166</v>
      </c>
      <c r="E27" s="190" t="s">
        <v>419</v>
      </c>
      <c r="F27" s="192" t="s">
        <v>3351</v>
      </c>
      <c r="G27" s="190" t="s">
        <v>3352</v>
      </c>
      <c r="H27" s="192" t="s">
        <v>3353</v>
      </c>
      <c r="I27" s="190" t="s">
        <v>3170</v>
      </c>
      <c r="J27" s="193">
        <v>1.8</v>
      </c>
      <c r="K27" s="194">
        <v>0</v>
      </c>
      <c r="L27" s="192" t="str">
        <f t="shared" si="0"/>
        <v>기본 공격력 × 180%</v>
      </c>
      <c r="M27" s="195">
        <v>9</v>
      </c>
      <c r="N27" s="193">
        <v>0.5</v>
      </c>
      <c r="O27" s="190" t="s">
        <v>3171</v>
      </c>
      <c r="P27" s="196">
        <v>6</v>
      </c>
      <c r="Q27" s="196">
        <v>1.3</v>
      </c>
      <c r="R27" s="190" t="s">
        <v>3172</v>
      </c>
      <c r="S27" s="197">
        <v>0</v>
      </c>
      <c r="T27" s="190" t="s">
        <v>3172</v>
      </c>
      <c r="U27" s="196">
        <v>0</v>
      </c>
      <c r="V27" s="192" t="s">
        <v>3354</v>
      </c>
      <c r="W27" s="190" t="s">
        <v>3172</v>
      </c>
      <c r="X27" s="198" t="s">
        <v>3355</v>
      </c>
    </row>
    <row r="28" spans="1:24" ht="58.5" customHeight="1">
      <c r="A28" s="182" t="s">
        <v>3356</v>
      </c>
      <c r="B28" s="183" t="s">
        <v>3357</v>
      </c>
      <c r="C28" s="181"/>
      <c r="D28" s="181" t="s">
        <v>3236</v>
      </c>
      <c r="E28" s="181" t="s">
        <v>419</v>
      </c>
      <c r="F28" s="183" t="s">
        <v>3358</v>
      </c>
      <c r="G28" s="181" t="s">
        <v>3257</v>
      </c>
      <c r="H28" s="183" t="s">
        <v>3359</v>
      </c>
      <c r="I28" s="181" t="s">
        <v>3172</v>
      </c>
      <c r="J28" s="184">
        <v>0</v>
      </c>
      <c r="K28" s="185">
        <v>0</v>
      </c>
      <c r="L28" s="183" t="str">
        <f t="shared" si="0"/>
        <v>피해 없음</v>
      </c>
      <c r="M28" s="186">
        <v>15</v>
      </c>
      <c r="N28" s="184">
        <v>1</v>
      </c>
      <c r="O28" s="181" t="s">
        <v>3171</v>
      </c>
      <c r="P28" s="187">
        <v>10</v>
      </c>
      <c r="Q28" s="187">
        <v>1</v>
      </c>
      <c r="R28" s="181" t="s">
        <v>3360</v>
      </c>
      <c r="S28" s="188">
        <v>-1</v>
      </c>
      <c r="T28" s="181" t="s">
        <v>3361</v>
      </c>
      <c r="U28" s="187">
        <v>4</v>
      </c>
      <c r="V28" s="183" t="s">
        <v>3362</v>
      </c>
      <c r="W28" s="181" t="s">
        <v>3348</v>
      </c>
      <c r="X28" s="189" t="s">
        <v>3363</v>
      </c>
    </row>
    <row r="29" spans="1:24" ht="58.5" customHeight="1">
      <c r="A29" s="191" t="s">
        <v>3364</v>
      </c>
      <c r="B29" s="192" t="s">
        <v>3365</v>
      </c>
      <c r="C29" s="190"/>
      <c r="D29" s="190" t="s">
        <v>3166</v>
      </c>
      <c r="E29" s="190" t="s">
        <v>394</v>
      </c>
      <c r="F29" s="192" t="s">
        <v>3339</v>
      </c>
      <c r="G29" s="190" t="s">
        <v>3297</v>
      </c>
      <c r="H29" s="192" t="s">
        <v>3366</v>
      </c>
      <c r="I29" s="190" t="s">
        <v>3170</v>
      </c>
      <c r="J29" s="193">
        <v>1.5</v>
      </c>
      <c r="K29" s="194">
        <v>0</v>
      </c>
      <c r="L29" s="192" t="str">
        <f t="shared" si="0"/>
        <v>기본 공격력 × 150%</v>
      </c>
      <c r="M29" s="195">
        <v>8</v>
      </c>
      <c r="N29" s="193">
        <v>0.5</v>
      </c>
      <c r="O29" s="190" t="s">
        <v>3171</v>
      </c>
      <c r="P29" s="196">
        <v>5</v>
      </c>
      <c r="Q29" s="196">
        <v>1.1000000000000001</v>
      </c>
      <c r="R29" s="190" t="s">
        <v>3172</v>
      </c>
      <c r="S29" s="197">
        <v>0</v>
      </c>
      <c r="T29" s="190" t="s">
        <v>3172</v>
      </c>
      <c r="U29" s="196">
        <v>0</v>
      </c>
      <c r="V29" s="192" t="s">
        <v>3173</v>
      </c>
      <c r="W29" s="190" t="s">
        <v>3172</v>
      </c>
      <c r="X29" s="198" t="s">
        <v>3367</v>
      </c>
    </row>
    <row r="30" spans="1:24" ht="58.5" customHeight="1">
      <c r="A30" s="182" t="s">
        <v>3368</v>
      </c>
      <c r="B30" s="183" t="s">
        <v>3369</v>
      </c>
      <c r="C30" s="181"/>
      <c r="D30" s="181" t="s">
        <v>3166</v>
      </c>
      <c r="E30" s="181" t="s">
        <v>394</v>
      </c>
      <c r="F30" s="183" t="s">
        <v>3370</v>
      </c>
      <c r="G30" s="181" t="s">
        <v>3319</v>
      </c>
      <c r="H30" s="183" t="s">
        <v>3371</v>
      </c>
      <c r="I30" s="181" t="s">
        <v>3172</v>
      </c>
      <c r="J30" s="184">
        <v>0</v>
      </c>
      <c r="K30" s="185">
        <v>0</v>
      </c>
      <c r="L30" s="183" t="str">
        <f t="shared" si="0"/>
        <v>피해 없음</v>
      </c>
      <c r="M30" s="186">
        <v>14</v>
      </c>
      <c r="N30" s="184">
        <v>0.6</v>
      </c>
      <c r="O30" s="181" t="s">
        <v>3171</v>
      </c>
      <c r="P30" s="187">
        <v>9</v>
      </c>
      <c r="Q30" s="187">
        <v>2</v>
      </c>
      <c r="R30" s="181" t="s">
        <v>3333</v>
      </c>
      <c r="S30" s="188">
        <v>8</v>
      </c>
      <c r="T30" s="181" t="s">
        <v>3179</v>
      </c>
      <c r="U30" s="187">
        <v>0</v>
      </c>
      <c r="V30" s="183" t="s">
        <v>3372</v>
      </c>
      <c r="W30" s="181" t="s">
        <v>3172</v>
      </c>
      <c r="X30" s="189" t="s">
        <v>3373</v>
      </c>
    </row>
    <row r="31" spans="1:24" ht="58.5" customHeight="1">
      <c r="A31" s="191" t="s">
        <v>3375</v>
      </c>
      <c r="B31" s="192" t="s">
        <v>3376</v>
      </c>
      <c r="C31" s="190"/>
      <c r="D31" s="190" t="s">
        <v>3166</v>
      </c>
      <c r="E31" s="190" t="s">
        <v>2703</v>
      </c>
      <c r="F31" s="192" t="s">
        <v>3377</v>
      </c>
      <c r="G31" s="190" t="s">
        <v>3281</v>
      </c>
      <c r="H31" s="192" t="s">
        <v>3378</v>
      </c>
      <c r="I31" s="190" t="s">
        <v>3172</v>
      </c>
      <c r="J31" s="193">
        <v>0</v>
      </c>
      <c r="K31" s="194">
        <v>0</v>
      </c>
      <c r="L31" s="192" t="str">
        <f t="shared" si="0"/>
        <v>피해 없음</v>
      </c>
      <c r="M31" s="195">
        <v>12</v>
      </c>
      <c r="N31" s="193">
        <v>0.8</v>
      </c>
      <c r="O31" s="190" t="s">
        <v>3171</v>
      </c>
      <c r="P31" s="196">
        <v>8</v>
      </c>
      <c r="Q31" s="196">
        <v>1.5</v>
      </c>
      <c r="R31" s="190" t="s">
        <v>599</v>
      </c>
      <c r="S31" s="197">
        <v>20</v>
      </c>
      <c r="T31" s="190" t="s">
        <v>3179</v>
      </c>
      <c r="U31" s="196">
        <v>10</v>
      </c>
      <c r="V31" s="192" t="s">
        <v>3379</v>
      </c>
      <c r="W31" s="190" t="s">
        <v>3172</v>
      </c>
      <c r="X31" s="198" t="s">
        <v>3380</v>
      </c>
    </row>
    <row r="32" spans="1:24" ht="58.5" customHeight="1">
      <c r="A32" s="182" t="s">
        <v>3381</v>
      </c>
      <c r="B32" s="183" t="s">
        <v>3382</v>
      </c>
      <c r="C32" s="181"/>
      <c r="D32" s="181" t="s">
        <v>3166</v>
      </c>
      <c r="E32" s="181" t="s">
        <v>2703</v>
      </c>
      <c r="F32" s="183" t="s">
        <v>3304</v>
      </c>
      <c r="G32" s="181" t="s">
        <v>3257</v>
      </c>
      <c r="H32" s="183" t="s">
        <v>3383</v>
      </c>
      <c r="I32" s="181" t="s">
        <v>3170</v>
      </c>
      <c r="J32" s="184">
        <v>0.9</v>
      </c>
      <c r="K32" s="185">
        <v>0</v>
      </c>
      <c r="L32" s="183" t="str">
        <f t="shared" si="0"/>
        <v>기본 공격력 × 90%</v>
      </c>
      <c r="M32" s="186">
        <v>10</v>
      </c>
      <c r="N32" s="184">
        <v>0.45</v>
      </c>
      <c r="O32" s="181" t="s">
        <v>3171</v>
      </c>
      <c r="P32" s="187">
        <v>6</v>
      </c>
      <c r="Q32" s="187">
        <v>1</v>
      </c>
      <c r="R32" s="181" t="s">
        <v>3178</v>
      </c>
      <c r="S32" s="188">
        <v>-50</v>
      </c>
      <c r="T32" s="181" t="s">
        <v>3179</v>
      </c>
      <c r="U32" s="187">
        <v>3</v>
      </c>
      <c r="V32" s="183" t="s">
        <v>3384</v>
      </c>
      <c r="W32" s="181" t="s">
        <v>3374</v>
      </c>
      <c r="X32" s="189" t="s">
        <v>3385</v>
      </c>
    </row>
    <row r="33" spans="1:24" ht="58.5" customHeight="1">
      <c r="A33" s="191" t="s">
        <v>3387</v>
      </c>
      <c r="B33" s="192" t="s">
        <v>3388</v>
      </c>
      <c r="C33" s="190"/>
      <c r="D33" s="190" t="s">
        <v>3166</v>
      </c>
      <c r="E33" s="190" t="s">
        <v>422</v>
      </c>
      <c r="F33" s="192" t="s">
        <v>3389</v>
      </c>
      <c r="G33" s="190" t="s">
        <v>3390</v>
      </c>
      <c r="H33" s="192" t="s">
        <v>3391</v>
      </c>
      <c r="I33" s="190" t="s">
        <v>3172</v>
      </c>
      <c r="J33" s="193">
        <v>0</v>
      </c>
      <c r="K33" s="194">
        <v>0</v>
      </c>
      <c r="L33" s="192" t="str">
        <f t="shared" si="0"/>
        <v>피해 없음</v>
      </c>
      <c r="M33" s="195">
        <v>11</v>
      </c>
      <c r="N33" s="193">
        <v>0.6</v>
      </c>
      <c r="O33" s="190" t="s">
        <v>3171</v>
      </c>
      <c r="P33" s="196">
        <v>7</v>
      </c>
      <c r="Q33" s="196">
        <v>0.8</v>
      </c>
      <c r="R33" s="190" t="s">
        <v>3392</v>
      </c>
      <c r="S33" s="197">
        <v>50</v>
      </c>
      <c r="T33" s="190" t="s">
        <v>3179</v>
      </c>
      <c r="U33" s="196">
        <v>4</v>
      </c>
      <c r="V33" s="192" t="s">
        <v>3393</v>
      </c>
      <c r="W33" s="190" t="s">
        <v>3394</v>
      </c>
      <c r="X33" s="198" t="s">
        <v>3395</v>
      </c>
    </row>
    <row r="34" spans="1:24" ht="58.5" customHeight="1">
      <c r="A34" s="182" t="s">
        <v>3396</v>
      </c>
      <c r="B34" s="183" t="s">
        <v>3397</v>
      </c>
      <c r="C34" s="181"/>
      <c r="D34" s="181" t="s">
        <v>3166</v>
      </c>
      <c r="E34" s="181" t="s">
        <v>422</v>
      </c>
      <c r="F34" s="183" t="s">
        <v>3398</v>
      </c>
      <c r="G34" s="181" t="s">
        <v>3257</v>
      </c>
      <c r="H34" s="183" t="s">
        <v>3399</v>
      </c>
      <c r="I34" s="181" t="s">
        <v>3170</v>
      </c>
      <c r="J34" s="184">
        <v>1.65</v>
      </c>
      <c r="K34" s="185">
        <v>0</v>
      </c>
      <c r="L34" s="183" t="str">
        <f t="shared" si="0"/>
        <v>기본 공격력 × 165%</v>
      </c>
      <c r="M34" s="186">
        <v>8</v>
      </c>
      <c r="N34" s="184">
        <v>0.55000000000000004</v>
      </c>
      <c r="O34" s="181" t="s">
        <v>3171</v>
      </c>
      <c r="P34" s="187">
        <v>5</v>
      </c>
      <c r="Q34" s="187">
        <v>1.2</v>
      </c>
      <c r="R34" s="181" t="s">
        <v>3172</v>
      </c>
      <c r="S34" s="188">
        <v>0</v>
      </c>
      <c r="T34" s="181" t="s">
        <v>3172</v>
      </c>
      <c r="U34" s="187">
        <v>0</v>
      </c>
      <c r="V34" s="183" t="s">
        <v>3400</v>
      </c>
      <c r="W34" s="181" t="s">
        <v>3386</v>
      </c>
      <c r="X34" s="189" t="s">
        <v>3401</v>
      </c>
    </row>
    <row r="35" spans="1:24" ht="58.5" customHeight="1">
      <c r="A35" s="191" t="s">
        <v>3402</v>
      </c>
      <c r="B35" s="192" t="s">
        <v>3403</v>
      </c>
      <c r="C35" s="190"/>
      <c r="D35" s="190" t="s">
        <v>3236</v>
      </c>
      <c r="E35" s="190" t="s">
        <v>3404</v>
      </c>
      <c r="F35" s="192" t="s">
        <v>3405</v>
      </c>
      <c r="G35" s="190" t="s">
        <v>3257</v>
      </c>
      <c r="H35" s="192" t="s">
        <v>3406</v>
      </c>
      <c r="I35" s="190" t="s">
        <v>3172</v>
      </c>
      <c r="J35" s="193">
        <v>0</v>
      </c>
      <c r="K35" s="194">
        <v>0</v>
      </c>
      <c r="L35" s="192" t="str">
        <f t="shared" si="0"/>
        <v>피해 없음</v>
      </c>
      <c r="M35" s="195">
        <v>0</v>
      </c>
      <c r="N35" s="193">
        <v>1</v>
      </c>
      <c r="O35" s="190" t="s">
        <v>3172</v>
      </c>
      <c r="P35" s="196">
        <v>0</v>
      </c>
      <c r="Q35" s="196">
        <v>1.5</v>
      </c>
      <c r="R35" s="190" t="s">
        <v>3407</v>
      </c>
      <c r="S35" s="197">
        <v>1</v>
      </c>
      <c r="T35" s="190" t="s">
        <v>3275</v>
      </c>
      <c r="U35" s="196">
        <v>0</v>
      </c>
      <c r="V35" s="192" t="s">
        <v>448</v>
      </c>
      <c r="W35" s="190" t="s">
        <v>3270</v>
      </c>
      <c r="X35" s="198" t="s">
        <v>3408</v>
      </c>
    </row>
    <row r="36" spans="1:24" ht="58.5" customHeight="1">
      <c r="A36" s="182" t="s">
        <v>3409</v>
      </c>
      <c r="B36" s="183" t="s">
        <v>3410</v>
      </c>
      <c r="C36" s="181"/>
      <c r="D36" s="181" t="s">
        <v>3166</v>
      </c>
      <c r="E36" s="181" t="s">
        <v>3404</v>
      </c>
      <c r="F36" s="183" t="s">
        <v>3411</v>
      </c>
      <c r="G36" s="181" t="s">
        <v>3257</v>
      </c>
      <c r="H36" s="183" t="s">
        <v>3412</v>
      </c>
      <c r="I36" s="181" t="s">
        <v>3170</v>
      </c>
      <c r="J36" s="184">
        <v>1.25</v>
      </c>
      <c r="K36" s="185">
        <v>0</v>
      </c>
      <c r="L36" s="183" t="str">
        <f t="shared" si="0"/>
        <v>기본 공격력 × 125%</v>
      </c>
      <c r="M36" s="186">
        <v>14</v>
      </c>
      <c r="N36" s="184">
        <v>0.5</v>
      </c>
      <c r="O36" s="181" t="s">
        <v>3171</v>
      </c>
      <c r="P36" s="187">
        <v>9</v>
      </c>
      <c r="Q36" s="187">
        <v>1.6</v>
      </c>
      <c r="R36" s="181" t="s">
        <v>3413</v>
      </c>
      <c r="S36" s="188">
        <v>-1</v>
      </c>
      <c r="T36" s="181" t="s">
        <v>3414</v>
      </c>
      <c r="U36" s="187">
        <v>0</v>
      </c>
      <c r="V36" s="183" t="s">
        <v>3415</v>
      </c>
      <c r="W36" s="181" t="s">
        <v>3252</v>
      </c>
      <c r="X36" s="189" t="s">
        <v>3416</v>
      </c>
    </row>
    <row r="37" spans="1:24" ht="58.5" customHeight="1">
      <c r="A37" s="191" t="s">
        <v>3417</v>
      </c>
      <c r="B37" s="192" t="s">
        <v>3418</v>
      </c>
      <c r="C37" s="190"/>
      <c r="D37" s="190" t="s">
        <v>3236</v>
      </c>
      <c r="E37" s="190" t="s">
        <v>387</v>
      </c>
      <c r="F37" s="192" t="s">
        <v>3419</v>
      </c>
      <c r="G37" s="190" t="s">
        <v>3198</v>
      </c>
      <c r="H37" s="192" t="s">
        <v>3420</v>
      </c>
      <c r="I37" s="190" t="s">
        <v>3172</v>
      </c>
      <c r="J37" s="193">
        <v>0</v>
      </c>
      <c r="K37" s="194">
        <v>0</v>
      </c>
      <c r="L37" s="192" t="str">
        <f t="shared" si="0"/>
        <v>피해 없음</v>
      </c>
      <c r="M37" s="195">
        <v>0</v>
      </c>
      <c r="N37" s="193">
        <v>1</v>
      </c>
      <c r="O37" s="190" t="s">
        <v>3172</v>
      </c>
      <c r="P37" s="196">
        <v>0</v>
      </c>
      <c r="Q37" s="196">
        <v>2</v>
      </c>
      <c r="R37" s="190" t="s">
        <v>3421</v>
      </c>
      <c r="S37" s="197">
        <v>0</v>
      </c>
      <c r="T37" s="190" t="s">
        <v>3422</v>
      </c>
      <c r="U37" s="196">
        <v>0</v>
      </c>
      <c r="V37" s="192" t="s">
        <v>3423</v>
      </c>
      <c r="W37" s="190" t="s">
        <v>3208</v>
      </c>
      <c r="X37" s="198" t="s">
        <v>3424</v>
      </c>
    </row>
    <row r="38" spans="1:24" ht="84">
      <c r="A38" s="200" t="s">
        <v>3425</v>
      </c>
      <c r="B38" s="201" t="s">
        <v>3426</v>
      </c>
      <c r="C38" s="199"/>
      <c r="D38" s="199" t="s">
        <v>3236</v>
      </c>
      <c r="E38" s="199" t="s">
        <v>3427</v>
      </c>
      <c r="F38" s="201" t="s">
        <v>3428</v>
      </c>
      <c r="G38" s="199" t="s">
        <v>3429</v>
      </c>
      <c r="H38" s="201" t="s">
        <v>3430</v>
      </c>
      <c r="I38" s="199" t="s">
        <v>3172</v>
      </c>
      <c r="J38" s="202">
        <v>0</v>
      </c>
      <c r="K38" s="203">
        <v>0</v>
      </c>
      <c r="L38" s="201" t="str">
        <f t="shared" si="0"/>
        <v>피해 없음</v>
      </c>
      <c r="M38" s="204">
        <v>0</v>
      </c>
      <c r="N38" s="202">
        <v>1</v>
      </c>
      <c r="O38" s="199" t="s">
        <v>3172</v>
      </c>
      <c r="P38" s="205">
        <v>0</v>
      </c>
      <c r="Q38" s="205">
        <v>0</v>
      </c>
      <c r="R38" s="199" t="s">
        <v>3266</v>
      </c>
      <c r="S38" s="206">
        <v>1</v>
      </c>
      <c r="T38" s="199" t="s">
        <v>3240</v>
      </c>
      <c r="U38" s="205">
        <v>0</v>
      </c>
      <c r="V38" s="201" t="s">
        <v>3431</v>
      </c>
      <c r="W38" s="199" t="s">
        <v>3261</v>
      </c>
      <c r="X38" s="207" t="s">
        <v>3432</v>
      </c>
    </row>
  </sheetData>
  <phoneticPr fontId="19" type="noConversion"/>
  <conditionalFormatting sqref="D3:D38">
    <cfRule type="expression" dxfId="23" priority="1">
      <formula>$D3="액티브"</formula>
    </cfRule>
    <cfRule type="expression" dxfId="22" priority="2">
      <formula>$D3="패시브"</formula>
    </cfRule>
    <cfRule type="expression" dxfId="21" priority="3">
      <formula>$D3="이벤트"</formula>
    </cfRule>
    <cfRule type="expression" dxfId="20" priority="4">
      <formula>$D3="연출용"</formula>
    </cfRule>
  </conditionalFormatting>
  <dataValidations count="4">
    <dataValidation type="list" sqref="O3:O38" xr:uid="{7578D09A-77A4-45C0-A1EB-9ED91E001E72}">
      <formula1>"없음,개별,공용"</formula1>
    </dataValidation>
    <dataValidation type="list" sqref="I3:I38" xr:uid="{124154FB-20E4-4428-A41A-347693F9F6A1}">
      <formula1>"없음,기본 공격력 비율,고정 피해,즉시 처리"</formula1>
    </dataValidation>
    <dataValidation type="list" sqref="G3:G38" xr:uid="{F5CCC094-38AB-4E7C-AB0E-E67AA0DDA5E4}">
      <formula1>"입력,입력 유지,상시,대상 근접,대상 거리,사건 플래그,선택 결과,상태치 임계,HP 임계,시간 경과,피격,주변 개체 수,아이템 착용,인연 수치"</formula1>
    </dataValidation>
    <dataValidation type="list" sqref="D3:D38" xr:uid="{7EE8409A-27F8-4762-87EF-31B69DF44B31}">
      <formula1>"액티브,패시브,이벤트,연출용"</formula1>
    </dataValidation>
  </dataValidations>
  <pageMargins left="0.7" right="0.7" top="0.75" bottom="0.75" header="0.3" footer="0.3"/>
  <drawing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Y308"/>
  <sheetViews>
    <sheetView topLeftCell="U157" zoomScale="70" zoomScaleNormal="70" zoomScaleSheetLayoutView="70" workbookViewId="0">
      <selection activeCell="Y172" sqref="Y172"/>
    </sheetView>
  </sheetViews>
  <sheetFormatPr defaultColWidth="9" defaultRowHeight="14.25"/>
  <cols>
    <col min="1" max="1" width="13.875" style="99" customWidth="1"/>
    <col min="2" max="2" width="14.125" style="100" customWidth="1"/>
    <col min="3" max="3" width="13.125" style="100" customWidth="1"/>
    <col min="4" max="4" width="13.375" style="100" customWidth="1"/>
    <col min="5" max="5" width="42.625" style="99" customWidth="1"/>
    <col min="6" max="6" width="56.75" style="99" customWidth="1"/>
    <col min="7" max="7" width="47.5" style="99" customWidth="1"/>
    <col min="8" max="8" width="36.875" style="99" customWidth="1"/>
    <col min="9" max="9" width="11.875" style="100" customWidth="1"/>
    <col min="10" max="10" width="31.75" style="99" customWidth="1"/>
    <col min="11" max="11" width="39.625" style="100" customWidth="1"/>
    <col min="12" max="12" width="18.625" style="100" customWidth="1"/>
    <col min="13" max="13" width="47" style="99" customWidth="1"/>
    <col min="14" max="14" width="18.75" style="100" customWidth="1"/>
    <col min="15" max="15" width="24.75" style="99" customWidth="1"/>
    <col min="16" max="16" width="24.75" style="100" customWidth="1"/>
    <col min="17" max="17" width="19.75" style="100" customWidth="1"/>
    <col min="18" max="18" width="52.375" style="145" customWidth="1"/>
    <col min="19" max="19" width="15" style="102" customWidth="1"/>
    <col min="20" max="21" width="15" style="103" customWidth="1"/>
    <col min="22" max="22" width="22.375" style="97" customWidth="1"/>
    <col min="23" max="23" width="29.875" style="97" customWidth="1"/>
    <col min="24" max="24" width="38.375" style="149" customWidth="1"/>
    <col min="25" max="25" width="44.625" style="96" customWidth="1"/>
    <col min="26" max="16384" width="9" style="99"/>
  </cols>
  <sheetData>
    <row r="1" spans="1:25" ht="28.5" customHeight="1">
      <c r="A1" s="105"/>
      <c r="B1" s="104"/>
      <c r="C1" s="104"/>
      <c r="D1" s="104"/>
      <c r="E1" s="105"/>
      <c r="F1" s="105"/>
      <c r="G1" s="105"/>
      <c r="H1" s="105"/>
      <c r="I1" s="104"/>
      <c r="J1" s="105"/>
      <c r="K1" s="104"/>
      <c r="L1" s="104"/>
      <c r="M1" s="105"/>
      <c r="N1" s="104"/>
      <c r="O1" s="105"/>
      <c r="P1" s="104"/>
      <c r="Q1" s="104"/>
      <c r="R1" s="146"/>
      <c r="S1" s="208" t="s">
        <v>2552</v>
      </c>
      <c r="T1" s="209"/>
      <c r="U1" s="210"/>
      <c r="Y1" s="105"/>
    </row>
    <row r="2" spans="1:25" s="101" customFormat="1" ht="56.1" customHeight="1">
      <c r="A2" s="106" t="s">
        <v>592</v>
      </c>
      <c r="B2" s="106" t="s">
        <v>2546</v>
      </c>
      <c r="C2" s="106" t="s">
        <v>508</v>
      </c>
      <c r="D2" s="106" t="s">
        <v>455</v>
      </c>
      <c r="E2" s="106" t="s">
        <v>490</v>
      </c>
      <c r="F2" s="106" t="s">
        <v>480</v>
      </c>
      <c r="G2" s="106" t="s">
        <v>495</v>
      </c>
      <c r="H2" s="106" t="s">
        <v>483</v>
      </c>
      <c r="I2" s="106" t="s">
        <v>506</v>
      </c>
      <c r="J2" s="106" t="s">
        <v>2550</v>
      </c>
      <c r="K2" s="106" t="s">
        <v>488</v>
      </c>
      <c r="L2" s="106" t="s">
        <v>2556</v>
      </c>
      <c r="M2" s="106" t="s">
        <v>2553</v>
      </c>
      <c r="N2" s="107" t="s">
        <v>2565</v>
      </c>
      <c r="O2" s="107" t="s">
        <v>486</v>
      </c>
      <c r="P2" s="107" t="s">
        <v>1020</v>
      </c>
      <c r="Q2" s="107" t="s">
        <v>1204</v>
      </c>
      <c r="R2" s="107" t="s">
        <v>2574</v>
      </c>
      <c r="S2" s="108" t="s">
        <v>995</v>
      </c>
      <c r="T2" s="108" t="s">
        <v>451</v>
      </c>
      <c r="U2" s="108" t="s">
        <v>450</v>
      </c>
      <c r="V2" s="106" t="s">
        <v>2542</v>
      </c>
      <c r="W2" s="106" t="s">
        <v>2559</v>
      </c>
      <c r="X2" s="150" t="s">
        <v>2575</v>
      </c>
      <c r="Y2" s="106" t="s">
        <v>1218</v>
      </c>
    </row>
    <row r="3" spans="1:25" ht="39.950000000000003" customHeight="1">
      <c r="A3" s="109" t="s">
        <v>2562</v>
      </c>
      <c r="B3" s="110">
        <v>1</v>
      </c>
      <c r="C3" s="110">
        <v>1</v>
      </c>
      <c r="D3" s="110">
        <v>8</v>
      </c>
      <c r="E3" s="111" t="s">
        <v>1181</v>
      </c>
      <c r="F3" s="111" t="s">
        <v>1815</v>
      </c>
      <c r="G3" s="111" t="s">
        <v>824</v>
      </c>
      <c r="H3" s="111" t="s">
        <v>1610</v>
      </c>
      <c r="I3" s="110">
        <v>1</v>
      </c>
      <c r="J3" s="111" t="s">
        <v>845</v>
      </c>
      <c r="K3" s="112" t="s">
        <v>576</v>
      </c>
      <c r="L3" s="112" t="s">
        <v>563</v>
      </c>
      <c r="M3" s="111" t="s">
        <v>1346</v>
      </c>
      <c r="N3" s="113">
        <v>5.2083333333333333E-4</v>
      </c>
      <c r="O3" s="111" t="s">
        <v>1336</v>
      </c>
      <c r="P3" s="114">
        <v>3</v>
      </c>
      <c r="Q3" s="114">
        <f>P3</f>
        <v>3</v>
      </c>
      <c r="R3" s="116"/>
      <c r="S3" s="115" t="s">
        <v>563</v>
      </c>
      <c r="T3" s="115" t="s">
        <v>563</v>
      </c>
      <c r="U3" s="115" t="s">
        <v>563</v>
      </c>
      <c r="V3" s="110"/>
      <c r="W3" s="110"/>
      <c r="X3" s="116"/>
      <c r="Y3" s="116"/>
    </row>
    <row r="4" spans="1:25" ht="39.950000000000003" customHeight="1">
      <c r="A4" s="109" t="s">
        <v>2562</v>
      </c>
      <c r="B4" s="110">
        <v>2</v>
      </c>
      <c r="C4" s="110">
        <v>1</v>
      </c>
      <c r="D4" s="110">
        <v>3</v>
      </c>
      <c r="E4" s="111" t="s">
        <v>504</v>
      </c>
      <c r="F4" s="111" t="s">
        <v>837</v>
      </c>
      <c r="G4" s="111" t="s">
        <v>2893</v>
      </c>
      <c r="H4" s="111" t="s">
        <v>790</v>
      </c>
      <c r="I4" s="110">
        <v>1</v>
      </c>
      <c r="J4" s="111" t="s">
        <v>1874</v>
      </c>
      <c r="K4" s="112" t="s">
        <v>576</v>
      </c>
      <c r="L4" s="112" t="s">
        <v>549</v>
      </c>
      <c r="M4" s="111" t="s">
        <v>975</v>
      </c>
      <c r="N4" s="113">
        <v>6.3657407407407413E-4</v>
      </c>
      <c r="O4" s="111" t="s">
        <v>1336</v>
      </c>
      <c r="P4" s="114">
        <v>2</v>
      </c>
      <c r="Q4" s="114">
        <f>Q3+P4</f>
        <v>5</v>
      </c>
      <c r="R4" s="116"/>
      <c r="S4" s="115" t="s">
        <v>549</v>
      </c>
      <c r="T4" s="115" t="s">
        <v>549</v>
      </c>
      <c r="U4" s="115" t="s">
        <v>549</v>
      </c>
      <c r="V4" s="110"/>
      <c r="W4" s="110"/>
      <c r="X4" s="116"/>
      <c r="Y4" s="116"/>
    </row>
    <row r="5" spans="1:25" ht="39.950000000000003" customHeight="1">
      <c r="A5" s="109" t="s">
        <v>2562</v>
      </c>
      <c r="B5" s="110">
        <v>3</v>
      </c>
      <c r="C5" s="110">
        <v>1</v>
      </c>
      <c r="D5" s="110">
        <v>5</v>
      </c>
      <c r="E5" s="111" t="s">
        <v>1109</v>
      </c>
      <c r="F5" s="111" t="s">
        <v>2885</v>
      </c>
      <c r="G5" s="111" t="s">
        <v>828</v>
      </c>
      <c r="H5" s="111" t="s">
        <v>836</v>
      </c>
      <c r="I5" s="110">
        <v>1</v>
      </c>
      <c r="J5" s="111" t="s">
        <v>822</v>
      </c>
      <c r="K5" s="112" t="s">
        <v>576</v>
      </c>
      <c r="L5" s="112" t="s">
        <v>566</v>
      </c>
      <c r="M5" s="111" t="s">
        <v>1620</v>
      </c>
      <c r="N5" s="113">
        <f t="shared" ref="N5:N35" si="0">N4+20/86400</f>
        <v>8.6805555555555562E-4</v>
      </c>
      <c r="O5" s="111" t="s">
        <v>1336</v>
      </c>
      <c r="P5" s="114">
        <v>3</v>
      </c>
      <c r="Q5" s="114">
        <v>8</v>
      </c>
      <c r="R5" s="116"/>
      <c r="S5" s="115" t="s">
        <v>566</v>
      </c>
      <c r="T5" s="115" t="s">
        <v>566</v>
      </c>
      <c r="U5" s="115" t="s">
        <v>566</v>
      </c>
      <c r="V5" s="110"/>
      <c r="W5" s="110" t="s">
        <v>1309</v>
      </c>
      <c r="X5" s="116"/>
      <c r="Y5" s="116"/>
    </row>
    <row r="6" spans="1:25" ht="39.950000000000003" customHeight="1">
      <c r="A6" s="109" t="s">
        <v>2562</v>
      </c>
      <c r="B6" s="110">
        <v>4</v>
      </c>
      <c r="C6" s="110">
        <v>1</v>
      </c>
      <c r="D6" s="110">
        <v>3</v>
      </c>
      <c r="E6" s="111" t="s">
        <v>2563</v>
      </c>
      <c r="F6" s="111" t="s">
        <v>2381</v>
      </c>
      <c r="G6" s="111" t="s">
        <v>2390</v>
      </c>
      <c r="H6" s="111" t="s">
        <v>2222</v>
      </c>
      <c r="I6" s="110">
        <v>4</v>
      </c>
      <c r="J6" s="111" t="s">
        <v>2886</v>
      </c>
      <c r="K6" s="112" t="s">
        <v>576</v>
      </c>
      <c r="L6" s="112" t="s">
        <v>557</v>
      </c>
      <c r="M6" s="111" t="s">
        <v>971</v>
      </c>
      <c r="N6" s="113">
        <f t="shared" si="0"/>
        <v>1.0995370370370371E-3</v>
      </c>
      <c r="O6" s="111" t="s">
        <v>1336</v>
      </c>
      <c r="P6" s="114">
        <v>3</v>
      </c>
      <c r="Q6" s="114">
        <v>11</v>
      </c>
      <c r="R6" s="116"/>
      <c r="S6" s="115" t="s">
        <v>557</v>
      </c>
      <c r="T6" s="115" t="s">
        <v>554</v>
      </c>
      <c r="U6" s="115" t="s">
        <v>554</v>
      </c>
      <c r="V6" s="110"/>
      <c r="W6" s="110"/>
      <c r="X6" s="116"/>
      <c r="Y6" s="116"/>
    </row>
    <row r="7" spans="1:25" ht="39.950000000000003" customHeight="1">
      <c r="A7" s="109" t="s">
        <v>2562</v>
      </c>
      <c r="B7" s="110">
        <v>5</v>
      </c>
      <c r="C7" s="110">
        <v>1</v>
      </c>
      <c r="D7" s="110">
        <v>3</v>
      </c>
      <c r="E7" s="111" t="s">
        <v>2571</v>
      </c>
      <c r="F7" s="111" t="s">
        <v>764</v>
      </c>
      <c r="G7" s="111" t="s">
        <v>802</v>
      </c>
      <c r="H7" s="111" t="s">
        <v>821</v>
      </c>
      <c r="I7" s="110">
        <v>1</v>
      </c>
      <c r="J7" s="111" t="s">
        <v>1866</v>
      </c>
      <c r="K7" s="112" t="s">
        <v>576</v>
      </c>
      <c r="L7" s="112" t="s">
        <v>550</v>
      </c>
      <c r="M7" s="111" t="s">
        <v>1777</v>
      </c>
      <c r="N7" s="113">
        <f t="shared" si="0"/>
        <v>1.3310185185185187E-3</v>
      </c>
      <c r="O7" s="111" t="s">
        <v>1336</v>
      </c>
      <c r="P7" s="114">
        <v>2</v>
      </c>
      <c r="Q7" s="114">
        <v>13</v>
      </c>
      <c r="R7" s="116"/>
      <c r="S7" s="115" t="s">
        <v>550</v>
      </c>
      <c r="T7" s="115" t="s">
        <v>550</v>
      </c>
      <c r="U7" s="115" t="s">
        <v>550</v>
      </c>
      <c r="V7" s="110"/>
      <c r="W7" s="110"/>
      <c r="X7" s="116"/>
      <c r="Y7" s="116"/>
    </row>
    <row r="8" spans="1:25" ht="39.950000000000003" customHeight="1">
      <c r="A8" s="109" t="s">
        <v>2562</v>
      </c>
      <c r="B8" s="110">
        <v>6</v>
      </c>
      <c r="C8" s="110">
        <v>1</v>
      </c>
      <c r="D8" s="110">
        <v>5</v>
      </c>
      <c r="E8" s="111" t="s">
        <v>2558</v>
      </c>
      <c r="F8" s="111" t="s">
        <v>775</v>
      </c>
      <c r="G8" s="111" t="s">
        <v>2373</v>
      </c>
      <c r="H8" s="111" t="s">
        <v>2280</v>
      </c>
      <c r="I8" s="110">
        <v>1</v>
      </c>
      <c r="J8" s="111" t="s">
        <v>2554</v>
      </c>
      <c r="K8" s="112" t="s">
        <v>576</v>
      </c>
      <c r="L8" s="112" t="s">
        <v>550</v>
      </c>
      <c r="M8" s="111" t="s">
        <v>1851</v>
      </c>
      <c r="N8" s="113">
        <f t="shared" si="0"/>
        <v>1.5625000000000001E-3</v>
      </c>
      <c r="O8" s="111" t="s">
        <v>1336</v>
      </c>
      <c r="P8" s="114">
        <v>2</v>
      </c>
      <c r="Q8" s="114">
        <v>15</v>
      </c>
      <c r="R8" s="116"/>
      <c r="S8" s="115" t="s">
        <v>550</v>
      </c>
      <c r="T8" s="115" t="s">
        <v>550</v>
      </c>
      <c r="U8" s="115" t="s">
        <v>550</v>
      </c>
      <c r="V8" s="110"/>
      <c r="W8" s="110"/>
      <c r="X8" s="116" t="s">
        <v>1307</v>
      </c>
      <c r="Y8" s="116"/>
    </row>
    <row r="9" spans="1:25" ht="39.950000000000003" customHeight="1">
      <c r="A9" s="109" t="s">
        <v>2562</v>
      </c>
      <c r="B9" s="110">
        <v>7</v>
      </c>
      <c r="C9" s="110">
        <v>2</v>
      </c>
      <c r="D9" s="110">
        <v>5</v>
      </c>
      <c r="E9" s="111" t="s">
        <v>2573</v>
      </c>
      <c r="F9" s="111" t="s">
        <v>764</v>
      </c>
      <c r="G9" s="111" t="s">
        <v>805</v>
      </c>
      <c r="H9" s="111" t="s">
        <v>806</v>
      </c>
      <c r="I9" s="110">
        <v>1</v>
      </c>
      <c r="J9" s="111" t="s">
        <v>1839</v>
      </c>
      <c r="K9" s="112" t="s">
        <v>576</v>
      </c>
      <c r="L9" s="112" t="s">
        <v>566</v>
      </c>
      <c r="M9" s="111" t="s">
        <v>1777</v>
      </c>
      <c r="N9" s="113">
        <f t="shared" si="0"/>
        <v>1.7939814814814815E-3</v>
      </c>
      <c r="O9" s="111" t="s">
        <v>2685</v>
      </c>
      <c r="P9" s="114">
        <v>3</v>
      </c>
      <c r="Q9" s="114">
        <v>18</v>
      </c>
      <c r="R9" s="116"/>
      <c r="S9" s="115" t="s">
        <v>566</v>
      </c>
      <c r="T9" s="115" t="s">
        <v>566</v>
      </c>
      <c r="U9" s="115" t="s">
        <v>566</v>
      </c>
      <c r="V9" s="110"/>
      <c r="W9" s="110"/>
      <c r="X9" s="116"/>
      <c r="Y9" s="116"/>
    </row>
    <row r="10" spans="1:25" ht="39.950000000000003" customHeight="1">
      <c r="A10" s="109" t="s">
        <v>2562</v>
      </c>
      <c r="B10" s="110">
        <v>8</v>
      </c>
      <c r="C10" s="110">
        <v>2</v>
      </c>
      <c r="D10" s="110">
        <v>6</v>
      </c>
      <c r="E10" s="111" t="s">
        <v>1129</v>
      </c>
      <c r="F10" s="111" t="s">
        <v>820</v>
      </c>
      <c r="G10" s="111" t="s">
        <v>2237</v>
      </c>
      <c r="H10" s="111" t="s">
        <v>763</v>
      </c>
      <c r="I10" s="110">
        <v>4</v>
      </c>
      <c r="J10" s="111" t="s">
        <v>1765</v>
      </c>
      <c r="K10" s="112" t="s">
        <v>576</v>
      </c>
      <c r="L10" s="112" t="s">
        <v>557</v>
      </c>
      <c r="M10" s="111" t="s">
        <v>2882</v>
      </c>
      <c r="N10" s="113">
        <f t="shared" si="0"/>
        <v>2.0254629629629629E-3</v>
      </c>
      <c r="O10" s="111" t="s">
        <v>2685</v>
      </c>
      <c r="P10" s="114">
        <v>4</v>
      </c>
      <c r="Q10" s="114">
        <v>22</v>
      </c>
      <c r="R10" s="116"/>
      <c r="S10" s="115" t="s">
        <v>557</v>
      </c>
      <c r="T10" s="115" t="s">
        <v>554</v>
      </c>
      <c r="U10" s="115" t="s">
        <v>554</v>
      </c>
      <c r="V10" s="110"/>
      <c r="W10" s="110"/>
      <c r="X10" s="116"/>
      <c r="Y10" s="116"/>
    </row>
    <row r="11" spans="1:25" ht="39.950000000000003" customHeight="1">
      <c r="A11" s="109" t="s">
        <v>2562</v>
      </c>
      <c r="B11" s="110">
        <v>9</v>
      </c>
      <c r="C11" s="110">
        <v>1</v>
      </c>
      <c r="D11" s="110">
        <v>5</v>
      </c>
      <c r="E11" s="111" t="s">
        <v>2551</v>
      </c>
      <c r="F11" s="111" t="s">
        <v>775</v>
      </c>
      <c r="G11" s="111" t="s">
        <v>2147</v>
      </c>
      <c r="H11" s="111" t="s">
        <v>2280</v>
      </c>
      <c r="I11" s="110">
        <v>2</v>
      </c>
      <c r="J11" s="111" t="s">
        <v>1496</v>
      </c>
      <c r="K11" s="112" t="s">
        <v>576</v>
      </c>
      <c r="L11" s="112" t="s">
        <v>550</v>
      </c>
      <c r="M11" s="111" t="s">
        <v>1851</v>
      </c>
      <c r="N11" s="113">
        <f t="shared" si="0"/>
        <v>2.2569444444444442E-3</v>
      </c>
      <c r="O11" s="111" t="s">
        <v>2685</v>
      </c>
      <c r="P11" s="114">
        <v>3</v>
      </c>
      <c r="Q11" s="114">
        <v>25</v>
      </c>
      <c r="R11" s="116"/>
      <c r="S11" s="115" t="s">
        <v>550</v>
      </c>
      <c r="T11" s="115" t="s">
        <v>550</v>
      </c>
      <c r="U11" s="115" t="s">
        <v>550</v>
      </c>
      <c r="V11" s="110"/>
      <c r="W11" s="110"/>
      <c r="X11" s="116"/>
      <c r="Y11" s="116"/>
    </row>
    <row r="12" spans="1:25" ht="39.950000000000003" customHeight="1">
      <c r="A12" s="109" t="s">
        <v>2562</v>
      </c>
      <c r="B12" s="110">
        <v>10</v>
      </c>
      <c r="C12" s="110">
        <v>1</v>
      </c>
      <c r="D12" s="110">
        <v>7</v>
      </c>
      <c r="E12" s="111" t="s">
        <v>1661</v>
      </c>
      <c r="F12" s="111" t="s">
        <v>1808</v>
      </c>
      <c r="G12" s="111" t="s">
        <v>1395</v>
      </c>
      <c r="H12" s="111" t="s">
        <v>2241</v>
      </c>
      <c r="I12" s="110">
        <v>3</v>
      </c>
      <c r="J12" s="111" t="s">
        <v>2877</v>
      </c>
      <c r="K12" s="112" t="s">
        <v>576</v>
      </c>
      <c r="L12" s="112" t="s">
        <v>557</v>
      </c>
      <c r="M12" s="111" t="s">
        <v>2880</v>
      </c>
      <c r="N12" s="113">
        <f t="shared" si="0"/>
        <v>2.4884259259259256E-3</v>
      </c>
      <c r="O12" s="111" t="s">
        <v>2685</v>
      </c>
      <c r="P12" s="114">
        <v>3</v>
      </c>
      <c r="Q12" s="114">
        <v>28</v>
      </c>
      <c r="R12" s="116"/>
      <c r="S12" s="115" t="s">
        <v>557</v>
      </c>
      <c r="T12" s="115" t="s">
        <v>554</v>
      </c>
      <c r="U12" s="115" t="s">
        <v>554</v>
      </c>
      <c r="V12" s="110"/>
      <c r="W12" s="110"/>
      <c r="X12" s="116"/>
      <c r="Y12" s="116"/>
    </row>
    <row r="13" spans="1:25" ht="39.950000000000003" customHeight="1">
      <c r="A13" s="109" t="s">
        <v>2562</v>
      </c>
      <c r="B13" s="110">
        <v>11</v>
      </c>
      <c r="C13" s="110">
        <v>2</v>
      </c>
      <c r="D13" s="110">
        <v>8</v>
      </c>
      <c r="E13" s="111" t="s">
        <v>1692</v>
      </c>
      <c r="F13" s="111" t="s">
        <v>817</v>
      </c>
      <c r="G13" s="111" t="s">
        <v>2173</v>
      </c>
      <c r="H13" s="111" t="s">
        <v>2904</v>
      </c>
      <c r="I13" s="110">
        <v>2</v>
      </c>
      <c r="J13" s="111" t="s">
        <v>2897</v>
      </c>
      <c r="K13" s="112" t="s">
        <v>576</v>
      </c>
      <c r="L13" s="112" t="s">
        <v>569</v>
      </c>
      <c r="M13" s="111" t="s">
        <v>1776</v>
      </c>
      <c r="N13" s="113">
        <f t="shared" si="0"/>
        <v>2.719907407407407E-3</v>
      </c>
      <c r="O13" s="111" t="s">
        <v>970</v>
      </c>
      <c r="P13" s="114">
        <v>3</v>
      </c>
      <c r="Q13" s="114">
        <v>31</v>
      </c>
      <c r="R13" s="116"/>
      <c r="S13" s="115" t="s">
        <v>569</v>
      </c>
      <c r="T13" s="115" t="s">
        <v>563</v>
      </c>
      <c r="U13" s="115" t="s">
        <v>572</v>
      </c>
      <c r="V13" s="110"/>
      <c r="W13" s="110"/>
      <c r="X13" s="116"/>
      <c r="Y13" s="116" t="s">
        <v>1740</v>
      </c>
    </row>
    <row r="14" spans="1:25" ht="39.950000000000003" customHeight="1">
      <c r="A14" s="109" t="s">
        <v>2562</v>
      </c>
      <c r="B14" s="110">
        <v>12</v>
      </c>
      <c r="C14" s="110">
        <v>2</v>
      </c>
      <c r="D14" s="110">
        <v>8</v>
      </c>
      <c r="E14" s="111" t="s">
        <v>1841</v>
      </c>
      <c r="F14" s="111" t="s">
        <v>2269</v>
      </c>
      <c r="G14" s="111" t="s">
        <v>2135</v>
      </c>
      <c r="H14" s="111" t="s">
        <v>2904</v>
      </c>
      <c r="I14" s="110">
        <v>2</v>
      </c>
      <c r="J14" s="111" t="s">
        <v>1311</v>
      </c>
      <c r="K14" s="112" t="s">
        <v>576</v>
      </c>
      <c r="L14" s="112" t="s">
        <v>569</v>
      </c>
      <c r="M14" s="111" t="s">
        <v>1776</v>
      </c>
      <c r="N14" s="113">
        <f t="shared" si="0"/>
        <v>2.9513888888888884E-3</v>
      </c>
      <c r="O14" s="111" t="s">
        <v>970</v>
      </c>
      <c r="P14" s="114">
        <v>3</v>
      </c>
      <c r="Q14" s="114">
        <v>34</v>
      </c>
      <c r="R14" s="116"/>
      <c r="S14" s="115" t="s">
        <v>569</v>
      </c>
      <c r="T14" s="115" t="s">
        <v>563</v>
      </c>
      <c r="U14" s="115" t="s">
        <v>572</v>
      </c>
      <c r="V14" s="110"/>
      <c r="W14" s="110"/>
      <c r="X14" s="116"/>
      <c r="Y14" s="116" t="s">
        <v>2345</v>
      </c>
    </row>
    <row r="15" spans="1:25" ht="39.950000000000003" customHeight="1">
      <c r="A15" s="109" t="s">
        <v>2562</v>
      </c>
      <c r="B15" s="110">
        <v>13</v>
      </c>
      <c r="C15" s="110">
        <v>2</v>
      </c>
      <c r="D15" s="110">
        <v>8</v>
      </c>
      <c r="E15" s="111" t="s">
        <v>1831</v>
      </c>
      <c r="F15" s="111" t="s">
        <v>142</v>
      </c>
      <c r="G15" s="111" t="s">
        <v>841</v>
      </c>
      <c r="H15" s="111" t="s">
        <v>2904</v>
      </c>
      <c r="I15" s="110">
        <v>2</v>
      </c>
      <c r="J15" s="111" t="s">
        <v>99</v>
      </c>
      <c r="K15" s="112" t="s">
        <v>576</v>
      </c>
      <c r="L15" s="112" t="s">
        <v>569</v>
      </c>
      <c r="M15" s="111" t="s">
        <v>1776</v>
      </c>
      <c r="N15" s="113">
        <f t="shared" si="0"/>
        <v>3.1828703703703698E-3</v>
      </c>
      <c r="O15" s="111" t="s">
        <v>970</v>
      </c>
      <c r="P15" s="114">
        <v>3</v>
      </c>
      <c r="Q15" s="114">
        <v>37</v>
      </c>
      <c r="R15" s="116"/>
      <c r="S15" s="115" t="s">
        <v>569</v>
      </c>
      <c r="T15" s="115" t="s">
        <v>563</v>
      </c>
      <c r="U15" s="115" t="s">
        <v>572</v>
      </c>
      <c r="V15" s="110"/>
      <c r="W15" s="110" t="s">
        <v>2902</v>
      </c>
      <c r="X15" s="116"/>
      <c r="Y15" s="116" t="s">
        <v>1695</v>
      </c>
    </row>
    <row r="16" spans="1:25" ht="39.950000000000003" customHeight="1">
      <c r="A16" s="109" t="s">
        <v>2562</v>
      </c>
      <c r="B16" s="110">
        <v>14</v>
      </c>
      <c r="C16" s="110">
        <v>2</v>
      </c>
      <c r="D16" s="110">
        <v>5</v>
      </c>
      <c r="E16" s="111" t="s">
        <v>2567</v>
      </c>
      <c r="F16" s="111" t="s">
        <v>764</v>
      </c>
      <c r="G16" s="111" t="s">
        <v>774</v>
      </c>
      <c r="H16" s="111" t="s">
        <v>806</v>
      </c>
      <c r="I16" s="110">
        <v>1</v>
      </c>
      <c r="J16" s="111" t="s">
        <v>1848</v>
      </c>
      <c r="K16" s="112" t="s">
        <v>576</v>
      </c>
      <c r="L16" s="112" t="s">
        <v>554</v>
      </c>
      <c r="M16" s="111" t="s">
        <v>1777</v>
      </c>
      <c r="N16" s="113">
        <f t="shared" si="0"/>
        <v>3.4143518518518511E-3</v>
      </c>
      <c r="O16" s="111" t="s">
        <v>2690</v>
      </c>
      <c r="P16" s="114">
        <v>3</v>
      </c>
      <c r="Q16" s="114">
        <v>40</v>
      </c>
      <c r="R16" s="116"/>
      <c r="S16" s="115" t="s">
        <v>554</v>
      </c>
      <c r="T16" s="115" t="s">
        <v>566</v>
      </c>
      <c r="U16" s="115" t="s">
        <v>566</v>
      </c>
      <c r="V16" s="110"/>
      <c r="W16" s="110"/>
      <c r="X16" s="116"/>
      <c r="Y16" s="116"/>
    </row>
    <row r="17" spans="1:25" ht="39.950000000000003" customHeight="1">
      <c r="A17" s="109" t="s">
        <v>2562</v>
      </c>
      <c r="B17" s="110">
        <v>15</v>
      </c>
      <c r="C17" s="110">
        <v>2</v>
      </c>
      <c r="D17" s="110">
        <v>6</v>
      </c>
      <c r="E17" s="111" t="s">
        <v>2583</v>
      </c>
      <c r="F17" s="111" t="s">
        <v>820</v>
      </c>
      <c r="G17" s="111" t="s">
        <v>816</v>
      </c>
      <c r="H17" s="111" t="s">
        <v>763</v>
      </c>
      <c r="I17" s="110">
        <v>5</v>
      </c>
      <c r="J17" s="111" t="s">
        <v>2065</v>
      </c>
      <c r="K17" s="112" t="s">
        <v>576</v>
      </c>
      <c r="L17" s="112" t="s">
        <v>572</v>
      </c>
      <c r="M17" s="111" t="s">
        <v>2882</v>
      </c>
      <c r="N17" s="113">
        <f t="shared" si="0"/>
        <v>3.6458333333333325E-3</v>
      </c>
      <c r="O17" s="111" t="s">
        <v>2690</v>
      </c>
      <c r="P17" s="114">
        <v>4</v>
      </c>
      <c r="Q17" s="114">
        <v>44</v>
      </c>
      <c r="R17" s="116"/>
      <c r="S17" s="115" t="s">
        <v>572</v>
      </c>
      <c r="T17" s="115" t="s">
        <v>557</v>
      </c>
      <c r="U17" s="115" t="s">
        <v>557</v>
      </c>
      <c r="V17" s="110"/>
      <c r="W17" s="110"/>
      <c r="X17" s="116"/>
      <c r="Y17" s="116"/>
    </row>
    <row r="18" spans="1:25" ht="39.950000000000003" customHeight="1">
      <c r="A18" s="109" t="s">
        <v>2562</v>
      </c>
      <c r="B18" s="110">
        <v>16</v>
      </c>
      <c r="C18" s="110">
        <v>1</v>
      </c>
      <c r="D18" s="110">
        <v>5</v>
      </c>
      <c r="E18" s="111" t="s">
        <v>2576</v>
      </c>
      <c r="F18" s="111" t="s">
        <v>1516</v>
      </c>
      <c r="G18" s="111" t="s">
        <v>2204</v>
      </c>
      <c r="H18" s="111" t="s">
        <v>811</v>
      </c>
      <c r="I18" s="110">
        <v>3</v>
      </c>
      <c r="J18" s="111" t="s">
        <v>2074</v>
      </c>
      <c r="K18" s="112" t="s">
        <v>2070</v>
      </c>
      <c r="L18" s="112" t="s">
        <v>566</v>
      </c>
      <c r="M18" s="111" t="s">
        <v>1019</v>
      </c>
      <c r="N18" s="113">
        <f t="shared" si="0"/>
        <v>3.8773148148148139E-3</v>
      </c>
      <c r="O18" s="111" t="s">
        <v>2690</v>
      </c>
      <c r="P18" s="114">
        <v>3</v>
      </c>
      <c r="Q18" s="114">
        <v>47</v>
      </c>
      <c r="R18" s="116"/>
      <c r="S18" s="115" t="s">
        <v>566</v>
      </c>
      <c r="T18" s="115" t="s">
        <v>566</v>
      </c>
      <c r="U18" s="115" t="s">
        <v>566</v>
      </c>
      <c r="V18" s="110"/>
      <c r="W18" s="110"/>
      <c r="X18" s="116"/>
      <c r="Y18" s="116"/>
    </row>
    <row r="19" spans="1:25" ht="39.950000000000003" customHeight="1">
      <c r="A19" s="109" t="s">
        <v>2562</v>
      </c>
      <c r="B19" s="110">
        <v>17</v>
      </c>
      <c r="C19" s="110">
        <v>2</v>
      </c>
      <c r="D19" s="110">
        <v>5</v>
      </c>
      <c r="E19" s="111" t="s">
        <v>2569</v>
      </c>
      <c r="F19" s="111" t="s">
        <v>764</v>
      </c>
      <c r="G19" s="111" t="s">
        <v>807</v>
      </c>
      <c r="H19" s="111" t="s">
        <v>806</v>
      </c>
      <c r="I19" s="110">
        <v>1</v>
      </c>
      <c r="J19" s="111" t="s">
        <v>2054</v>
      </c>
      <c r="K19" s="112" t="s">
        <v>576</v>
      </c>
      <c r="L19" s="112" t="s">
        <v>575</v>
      </c>
      <c r="M19" s="111" t="s">
        <v>1777</v>
      </c>
      <c r="N19" s="113">
        <f t="shared" si="0"/>
        <v>4.1087962962962953E-3</v>
      </c>
      <c r="O19" s="111" t="s">
        <v>2681</v>
      </c>
      <c r="P19" s="114">
        <v>3</v>
      </c>
      <c r="Q19" s="114">
        <v>50</v>
      </c>
      <c r="R19" s="116"/>
      <c r="S19" s="115" t="s">
        <v>575</v>
      </c>
      <c r="T19" s="115" t="s">
        <v>557</v>
      </c>
      <c r="U19" s="115" t="s">
        <v>557</v>
      </c>
      <c r="V19" s="110"/>
      <c r="W19" s="110"/>
      <c r="X19" s="116"/>
      <c r="Y19" s="116"/>
    </row>
    <row r="20" spans="1:25" ht="39.950000000000003" customHeight="1">
      <c r="A20" s="109" t="s">
        <v>2562</v>
      </c>
      <c r="B20" s="110">
        <v>18</v>
      </c>
      <c r="C20" s="110">
        <v>2</v>
      </c>
      <c r="D20" s="110">
        <v>5</v>
      </c>
      <c r="E20" s="111" t="s">
        <v>485</v>
      </c>
      <c r="F20" s="111" t="s">
        <v>1516</v>
      </c>
      <c r="G20" s="111" t="s">
        <v>2204</v>
      </c>
      <c r="H20" s="111" t="s">
        <v>765</v>
      </c>
      <c r="I20" s="110">
        <v>3</v>
      </c>
      <c r="J20" s="111" t="s">
        <v>1500</v>
      </c>
      <c r="K20" s="112" t="s">
        <v>2070</v>
      </c>
      <c r="L20" s="112" t="s">
        <v>557</v>
      </c>
      <c r="M20" s="111" t="s">
        <v>1019</v>
      </c>
      <c r="N20" s="113">
        <f t="shared" si="0"/>
        <v>4.3402777777777771E-3</v>
      </c>
      <c r="O20" s="111" t="s">
        <v>2681</v>
      </c>
      <c r="P20" s="114">
        <v>3</v>
      </c>
      <c r="Q20" s="114">
        <v>53</v>
      </c>
      <c r="R20" s="116"/>
      <c r="S20" s="115" t="s">
        <v>557</v>
      </c>
      <c r="T20" s="115" t="s">
        <v>557</v>
      </c>
      <c r="U20" s="115" t="s">
        <v>557</v>
      </c>
      <c r="V20" s="110"/>
      <c r="W20" s="110"/>
      <c r="X20" s="116"/>
      <c r="Y20" s="116"/>
    </row>
    <row r="21" spans="1:25" ht="39.950000000000003" customHeight="1">
      <c r="A21" s="109" t="s">
        <v>2562</v>
      </c>
      <c r="B21" s="110">
        <v>19</v>
      </c>
      <c r="C21" s="110">
        <v>2</v>
      </c>
      <c r="D21" s="110">
        <v>8</v>
      </c>
      <c r="E21" s="111" t="s">
        <v>1890</v>
      </c>
      <c r="F21" s="111" t="s">
        <v>1788</v>
      </c>
      <c r="G21" s="111" t="s">
        <v>2911</v>
      </c>
      <c r="H21" s="111" t="s">
        <v>2904</v>
      </c>
      <c r="I21" s="110">
        <v>2</v>
      </c>
      <c r="J21" s="111" t="s">
        <v>1029</v>
      </c>
      <c r="K21" s="112" t="s">
        <v>576</v>
      </c>
      <c r="L21" s="112" t="s">
        <v>569</v>
      </c>
      <c r="M21" s="111" t="s">
        <v>1776</v>
      </c>
      <c r="N21" s="113">
        <f t="shared" si="0"/>
        <v>4.5717592592592589E-3</v>
      </c>
      <c r="O21" s="111" t="s">
        <v>1329</v>
      </c>
      <c r="P21" s="114">
        <v>3</v>
      </c>
      <c r="Q21" s="114">
        <v>56</v>
      </c>
      <c r="R21" s="116"/>
      <c r="S21" s="115" t="s">
        <v>569</v>
      </c>
      <c r="T21" s="115" t="s">
        <v>563</v>
      </c>
      <c r="U21" s="115" t="s">
        <v>572</v>
      </c>
      <c r="V21" s="110"/>
      <c r="W21" s="110"/>
      <c r="X21" s="116"/>
      <c r="Y21" s="116" t="s">
        <v>943</v>
      </c>
    </row>
    <row r="22" spans="1:25" ht="39.950000000000003" customHeight="1">
      <c r="A22" s="109" t="s">
        <v>2562</v>
      </c>
      <c r="B22" s="110">
        <v>20</v>
      </c>
      <c r="C22" s="110">
        <v>2</v>
      </c>
      <c r="D22" s="110">
        <v>8</v>
      </c>
      <c r="E22" s="111" t="s">
        <v>1902</v>
      </c>
      <c r="F22" s="111" t="s">
        <v>145</v>
      </c>
      <c r="G22" s="111" t="s">
        <v>2901</v>
      </c>
      <c r="H22" s="111" t="s">
        <v>2904</v>
      </c>
      <c r="I22" s="110">
        <v>2</v>
      </c>
      <c r="J22" s="111" t="s">
        <v>2686</v>
      </c>
      <c r="K22" s="112" t="s">
        <v>576</v>
      </c>
      <c r="L22" s="112" t="s">
        <v>569</v>
      </c>
      <c r="M22" s="111" t="s">
        <v>1776</v>
      </c>
      <c r="N22" s="113">
        <f t="shared" si="0"/>
        <v>4.8032407407407407E-3</v>
      </c>
      <c r="O22" s="111" t="s">
        <v>1329</v>
      </c>
      <c r="P22" s="114">
        <v>3</v>
      </c>
      <c r="Q22" s="114">
        <v>59</v>
      </c>
      <c r="R22" s="116"/>
      <c r="S22" s="115" t="s">
        <v>569</v>
      </c>
      <c r="T22" s="115" t="s">
        <v>563</v>
      </c>
      <c r="U22" s="115" t="s">
        <v>572</v>
      </c>
      <c r="V22" s="110"/>
      <c r="W22" s="110"/>
      <c r="X22" s="116"/>
      <c r="Y22" s="116" t="s">
        <v>842</v>
      </c>
    </row>
    <row r="23" spans="1:25" ht="39.950000000000003" customHeight="1">
      <c r="A23" s="109" t="s">
        <v>2562</v>
      </c>
      <c r="B23" s="110">
        <v>21</v>
      </c>
      <c r="C23" s="110">
        <v>1</v>
      </c>
      <c r="D23" s="110">
        <v>8</v>
      </c>
      <c r="E23" s="111" t="s">
        <v>981</v>
      </c>
      <c r="F23" s="111" t="s">
        <v>2919</v>
      </c>
      <c r="G23" s="111" t="s">
        <v>1489</v>
      </c>
      <c r="H23" s="111" t="s">
        <v>2916</v>
      </c>
      <c r="I23" s="110">
        <v>2</v>
      </c>
      <c r="J23" s="111" t="s">
        <v>1022</v>
      </c>
      <c r="K23" s="112" t="s">
        <v>576</v>
      </c>
      <c r="L23" s="112" t="s">
        <v>563</v>
      </c>
      <c r="M23" s="111" t="s">
        <v>2895</v>
      </c>
      <c r="N23" s="113">
        <f t="shared" si="0"/>
        <v>5.0347222222222225E-3</v>
      </c>
      <c r="O23" s="111" t="s">
        <v>1329</v>
      </c>
      <c r="P23" s="114">
        <v>4</v>
      </c>
      <c r="Q23" s="114">
        <v>63</v>
      </c>
      <c r="R23" s="116"/>
      <c r="S23" s="115" t="s">
        <v>563</v>
      </c>
      <c r="T23" s="115" t="s">
        <v>572</v>
      </c>
      <c r="U23" s="115" t="s">
        <v>575</v>
      </c>
      <c r="V23" s="110"/>
      <c r="W23" s="110"/>
      <c r="X23" s="116"/>
      <c r="Y23" s="116" t="s">
        <v>1298</v>
      </c>
    </row>
    <row r="24" spans="1:25" ht="39.950000000000003" customHeight="1">
      <c r="A24" s="109" t="s">
        <v>2562</v>
      </c>
      <c r="B24" s="110">
        <v>22</v>
      </c>
      <c r="C24" s="110">
        <v>4</v>
      </c>
      <c r="D24" s="110">
        <v>8</v>
      </c>
      <c r="E24" s="111" t="s">
        <v>1008</v>
      </c>
      <c r="F24" s="111" t="s">
        <v>815</v>
      </c>
      <c r="G24" s="111" t="s">
        <v>814</v>
      </c>
      <c r="H24" s="111" t="s">
        <v>2906</v>
      </c>
      <c r="I24" s="110">
        <v>5</v>
      </c>
      <c r="J24" s="111" t="s">
        <v>2047</v>
      </c>
      <c r="K24" s="112" t="s">
        <v>2045</v>
      </c>
      <c r="L24" s="112" t="s">
        <v>570</v>
      </c>
      <c r="M24" s="111" t="s">
        <v>1518</v>
      </c>
      <c r="N24" s="113">
        <f t="shared" si="0"/>
        <v>5.2662037037037044E-3</v>
      </c>
      <c r="O24" s="111" t="s">
        <v>1329</v>
      </c>
      <c r="P24" s="114">
        <v>6</v>
      </c>
      <c r="Q24" s="114">
        <v>69</v>
      </c>
      <c r="R24" s="116"/>
      <c r="S24" s="115" t="s">
        <v>570</v>
      </c>
      <c r="T24" s="115" t="s">
        <v>440</v>
      </c>
      <c r="U24" s="115" t="s">
        <v>463</v>
      </c>
      <c r="V24" s="110"/>
      <c r="W24" s="110"/>
      <c r="X24" s="116"/>
      <c r="Y24" s="116"/>
    </row>
    <row r="25" spans="1:25" ht="39.950000000000003" customHeight="1">
      <c r="A25" s="109" t="s">
        <v>2562</v>
      </c>
      <c r="B25" s="110">
        <v>23</v>
      </c>
      <c r="C25" s="110">
        <v>4</v>
      </c>
      <c r="D25" s="110">
        <v>8</v>
      </c>
      <c r="E25" s="111" t="s">
        <v>1220</v>
      </c>
      <c r="F25" s="111" t="s">
        <v>2215</v>
      </c>
      <c r="G25" s="111" t="s">
        <v>808</v>
      </c>
      <c r="H25" s="111" t="s">
        <v>2906</v>
      </c>
      <c r="I25" s="110">
        <v>5</v>
      </c>
      <c r="J25" s="111" t="s">
        <v>2075</v>
      </c>
      <c r="K25" s="112" t="s">
        <v>2045</v>
      </c>
      <c r="L25" s="112" t="s">
        <v>570</v>
      </c>
      <c r="M25" s="111" t="s">
        <v>1518</v>
      </c>
      <c r="N25" s="113">
        <f t="shared" si="0"/>
        <v>5.4976851851851862E-3</v>
      </c>
      <c r="O25" s="111" t="s">
        <v>1329</v>
      </c>
      <c r="P25" s="114">
        <v>6</v>
      </c>
      <c r="Q25" s="114">
        <v>75</v>
      </c>
      <c r="R25" s="116"/>
      <c r="S25" s="115" t="s">
        <v>570</v>
      </c>
      <c r="T25" s="115" t="s">
        <v>440</v>
      </c>
      <c r="U25" s="115" t="s">
        <v>463</v>
      </c>
      <c r="V25" s="110"/>
      <c r="W25" s="110"/>
      <c r="X25" s="116"/>
      <c r="Y25" s="116"/>
    </row>
    <row r="26" spans="1:25" ht="39.950000000000003" customHeight="1">
      <c r="A26" s="109" t="s">
        <v>2562</v>
      </c>
      <c r="B26" s="110">
        <v>24</v>
      </c>
      <c r="C26" s="110">
        <v>4</v>
      </c>
      <c r="D26" s="110">
        <v>8</v>
      </c>
      <c r="E26" s="111" t="s">
        <v>1185</v>
      </c>
      <c r="F26" s="111" t="s">
        <v>796</v>
      </c>
      <c r="G26" s="111" t="s">
        <v>2219</v>
      </c>
      <c r="H26" s="111" t="s">
        <v>2906</v>
      </c>
      <c r="I26" s="110">
        <v>5</v>
      </c>
      <c r="J26" s="111" t="s">
        <v>1337</v>
      </c>
      <c r="K26" s="112" t="s">
        <v>2045</v>
      </c>
      <c r="L26" s="112" t="s">
        <v>476</v>
      </c>
      <c r="M26" s="111" t="s">
        <v>1518</v>
      </c>
      <c r="N26" s="113">
        <f t="shared" si="0"/>
        <v>5.729166666666668E-3</v>
      </c>
      <c r="O26" s="111" t="s">
        <v>1329</v>
      </c>
      <c r="P26" s="114">
        <v>6</v>
      </c>
      <c r="Q26" s="114">
        <v>81</v>
      </c>
      <c r="R26" s="116"/>
      <c r="S26" s="115" t="s">
        <v>476</v>
      </c>
      <c r="T26" s="115" t="s">
        <v>424</v>
      </c>
      <c r="U26" s="115" t="s">
        <v>555</v>
      </c>
      <c r="V26" s="110"/>
      <c r="W26" s="110"/>
      <c r="X26" s="116"/>
      <c r="Y26" s="116"/>
    </row>
    <row r="27" spans="1:25" ht="39.950000000000003" customHeight="1">
      <c r="A27" s="109" t="s">
        <v>2562</v>
      </c>
      <c r="B27" s="110">
        <v>25</v>
      </c>
      <c r="C27" s="110">
        <v>2</v>
      </c>
      <c r="D27" s="110">
        <v>8</v>
      </c>
      <c r="E27" s="111" t="s">
        <v>1872</v>
      </c>
      <c r="F27" s="111" t="s">
        <v>143</v>
      </c>
      <c r="G27" s="111" t="s">
        <v>140</v>
      </c>
      <c r="H27" s="111" t="s">
        <v>2904</v>
      </c>
      <c r="I27" s="110">
        <v>2</v>
      </c>
      <c r="J27" s="111" t="s">
        <v>2903</v>
      </c>
      <c r="K27" s="112" t="s">
        <v>576</v>
      </c>
      <c r="L27" s="112" t="s">
        <v>569</v>
      </c>
      <c r="M27" s="111" t="s">
        <v>1776</v>
      </c>
      <c r="N27" s="113">
        <f t="shared" si="0"/>
        <v>5.9606481481481498E-3</v>
      </c>
      <c r="O27" s="111" t="s">
        <v>1329</v>
      </c>
      <c r="P27" s="114">
        <v>3</v>
      </c>
      <c r="Q27" s="114">
        <v>84</v>
      </c>
      <c r="R27" s="116"/>
      <c r="S27" s="115" t="s">
        <v>569</v>
      </c>
      <c r="T27" s="115" t="s">
        <v>563</v>
      </c>
      <c r="U27" s="115" t="s">
        <v>572</v>
      </c>
      <c r="V27" s="110"/>
      <c r="W27" s="110"/>
      <c r="X27" s="116"/>
      <c r="Y27" s="116" t="s">
        <v>2056</v>
      </c>
    </row>
    <row r="28" spans="1:25" ht="39.950000000000003" customHeight="1">
      <c r="A28" s="109" t="s">
        <v>2562</v>
      </c>
      <c r="B28" s="110">
        <v>26</v>
      </c>
      <c r="C28" s="110">
        <v>1</v>
      </c>
      <c r="D28" s="110">
        <v>8</v>
      </c>
      <c r="E28" s="111" t="s">
        <v>1835</v>
      </c>
      <c r="F28" s="111" t="s">
        <v>1390</v>
      </c>
      <c r="G28" s="111" t="s">
        <v>2094</v>
      </c>
      <c r="H28" s="111" t="s">
        <v>1785</v>
      </c>
      <c r="I28" s="110">
        <v>2</v>
      </c>
      <c r="J28" s="111" t="s">
        <v>2912</v>
      </c>
      <c r="K28" s="112" t="s">
        <v>1859</v>
      </c>
      <c r="L28" s="112" t="s">
        <v>550</v>
      </c>
      <c r="M28" s="111" t="s">
        <v>149</v>
      </c>
      <c r="N28" s="113">
        <f t="shared" si="0"/>
        <v>6.1921296296296316E-3</v>
      </c>
      <c r="O28" s="111" t="s">
        <v>2681</v>
      </c>
      <c r="P28" s="114">
        <v>3</v>
      </c>
      <c r="Q28" s="114">
        <v>87</v>
      </c>
      <c r="R28" s="116"/>
      <c r="S28" s="115" t="s">
        <v>550</v>
      </c>
      <c r="T28" s="115" t="s">
        <v>549</v>
      </c>
      <c r="U28" s="115" t="s">
        <v>549</v>
      </c>
      <c r="V28" s="110"/>
      <c r="W28" s="110"/>
      <c r="X28" s="116"/>
      <c r="Y28" s="116"/>
    </row>
    <row r="29" spans="1:25" ht="39.950000000000003" customHeight="1">
      <c r="A29" s="109" t="s">
        <v>2562</v>
      </c>
      <c r="B29" s="110">
        <v>27</v>
      </c>
      <c r="C29" s="110">
        <v>3</v>
      </c>
      <c r="D29" s="110">
        <v>7</v>
      </c>
      <c r="E29" s="111" t="s">
        <v>1025</v>
      </c>
      <c r="F29" s="111" t="s">
        <v>803</v>
      </c>
      <c r="G29" s="111" t="s">
        <v>2248</v>
      </c>
      <c r="H29" s="111" t="s">
        <v>2239</v>
      </c>
      <c r="I29" s="110">
        <v>3</v>
      </c>
      <c r="J29" s="111" t="s">
        <v>2066</v>
      </c>
      <c r="K29" s="112" t="s">
        <v>1502</v>
      </c>
      <c r="L29" s="112" t="s">
        <v>557</v>
      </c>
      <c r="M29" s="111" t="s">
        <v>809</v>
      </c>
      <c r="N29" s="113">
        <f t="shared" si="0"/>
        <v>6.4236111111111134E-3</v>
      </c>
      <c r="O29" s="111" t="s">
        <v>1321</v>
      </c>
      <c r="P29" s="114">
        <v>4</v>
      </c>
      <c r="Q29" s="114">
        <v>91</v>
      </c>
      <c r="R29" s="116"/>
      <c r="S29" s="115" t="s">
        <v>557</v>
      </c>
      <c r="T29" s="115" t="s">
        <v>554</v>
      </c>
      <c r="U29" s="115" t="s">
        <v>554</v>
      </c>
      <c r="V29" s="110"/>
      <c r="W29" s="110"/>
      <c r="X29" s="116"/>
      <c r="Y29" s="116"/>
    </row>
    <row r="30" spans="1:25" ht="39.950000000000003" customHeight="1">
      <c r="A30" s="109" t="s">
        <v>2562</v>
      </c>
      <c r="B30" s="110">
        <v>28</v>
      </c>
      <c r="C30" s="110">
        <v>5</v>
      </c>
      <c r="D30" s="110">
        <v>8</v>
      </c>
      <c r="E30" s="111" t="s">
        <v>1207</v>
      </c>
      <c r="F30" s="111" t="s">
        <v>831</v>
      </c>
      <c r="G30" s="111" t="s">
        <v>835</v>
      </c>
      <c r="H30" s="111" t="s">
        <v>1789</v>
      </c>
      <c r="I30" s="110">
        <v>1</v>
      </c>
      <c r="J30" s="111" t="s">
        <v>2072</v>
      </c>
      <c r="K30" s="112" t="s">
        <v>1509</v>
      </c>
      <c r="L30" s="112" t="s">
        <v>575</v>
      </c>
      <c r="M30" s="111" t="s">
        <v>2894</v>
      </c>
      <c r="N30" s="113">
        <f t="shared" si="0"/>
        <v>6.6550925925925953E-3</v>
      </c>
      <c r="O30" s="111" t="s">
        <v>1321</v>
      </c>
      <c r="P30" s="114">
        <v>5</v>
      </c>
      <c r="Q30" s="114">
        <v>96</v>
      </c>
      <c r="R30" s="116"/>
      <c r="S30" s="115" t="s">
        <v>575</v>
      </c>
      <c r="T30" s="115" t="s">
        <v>557</v>
      </c>
      <c r="U30" s="115" t="s">
        <v>557</v>
      </c>
      <c r="V30" s="110"/>
      <c r="W30" s="110"/>
      <c r="X30" s="116"/>
      <c r="Y30" s="116"/>
    </row>
    <row r="31" spans="1:25" ht="39.950000000000003" customHeight="1">
      <c r="A31" s="109" t="s">
        <v>2562</v>
      </c>
      <c r="B31" s="110">
        <v>29</v>
      </c>
      <c r="C31" s="110">
        <v>5</v>
      </c>
      <c r="D31" s="110">
        <v>9</v>
      </c>
      <c r="E31" s="111" t="s">
        <v>1844</v>
      </c>
      <c r="F31" s="111" t="s">
        <v>1491</v>
      </c>
      <c r="G31" s="111" t="s">
        <v>33</v>
      </c>
      <c r="H31" s="111" t="s">
        <v>2108</v>
      </c>
      <c r="I31" s="110">
        <v>6</v>
      </c>
      <c r="J31" s="111" t="s">
        <v>826</v>
      </c>
      <c r="K31" s="112" t="s">
        <v>1791</v>
      </c>
      <c r="L31" s="112" t="s">
        <v>572</v>
      </c>
      <c r="M31" s="111" t="s">
        <v>830</v>
      </c>
      <c r="N31" s="113">
        <f t="shared" si="0"/>
        <v>6.8865740740740771E-3</v>
      </c>
      <c r="O31" s="111" t="s">
        <v>1321</v>
      </c>
      <c r="P31" s="114">
        <v>6</v>
      </c>
      <c r="Q31" s="114">
        <v>102</v>
      </c>
      <c r="R31" s="116"/>
      <c r="S31" s="115" t="s">
        <v>572</v>
      </c>
      <c r="T31" s="115" t="s">
        <v>557</v>
      </c>
      <c r="U31" s="115" t="s">
        <v>557</v>
      </c>
      <c r="V31" s="110"/>
      <c r="W31" s="110"/>
      <c r="X31" s="116"/>
      <c r="Y31" s="116"/>
    </row>
    <row r="32" spans="1:25" ht="39.950000000000003" customHeight="1">
      <c r="A32" s="109" t="s">
        <v>2562</v>
      </c>
      <c r="B32" s="110">
        <v>30</v>
      </c>
      <c r="C32" s="110">
        <v>4</v>
      </c>
      <c r="D32" s="110">
        <v>7</v>
      </c>
      <c r="E32" s="111" t="s">
        <v>1183</v>
      </c>
      <c r="F32" s="111" t="s">
        <v>834</v>
      </c>
      <c r="G32" s="111" t="s">
        <v>1792</v>
      </c>
      <c r="H32" s="111" t="s">
        <v>1779</v>
      </c>
      <c r="I32" s="110">
        <v>4</v>
      </c>
      <c r="J32" s="111" t="s">
        <v>1498</v>
      </c>
      <c r="K32" s="112" t="s">
        <v>1514</v>
      </c>
      <c r="L32" s="112" t="s">
        <v>572</v>
      </c>
      <c r="M32" s="111" t="s">
        <v>2046</v>
      </c>
      <c r="N32" s="113">
        <f t="shared" si="0"/>
        <v>7.1180555555555589E-3</v>
      </c>
      <c r="O32" s="111" t="s">
        <v>1321</v>
      </c>
      <c r="P32" s="114">
        <v>5</v>
      </c>
      <c r="Q32" s="114">
        <v>107</v>
      </c>
      <c r="R32" s="116"/>
      <c r="S32" s="115" t="s">
        <v>572</v>
      </c>
      <c r="T32" s="115" t="s">
        <v>575</v>
      </c>
      <c r="U32" s="115" t="s">
        <v>575</v>
      </c>
      <c r="V32" s="110"/>
      <c r="W32" s="110"/>
      <c r="X32" s="116"/>
      <c r="Y32" s="116"/>
    </row>
    <row r="33" spans="1:25" ht="39.950000000000003" customHeight="1">
      <c r="A33" s="109" t="s">
        <v>2562</v>
      </c>
      <c r="B33" s="110">
        <v>31</v>
      </c>
      <c r="C33" s="110">
        <v>2</v>
      </c>
      <c r="D33" s="110">
        <v>5</v>
      </c>
      <c r="E33" s="111" t="s">
        <v>2590</v>
      </c>
      <c r="F33" s="111" t="s">
        <v>1516</v>
      </c>
      <c r="G33" s="111" t="s">
        <v>2204</v>
      </c>
      <c r="H33" s="111" t="s">
        <v>765</v>
      </c>
      <c r="I33" s="110">
        <v>3</v>
      </c>
      <c r="J33" s="111" t="s">
        <v>2062</v>
      </c>
      <c r="K33" s="112" t="s">
        <v>2070</v>
      </c>
      <c r="L33" s="112" t="s">
        <v>566</v>
      </c>
      <c r="M33" s="111" t="s">
        <v>1019</v>
      </c>
      <c r="N33" s="113">
        <f t="shared" si="0"/>
        <v>7.3495370370370407E-3</v>
      </c>
      <c r="O33" s="111" t="s">
        <v>1321</v>
      </c>
      <c r="P33" s="114">
        <v>3</v>
      </c>
      <c r="Q33" s="114">
        <v>110</v>
      </c>
      <c r="R33" s="116"/>
      <c r="S33" s="115" t="s">
        <v>566</v>
      </c>
      <c r="T33" s="115" t="s">
        <v>566</v>
      </c>
      <c r="U33" s="115" t="s">
        <v>566</v>
      </c>
      <c r="V33" s="110"/>
      <c r="W33" s="110"/>
      <c r="X33" s="116"/>
      <c r="Y33" s="116"/>
    </row>
    <row r="34" spans="1:25" ht="39.950000000000003" customHeight="1">
      <c r="A34" s="109" t="s">
        <v>2562</v>
      </c>
      <c r="B34" s="110">
        <v>32</v>
      </c>
      <c r="C34" s="110">
        <v>1</v>
      </c>
      <c r="D34" s="110">
        <v>5</v>
      </c>
      <c r="E34" s="111" t="s">
        <v>2585</v>
      </c>
      <c r="F34" s="111" t="s">
        <v>2885</v>
      </c>
      <c r="G34" s="111" t="s">
        <v>828</v>
      </c>
      <c r="H34" s="111" t="s">
        <v>836</v>
      </c>
      <c r="I34" s="110">
        <v>1</v>
      </c>
      <c r="J34" s="111" t="s">
        <v>82</v>
      </c>
      <c r="K34" s="112" t="s">
        <v>576</v>
      </c>
      <c r="L34" s="112" t="s">
        <v>566</v>
      </c>
      <c r="M34" s="111" t="s">
        <v>1620</v>
      </c>
      <c r="N34" s="113">
        <f t="shared" si="0"/>
        <v>7.5810185185185225E-3</v>
      </c>
      <c r="O34" s="111" t="s">
        <v>1321</v>
      </c>
      <c r="P34" s="114">
        <v>3</v>
      </c>
      <c r="Q34" s="114">
        <v>113</v>
      </c>
      <c r="R34" s="116"/>
      <c r="S34" s="115" t="s">
        <v>566</v>
      </c>
      <c r="T34" s="115" t="s">
        <v>566</v>
      </c>
      <c r="U34" s="115" t="s">
        <v>566</v>
      </c>
      <c r="V34" s="110"/>
      <c r="W34" s="110" t="s">
        <v>1063</v>
      </c>
      <c r="X34" s="116"/>
      <c r="Y34" s="116" t="s">
        <v>3037</v>
      </c>
    </row>
    <row r="35" spans="1:25" ht="39.950000000000003" customHeight="1">
      <c r="A35" s="109" t="s">
        <v>2562</v>
      </c>
      <c r="B35" s="110">
        <v>33</v>
      </c>
      <c r="C35" s="110">
        <v>2</v>
      </c>
      <c r="D35" s="110">
        <v>5</v>
      </c>
      <c r="E35" s="111" t="s">
        <v>2588</v>
      </c>
      <c r="F35" s="111" t="s">
        <v>764</v>
      </c>
      <c r="G35" s="111" t="s">
        <v>2485</v>
      </c>
      <c r="H35" s="111" t="s">
        <v>806</v>
      </c>
      <c r="I35" s="110">
        <v>1</v>
      </c>
      <c r="J35" s="111" t="s">
        <v>1510</v>
      </c>
      <c r="K35" s="112" t="s">
        <v>576</v>
      </c>
      <c r="L35" s="112" t="s">
        <v>572</v>
      </c>
      <c r="M35" s="111" t="s">
        <v>1777</v>
      </c>
      <c r="N35" s="113">
        <f t="shared" si="0"/>
        <v>7.8125000000000035E-3</v>
      </c>
      <c r="O35" s="111" t="s">
        <v>2683</v>
      </c>
      <c r="P35" s="114">
        <v>3</v>
      </c>
      <c r="Q35" s="114">
        <v>116</v>
      </c>
      <c r="R35" s="116"/>
      <c r="S35" s="115" t="s">
        <v>572</v>
      </c>
      <c r="T35" s="115" t="s">
        <v>575</v>
      </c>
      <c r="U35" s="115" t="s">
        <v>575</v>
      </c>
      <c r="V35" s="110"/>
      <c r="W35" s="110"/>
      <c r="X35" s="116"/>
      <c r="Y35" s="116"/>
    </row>
    <row r="36" spans="1:25" ht="39.950000000000003" customHeight="1">
      <c r="A36" s="109" t="s">
        <v>2562</v>
      </c>
      <c r="B36" s="110">
        <v>34</v>
      </c>
      <c r="C36" s="110">
        <v>2</v>
      </c>
      <c r="D36" s="110">
        <v>7</v>
      </c>
      <c r="E36" s="111" t="s">
        <v>1178</v>
      </c>
      <c r="F36" s="111" t="s">
        <v>146</v>
      </c>
      <c r="G36" s="111" t="s">
        <v>23</v>
      </c>
      <c r="H36" s="111" t="s">
        <v>792</v>
      </c>
      <c r="I36" s="110">
        <v>3</v>
      </c>
      <c r="J36" s="111" t="s">
        <v>1318</v>
      </c>
      <c r="K36" s="112" t="s">
        <v>576</v>
      </c>
      <c r="L36" s="112" t="s">
        <v>557</v>
      </c>
      <c r="M36" s="111" t="s">
        <v>1674</v>
      </c>
      <c r="N36" s="113">
        <f t="shared" ref="N36:N67" si="1">N35+70/86400</f>
        <v>8.6226851851851881E-3</v>
      </c>
      <c r="O36" s="111" t="s">
        <v>2683</v>
      </c>
      <c r="P36" s="114">
        <v>4</v>
      </c>
      <c r="Q36" s="114">
        <v>120</v>
      </c>
      <c r="R36" s="116"/>
      <c r="S36" s="115" t="s">
        <v>557</v>
      </c>
      <c r="T36" s="115" t="s">
        <v>554</v>
      </c>
      <c r="U36" s="115" t="s">
        <v>554</v>
      </c>
      <c r="V36" s="110"/>
      <c r="W36" s="110"/>
      <c r="X36" s="116"/>
      <c r="Y36" s="116"/>
    </row>
    <row r="37" spans="1:25" ht="39.950000000000003" customHeight="1">
      <c r="A37" s="109" t="s">
        <v>2562</v>
      </c>
      <c r="B37" s="110">
        <v>35</v>
      </c>
      <c r="C37" s="110">
        <v>3</v>
      </c>
      <c r="D37" s="110">
        <v>8</v>
      </c>
      <c r="E37" s="111" t="s">
        <v>2584</v>
      </c>
      <c r="F37" s="111" t="s">
        <v>823</v>
      </c>
      <c r="G37" s="111" t="s">
        <v>2083</v>
      </c>
      <c r="H37" s="111" t="s">
        <v>2270</v>
      </c>
      <c r="I37" s="110">
        <v>4</v>
      </c>
      <c r="J37" s="111" t="s">
        <v>1314</v>
      </c>
      <c r="K37" s="112" t="s">
        <v>2920</v>
      </c>
      <c r="L37" s="112" t="s">
        <v>572</v>
      </c>
      <c r="M37" s="111" t="s">
        <v>1517</v>
      </c>
      <c r="N37" s="113">
        <f t="shared" si="1"/>
        <v>9.4328703703703727E-3</v>
      </c>
      <c r="O37" s="111" t="s">
        <v>2683</v>
      </c>
      <c r="P37" s="114">
        <v>5</v>
      </c>
      <c r="Q37" s="114">
        <v>125</v>
      </c>
      <c r="R37" s="116"/>
      <c r="S37" s="115" t="s">
        <v>572</v>
      </c>
      <c r="T37" s="115" t="s">
        <v>557</v>
      </c>
      <c r="U37" s="115" t="s">
        <v>557</v>
      </c>
      <c r="V37" s="110"/>
      <c r="W37" s="110"/>
      <c r="X37" s="116"/>
      <c r="Y37" s="116"/>
    </row>
    <row r="38" spans="1:25" ht="39.950000000000003" customHeight="1">
      <c r="A38" s="109" t="s">
        <v>2562</v>
      </c>
      <c r="B38" s="110">
        <v>36</v>
      </c>
      <c r="C38" s="110">
        <v>1</v>
      </c>
      <c r="D38" s="110">
        <v>5</v>
      </c>
      <c r="E38" s="111" t="s">
        <v>2587</v>
      </c>
      <c r="F38" s="111" t="s">
        <v>1516</v>
      </c>
      <c r="G38" s="111" t="s">
        <v>2204</v>
      </c>
      <c r="H38" s="111" t="s">
        <v>811</v>
      </c>
      <c r="I38" s="110">
        <v>3</v>
      </c>
      <c r="J38" s="111" t="s">
        <v>1634</v>
      </c>
      <c r="K38" s="112" t="s">
        <v>2070</v>
      </c>
      <c r="L38" s="112" t="s">
        <v>554</v>
      </c>
      <c r="M38" s="111" t="s">
        <v>1019</v>
      </c>
      <c r="N38" s="113">
        <f t="shared" si="1"/>
        <v>1.0243055555555557E-2</v>
      </c>
      <c r="O38" s="111" t="s">
        <v>2683</v>
      </c>
      <c r="P38" s="114">
        <v>3</v>
      </c>
      <c r="Q38" s="114">
        <v>128</v>
      </c>
      <c r="R38" s="116"/>
      <c r="S38" s="115" t="s">
        <v>554</v>
      </c>
      <c r="T38" s="115" t="s">
        <v>566</v>
      </c>
      <c r="U38" s="115" t="s">
        <v>566</v>
      </c>
      <c r="V38" s="110"/>
      <c r="W38" s="110" t="s">
        <v>1013</v>
      </c>
      <c r="X38" s="116"/>
      <c r="Y38" s="116"/>
    </row>
    <row r="39" spans="1:25" ht="39.950000000000003" customHeight="1">
      <c r="A39" s="109" t="s">
        <v>2562</v>
      </c>
      <c r="B39" s="110">
        <v>37</v>
      </c>
      <c r="C39" s="110">
        <v>2</v>
      </c>
      <c r="D39" s="110">
        <v>8</v>
      </c>
      <c r="E39" s="111" t="s">
        <v>1830</v>
      </c>
      <c r="F39" s="111" t="s">
        <v>1823</v>
      </c>
      <c r="G39" s="111" t="s">
        <v>2088</v>
      </c>
      <c r="H39" s="111" t="s">
        <v>2266</v>
      </c>
      <c r="I39" s="110">
        <v>2</v>
      </c>
      <c r="J39" s="111" t="s">
        <v>86</v>
      </c>
      <c r="K39" s="112" t="s">
        <v>576</v>
      </c>
      <c r="L39" s="112" t="s">
        <v>575</v>
      </c>
      <c r="M39" s="111" t="s">
        <v>2905</v>
      </c>
      <c r="N39" s="113">
        <f t="shared" si="1"/>
        <v>1.1053240740740742E-2</v>
      </c>
      <c r="O39" s="111" t="s">
        <v>2688</v>
      </c>
      <c r="P39" s="114">
        <v>4</v>
      </c>
      <c r="Q39" s="114">
        <v>132</v>
      </c>
      <c r="R39" s="116"/>
      <c r="S39" s="115" t="s">
        <v>575</v>
      </c>
      <c r="T39" s="115" t="s">
        <v>557</v>
      </c>
      <c r="U39" s="115" t="s">
        <v>557</v>
      </c>
      <c r="V39" s="110"/>
      <c r="W39" s="110"/>
      <c r="X39" s="116" t="s">
        <v>1339</v>
      </c>
      <c r="Y39" s="116"/>
    </row>
    <row r="40" spans="1:25" ht="39.950000000000003" customHeight="1">
      <c r="A40" s="117" t="s">
        <v>2580</v>
      </c>
      <c r="B40" s="110">
        <v>38</v>
      </c>
      <c r="C40" s="110">
        <v>1</v>
      </c>
      <c r="D40" s="110">
        <v>7</v>
      </c>
      <c r="E40" s="111" t="s">
        <v>1837</v>
      </c>
      <c r="F40" s="111" t="s">
        <v>1479</v>
      </c>
      <c r="G40" s="111" t="s">
        <v>2093</v>
      </c>
      <c r="H40" s="111" t="s">
        <v>2496</v>
      </c>
      <c r="I40" s="110">
        <v>5</v>
      </c>
      <c r="J40" s="111" t="s">
        <v>2918</v>
      </c>
      <c r="K40" s="112" t="s">
        <v>576</v>
      </c>
      <c r="L40" s="112" t="s">
        <v>554</v>
      </c>
      <c r="M40" s="111" t="s">
        <v>139</v>
      </c>
      <c r="N40" s="113">
        <f t="shared" si="1"/>
        <v>1.1863425925925927E-2</v>
      </c>
      <c r="O40" s="111" t="s">
        <v>1304</v>
      </c>
      <c r="P40" s="114">
        <v>3</v>
      </c>
      <c r="Q40" s="114">
        <v>135</v>
      </c>
      <c r="R40" s="116"/>
      <c r="S40" s="115" t="s">
        <v>554</v>
      </c>
      <c r="T40" s="115" t="s">
        <v>554</v>
      </c>
      <c r="U40" s="115" t="s">
        <v>554</v>
      </c>
      <c r="V40" s="110"/>
      <c r="W40" s="110"/>
      <c r="X40" s="116"/>
      <c r="Y40" s="116"/>
    </row>
    <row r="41" spans="1:25" ht="39.950000000000003" customHeight="1">
      <c r="A41" s="117" t="s">
        <v>2580</v>
      </c>
      <c r="B41" s="110">
        <v>39</v>
      </c>
      <c r="C41" s="110">
        <v>1</v>
      </c>
      <c r="D41" s="110">
        <v>6</v>
      </c>
      <c r="E41" s="111" t="s">
        <v>1665</v>
      </c>
      <c r="F41" s="111" t="s">
        <v>832</v>
      </c>
      <c r="G41" s="111" t="s">
        <v>825</v>
      </c>
      <c r="H41" s="111" t="s">
        <v>80</v>
      </c>
      <c r="I41" s="110">
        <v>1</v>
      </c>
      <c r="J41" s="111" t="s">
        <v>2692</v>
      </c>
      <c r="K41" s="112" t="s">
        <v>576</v>
      </c>
      <c r="L41" s="112" t="s">
        <v>550</v>
      </c>
      <c r="M41" s="111" t="s">
        <v>1858</v>
      </c>
      <c r="N41" s="113">
        <f t="shared" si="1"/>
        <v>1.2673611111111111E-2</v>
      </c>
      <c r="O41" s="111" t="s">
        <v>1304</v>
      </c>
      <c r="P41" s="114">
        <v>3</v>
      </c>
      <c r="Q41" s="114">
        <v>138</v>
      </c>
      <c r="R41" s="116"/>
      <c r="S41" s="115" t="s">
        <v>550</v>
      </c>
      <c r="T41" s="115" t="s">
        <v>550</v>
      </c>
      <c r="U41" s="115" t="s">
        <v>550</v>
      </c>
      <c r="V41" s="110"/>
      <c r="W41" s="110"/>
      <c r="X41" s="116"/>
      <c r="Y41" s="116"/>
    </row>
    <row r="42" spans="1:25" ht="39.950000000000003" customHeight="1">
      <c r="A42" s="117" t="s">
        <v>2580</v>
      </c>
      <c r="B42" s="110">
        <v>40</v>
      </c>
      <c r="C42" s="110">
        <v>1</v>
      </c>
      <c r="D42" s="110">
        <v>5</v>
      </c>
      <c r="E42" s="111" t="s">
        <v>1184</v>
      </c>
      <c r="F42" s="111" t="s">
        <v>838</v>
      </c>
      <c r="G42" s="111" t="s">
        <v>1462</v>
      </c>
      <c r="H42" s="111" t="s">
        <v>2207</v>
      </c>
      <c r="I42" s="110">
        <v>1</v>
      </c>
      <c r="J42" s="111" t="s">
        <v>2682</v>
      </c>
      <c r="K42" s="112" t="s">
        <v>576</v>
      </c>
      <c r="L42" s="112" t="s">
        <v>550</v>
      </c>
      <c r="M42" s="111" t="s">
        <v>1506</v>
      </c>
      <c r="N42" s="113">
        <f t="shared" si="1"/>
        <v>1.3483796296296296E-2</v>
      </c>
      <c r="O42" s="111" t="s">
        <v>1304</v>
      </c>
      <c r="P42" s="114">
        <v>2</v>
      </c>
      <c r="Q42" s="114">
        <f>Q41+P42</f>
        <v>140</v>
      </c>
      <c r="R42" s="116"/>
      <c r="S42" s="115" t="s">
        <v>550</v>
      </c>
      <c r="T42" s="115" t="s">
        <v>550</v>
      </c>
      <c r="U42" s="115" t="s">
        <v>550</v>
      </c>
      <c r="V42" s="110"/>
      <c r="W42" s="110"/>
      <c r="X42" s="116"/>
      <c r="Y42" s="116"/>
    </row>
    <row r="43" spans="1:25" ht="39.950000000000003" customHeight="1">
      <c r="A43" s="117" t="s">
        <v>2580</v>
      </c>
      <c r="B43" s="110">
        <v>41</v>
      </c>
      <c r="C43" s="110">
        <v>2</v>
      </c>
      <c r="D43" s="110">
        <v>5</v>
      </c>
      <c r="E43" s="111" t="s">
        <v>2586</v>
      </c>
      <c r="F43" s="111" t="s">
        <v>820</v>
      </c>
      <c r="G43" s="111" t="s">
        <v>804</v>
      </c>
      <c r="H43" s="111" t="s">
        <v>763</v>
      </c>
      <c r="I43" s="110">
        <v>4</v>
      </c>
      <c r="J43" s="111" t="s">
        <v>1515</v>
      </c>
      <c r="K43" s="112" t="s">
        <v>576</v>
      </c>
      <c r="L43" s="112" t="s">
        <v>557</v>
      </c>
      <c r="M43" s="111" t="s">
        <v>2882</v>
      </c>
      <c r="N43" s="113">
        <f t="shared" si="1"/>
        <v>1.429398148148148E-2</v>
      </c>
      <c r="O43" s="111" t="s">
        <v>1304</v>
      </c>
      <c r="P43" s="114">
        <v>3</v>
      </c>
      <c r="Q43" s="114">
        <v>143</v>
      </c>
      <c r="R43" s="116"/>
      <c r="S43" s="115" t="s">
        <v>557</v>
      </c>
      <c r="T43" s="115" t="s">
        <v>554</v>
      </c>
      <c r="U43" s="115" t="s">
        <v>554</v>
      </c>
      <c r="V43" s="110"/>
      <c r="W43" s="110"/>
      <c r="X43" s="116"/>
      <c r="Y43" s="116"/>
    </row>
    <row r="44" spans="1:25" ht="39.950000000000003" customHeight="1">
      <c r="A44" s="117" t="s">
        <v>2580</v>
      </c>
      <c r="B44" s="110">
        <v>42</v>
      </c>
      <c r="C44" s="110">
        <v>4</v>
      </c>
      <c r="D44" s="110">
        <v>8</v>
      </c>
      <c r="E44" s="111" t="s">
        <v>988</v>
      </c>
      <c r="F44" s="111" t="s">
        <v>2254</v>
      </c>
      <c r="G44" s="111" t="s">
        <v>2468</v>
      </c>
      <c r="H44" s="111" t="s">
        <v>2190</v>
      </c>
      <c r="I44" s="110">
        <v>3</v>
      </c>
      <c r="J44" s="111" t="s">
        <v>1059</v>
      </c>
      <c r="K44" s="112" t="s">
        <v>1513</v>
      </c>
      <c r="L44" s="112" t="s">
        <v>554</v>
      </c>
      <c r="M44" s="111" t="s">
        <v>151</v>
      </c>
      <c r="N44" s="113">
        <f t="shared" si="1"/>
        <v>1.5104166666666665E-2</v>
      </c>
      <c r="O44" s="111" t="s">
        <v>1304</v>
      </c>
      <c r="P44" s="114">
        <v>5</v>
      </c>
      <c r="Q44" s="114">
        <v>148</v>
      </c>
      <c r="R44" s="116"/>
      <c r="S44" s="115" t="s">
        <v>554</v>
      </c>
      <c r="T44" s="115" t="s">
        <v>566</v>
      </c>
      <c r="U44" s="115" t="s">
        <v>566</v>
      </c>
      <c r="V44" s="110"/>
      <c r="W44" s="110"/>
      <c r="X44" s="116"/>
      <c r="Y44" s="116"/>
    </row>
    <row r="45" spans="1:25" ht="39.950000000000003" customHeight="1">
      <c r="A45" s="117" t="s">
        <v>2580</v>
      </c>
      <c r="B45" s="110">
        <v>43</v>
      </c>
      <c r="C45" s="110">
        <v>1</v>
      </c>
      <c r="D45" s="110">
        <v>5</v>
      </c>
      <c r="E45" s="111" t="s">
        <v>2581</v>
      </c>
      <c r="F45" s="111" t="s">
        <v>2900</v>
      </c>
      <c r="G45" s="111" t="s">
        <v>798</v>
      </c>
      <c r="H45" s="111" t="s">
        <v>2898</v>
      </c>
      <c r="I45" s="110">
        <v>3</v>
      </c>
      <c r="J45" s="111" t="s">
        <v>1322</v>
      </c>
      <c r="K45" s="112" t="s">
        <v>576</v>
      </c>
      <c r="L45" s="112" t="s">
        <v>566</v>
      </c>
      <c r="M45" s="111" t="s">
        <v>1504</v>
      </c>
      <c r="N45" s="113">
        <f t="shared" si="1"/>
        <v>1.591435185185185E-2</v>
      </c>
      <c r="O45" s="111" t="s">
        <v>1304</v>
      </c>
      <c r="P45" s="114">
        <v>3</v>
      </c>
      <c r="Q45" s="114">
        <v>151</v>
      </c>
      <c r="R45" s="116"/>
      <c r="S45" s="115" t="s">
        <v>566</v>
      </c>
      <c r="T45" s="115" t="s">
        <v>566</v>
      </c>
      <c r="U45" s="115" t="s">
        <v>566</v>
      </c>
      <c r="V45" s="110"/>
      <c r="W45" s="110"/>
      <c r="X45" s="116"/>
      <c r="Y45" s="116"/>
    </row>
    <row r="46" spans="1:25" ht="39.950000000000003" customHeight="1">
      <c r="A46" s="117" t="s">
        <v>2580</v>
      </c>
      <c r="B46" s="110">
        <v>44</v>
      </c>
      <c r="C46" s="110">
        <v>2</v>
      </c>
      <c r="D46" s="110">
        <v>6</v>
      </c>
      <c r="E46" s="111" t="s">
        <v>1235</v>
      </c>
      <c r="F46" s="111" t="s">
        <v>827</v>
      </c>
      <c r="G46" s="111" t="s">
        <v>1469</v>
      </c>
      <c r="H46" s="111" t="s">
        <v>2273</v>
      </c>
      <c r="I46" s="110">
        <v>8</v>
      </c>
      <c r="J46" s="111" t="s">
        <v>1082</v>
      </c>
      <c r="K46" s="112" t="s">
        <v>1508</v>
      </c>
      <c r="L46" s="112" t="s">
        <v>555</v>
      </c>
      <c r="M46" s="111" t="s">
        <v>144</v>
      </c>
      <c r="N46" s="113">
        <f t="shared" si="1"/>
        <v>1.6724537037037034E-2</v>
      </c>
      <c r="O46" s="111" t="s">
        <v>1304</v>
      </c>
      <c r="P46" s="114">
        <v>5</v>
      </c>
      <c r="Q46" s="114">
        <v>156</v>
      </c>
      <c r="R46" s="116"/>
      <c r="S46" s="115" t="s">
        <v>555</v>
      </c>
      <c r="T46" s="115" t="s">
        <v>569</v>
      </c>
      <c r="U46" s="115" t="s">
        <v>569</v>
      </c>
      <c r="V46" s="110"/>
      <c r="W46" s="110"/>
      <c r="X46" s="116"/>
      <c r="Y46" s="116"/>
    </row>
    <row r="47" spans="1:25" ht="39.950000000000003" customHeight="1">
      <c r="A47" s="117" t="s">
        <v>2580</v>
      </c>
      <c r="B47" s="110">
        <v>45</v>
      </c>
      <c r="C47" s="110">
        <v>2</v>
      </c>
      <c r="D47" s="110">
        <v>6</v>
      </c>
      <c r="E47" s="111" t="s">
        <v>1191</v>
      </c>
      <c r="F47" s="111" t="s">
        <v>827</v>
      </c>
      <c r="G47" s="111" t="s">
        <v>1465</v>
      </c>
      <c r="H47" s="111" t="s">
        <v>2273</v>
      </c>
      <c r="I47" s="110">
        <v>7</v>
      </c>
      <c r="J47" s="111" t="s">
        <v>1026</v>
      </c>
      <c r="K47" s="112" t="s">
        <v>1508</v>
      </c>
      <c r="L47" s="112" t="s">
        <v>551</v>
      </c>
      <c r="M47" s="111" t="s">
        <v>144</v>
      </c>
      <c r="N47" s="113">
        <f t="shared" si="1"/>
        <v>1.7534722222222219E-2</v>
      </c>
      <c r="O47" s="111" t="s">
        <v>1304</v>
      </c>
      <c r="P47" s="114">
        <v>4</v>
      </c>
      <c r="Q47" s="114">
        <v>160</v>
      </c>
      <c r="R47" s="116"/>
      <c r="S47" s="115" t="s">
        <v>551</v>
      </c>
      <c r="T47" s="115" t="s">
        <v>563</v>
      </c>
      <c r="U47" s="115" t="s">
        <v>563</v>
      </c>
      <c r="V47" s="110"/>
      <c r="W47" s="110"/>
      <c r="X47" s="116"/>
      <c r="Y47" s="116"/>
    </row>
    <row r="48" spans="1:25" ht="39.950000000000003" customHeight="1">
      <c r="A48" s="117" t="s">
        <v>2580</v>
      </c>
      <c r="B48" s="110">
        <v>46</v>
      </c>
      <c r="C48" s="110">
        <v>2</v>
      </c>
      <c r="D48" s="110">
        <v>8</v>
      </c>
      <c r="E48" s="111" t="s">
        <v>1629</v>
      </c>
      <c r="F48" s="111" t="s">
        <v>2279</v>
      </c>
      <c r="G48" s="111" t="s">
        <v>2216</v>
      </c>
      <c r="H48" s="111" t="s">
        <v>2904</v>
      </c>
      <c r="I48" s="110">
        <v>2</v>
      </c>
      <c r="J48" s="111" t="s">
        <v>2040</v>
      </c>
      <c r="K48" s="112" t="s">
        <v>576</v>
      </c>
      <c r="L48" s="112" t="s">
        <v>569</v>
      </c>
      <c r="M48" s="111" t="s">
        <v>1776</v>
      </c>
      <c r="N48" s="113">
        <f t="shared" si="1"/>
        <v>1.8344907407407404E-2</v>
      </c>
      <c r="O48" s="111" t="s">
        <v>1304</v>
      </c>
      <c r="P48" s="114">
        <v>3</v>
      </c>
      <c r="Q48" s="114">
        <v>163</v>
      </c>
      <c r="R48" s="116"/>
      <c r="S48" s="115" t="s">
        <v>569</v>
      </c>
      <c r="T48" s="115" t="s">
        <v>563</v>
      </c>
      <c r="U48" s="115" t="s">
        <v>572</v>
      </c>
      <c r="V48" s="110"/>
      <c r="W48" s="110"/>
      <c r="X48" s="116"/>
      <c r="Y48" s="116" t="s">
        <v>2077</v>
      </c>
    </row>
    <row r="49" spans="1:25" ht="39.950000000000003" customHeight="1">
      <c r="A49" s="117" t="s">
        <v>2580</v>
      </c>
      <c r="B49" s="110">
        <v>47</v>
      </c>
      <c r="C49" s="110">
        <v>2</v>
      </c>
      <c r="D49" s="110">
        <v>8</v>
      </c>
      <c r="E49" s="111" t="s">
        <v>1827</v>
      </c>
      <c r="F49" s="111" t="s">
        <v>85</v>
      </c>
      <c r="G49" s="111" t="s">
        <v>2234</v>
      </c>
      <c r="H49" s="111" t="s">
        <v>2904</v>
      </c>
      <c r="I49" s="110">
        <v>2</v>
      </c>
      <c r="J49" s="111" t="s">
        <v>2052</v>
      </c>
      <c r="K49" s="112" t="s">
        <v>576</v>
      </c>
      <c r="L49" s="112" t="s">
        <v>569</v>
      </c>
      <c r="M49" s="111" t="s">
        <v>1776</v>
      </c>
      <c r="N49" s="113">
        <f t="shared" si="1"/>
        <v>1.9155092592592588E-2</v>
      </c>
      <c r="O49" s="111" t="s">
        <v>1304</v>
      </c>
      <c r="P49" s="114">
        <v>3</v>
      </c>
      <c r="Q49" s="114">
        <v>166</v>
      </c>
      <c r="R49" s="116"/>
      <c r="S49" s="115" t="s">
        <v>569</v>
      </c>
      <c r="T49" s="115" t="s">
        <v>563</v>
      </c>
      <c r="U49" s="115" t="s">
        <v>572</v>
      </c>
      <c r="V49" s="110"/>
      <c r="W49" s="110"/>
      <c r="X49" s="116"/>
      <c r="Y49" s="116" t="s">
        <v>1301</v>
      </c>
    </row>
    <row r="50" spans="1:25" ht="39.950000000000003" customHeight="1">
      <c r="A50" s="117" t="s">
        <v>2580</v>
      </c>
      <c r="B50" s="110">
        <v>48</v>
      </c>
      <c r="C50" s="110">
        <v>2</v>
      </c>
      <c r="D50" s="110">
        <v>8</v>
      </c>
      <c r="E50" s="111" t="s">
        <v>1879</v>
      </c>
      <c r="F50" s="111" t="s">
        <v>2917</v>
      </c>
      <c r="G50" s="111" t="s">
        <v>2226</v>
      </c>
      <c r="H50" s="111" t="s">
        <v>2904</v>
      </c>
      <c r="I50" s="110">
        <v>2</v>
      </c>
      <c r="J50" s="111" t="s">
        <v>1316</v>
      </c>
      <c r="K50" s="112" t="s">
        <v>576</v>
      </c>
      <c r="L50" s="112" t="s">
        <v>569</v>
      </c>
      <c r="M50" s="111" t="s">
        <v>1776</v>
      </c>
      <c r="N50" s="113">
        <f t="shared" si="1"/>
        <v>1.9965277777777773E-2</v>
      </c>
      <c r="O50" s="111" t="s">
        <v>1304</v>
      </c>
      <c r="P50" s="114">
        <v>3</v>
      </c>
      <c r="Q50" s="114">
        <v>169</v>
      </c>
      <c r="R50" s="116"/>
      <c r="S50" s="115" t="s">
        <v>569</v>
      </c>
      <c r="T50" s="115" t="s">
        <v>563</v>
      </c>
      <c r="U50" s="115" t="s">
        <v>572</v>
      </c>
      <c r="V50" s="110"/>
      <c r="W50" s="110" t="s">
        <v>2910</v>
      </c>
      <c r="X50" s="116"/>
      <c r="Y50" s="116" t="s">
        <v>1695</v>
      </c>
    </row>
    <row r="51" spans="1:25" ht="39.950000000000003" customHeight="1">
      <c r="A51" s="117" t="s">
        <v>2580</v>
      </c>
      <c r="B51" s="110">
        <v>49</v>
      </c>
      <c r="C51" s="110">
        <v>3</v>
      </c>
      <c r="D51" s="110">
        <v>6</v>
      </c>
      <c r="E51" s="111" t="s">
        <v>1200</v>
      </c>
      <c r="F51" s="111" t="s">
        <v>827</v>
      </c>
      <c r="G51" s="111" t="s">
        <v>28</v>
      </c>
      <c r="H51" s="111" t="s">
        <v>2257</v>
      </c>
      <c r="I51" s="110">
        <v>6</v>
      </c>
      <c r="J51" s="111" t="s">
        <v>2064</v>
      </c>
      <c r="K51" s="112" t="s">
        <v>1508</v>
      </c>
      <c r="L51" s="112" t="s">
        <v>569</v>
      </c>
      <c r="M51" s="111" t="s">
        <v>144</v>
      </c>
      <c r="N51" s="113">
        <f t="shared" si="1"/>
        <v>2.0775462962962957E-2</v>
      </c>
      <c r="O51" s="111" t="s">
        <v>1304</v>
      </c>
      <c r="P51" s="114">
        <v>5</v>
      </c>
      <c r="Q51" s="114">
        <v>174</v>
      </c>
      <c r="R51" s="116"/>
      <c r="S51" s="115" t="s">
        <v>569</v>
      </c>
      <c r="T51" s="115" t="s">
        <v>572</v>
      </c>
      <c r="U51" s="115" t="s">
        <v>572</v>
      </c>
      <c r="V51" s="110"/>
      <c r="W51" s="110"/>
      <c r="X51" s="116"/>
      <c r="Y51" s="116"/>
    </row>
    <row r="52" spans="1:25" ht="39.950000000000003" customHeight="1">
      <c r="A52" s="117" t="s">
        <v>2580</v>
      </c>
      <c r="B52" s="110">
        <v>50</v>
      </c>
      <c r="C52" s="110">
        <v>1</v>
      </c>
      <c r="D52" s="110">
        <v>5</v>
      </c>
      <c r="E52" s="111" t="s">
        <v>2568</v>
      </c>
      <c r="F52" s="111" t="s">
        <v>2885</v>
      </c>
      <c r="G52" s="111" t="s">
        <v>828</v>
      </c>
      <c r="H52" s="111" t="s">
        <v>836</v>
      </c>
      <c r="I52" s="110">
        <v>1</v>
      </c>
      <c r="J52" s="111" t="s">
        <v>799</v>
      </c>
      <c r="K52" s="112" t="s">
        <v>576</v>
      </c>
      <c r="L52" s="112" t="s">
        <v>575</v>
      </c>
      <c r="M52" s="111" t="s">
        <v>1620</v>
      </c>
      <c r="N52" s="113">
        <f t="shared" si="1"/>
        <v>2.1585648148148142E-2</v>
      </c>
      <c r="O52" s="111" t="s">
        <v>1304</v>
      </c>
      <c r="P52" s="114">
        <v>3</v>
      </c>
      <c r="Q52" s="114">
        <v>177</v>
      </c>
      <c r="R52" s="116"/>
      <c r="S52" s="115" t="s">
        <v>575</v>
      </c>
      <c r="T52" s="115" t="s">
        <v>557</v>
      </c>
      <c r="U52" s="115" t="s">
        <v>557</v>
      </c>
      <c r="V52" s="110"/>
      <c r="W52" s="110" t="s">
        <v>1295</v>
      </c>
      <c r="X52" s="116"/>
      <c r="Y52" s="116"/>
    </row>
    <row r="53" spans="1:25" ht="39.950000000000003" customHeight="1">
      <c r="A53" s="117" t="s">
        <v>2580</v>
      </c>
      <c r="B53" s="110">
        <v>51</v>
      </c>
      <c r="C53" s="110">
        <v>2</v>
      </c>
      <c r="D53" s="110">
        <v>5</v>
      </c>
      <c r="E53" s="111" t="s">
        <v>1199</v>
      </c>
      <c r="F53" s="111" t="s">
        <v>829</v>
      </c>
      <c r="G53" s="111" t="s">
        <v>2249</v>
      </c>
      <c r="H53" s="111" t="s">
        <v>2268</v>
      </c>
      <c r="I53" s="110">
        <v>4</v>
      </c>
      <c r="J53" s="111" t="s">
        <v>1846</v>
      </c>
      <c r="K53" s="112" t="s">
        <v>576</v>
      </c>
      <c r="L53" s="112" t="s">
        <v>563</v>
      </c>
      <c r="M53" s="111" t="s">
        <v>1497</v>
      </c>
      <c r="N53" s="113">
        <f t="shared" si="1"/>
        <v>2.2395833333333327E-2</v>
      </c>
      <c r="O53" s="111" t="s">
        <v>1304</v>
      </c>
      <c r="P53" s="114">
        <v>4</v>
      </c>
      <c r="Q53" s="114">
        <v>181</v>
      </c>
      <c r="R53" s="116"/>
      <c r="S53" s="115" t="s">
        <v>563</v>
      </c>
      <c r="T53" s="115" t="s">
        <v>563</v>
      </c>
      <c r="U53" s="115" t="s">
        <v>563</v>
      </c>
      <c r="V53" s="110"/>
      <c r="W53" s="110" t="s">
        <v>1014</v>
      </c>
      <c r="X53" s="116"/>
      <c r="Y53" s="116"/>
    </row>
    <row r="54" spans="1:25" ht="39.950000000000003" customHeight="1">
      <c r="A54" s="117" t="s">
        <v>2580</v>
      </c>
      <c r="B54" s="110">
        <v>52</v>
      </c>
      <c r="C54" s="110">
        <v>4</v>
      </c>
      <c r="D54" s="110">
        <v>8</v>
      </c>
      <c r="E54" s="111" t="s">
        <v>2592</v>
      </c>
      <c r="F54" s="111" t="s">
        <v>2101</v>
      </c>
      <c r="G54" s="111" t="s">
        <v>2095</v>
      </c>
      <c r="H54" s="111" t="s">
        <v>2276</v>
      </c>
      <c r="I54" s="110">
        <v>12</v>
      </c>
      <c r="J54" s="111" t="s">
        <v>1072</v>
      </c>
      <c r="K54" s="112" t="s">
        <v>1650</v>
      </c>
      <c r="L54" s="112" t="s">
        <v>470</v>
      </c>
      <c r="M54" s="111" t="s">
        <v>133</v>
      </c>
      <c r="N54" s="113">
        <f t="shared" si="1"/>
        <v>2.3206018518518511E-2</v>
      </c>
      <c r="O54" s="111" t="s">
        <v>1304</v>
      </c>
      <c r="P54" s="114">
        <v>6</v>
      </c>
      <c r="Q54" s="114">
        <v>187</v>
      </c>
      <c r="R54" s="116"/>
      <c r="S54" s="115" t="s">
        <v>470</v>
      </c>
      <c r="T54" s="115" t="s">
        <v>551</v>
      </c>
      <c r="U54" s="115" t="s">
        <v>551</v>
      </c>
      <c r="V54" s="110"/>
      <c r="W54" s="110"/>
      <c r="X54" s="116"/>
      <c r="Y54" s="116"/>
    </row>
    <row r="55" spans="1:25" ht="39.950000000000003" customHeight="1">
      <c r="A55" s="117" t="s">
        <v>2580</v>
      </c>
      <c r="B55" s="110">
        <v>53</v>
      </c>
      <c r="C55" s="110">
        <v>2</v>
      </c>
      <c r="D55" s="110">
        <v>7</v>
      </c>
      <c r="E55" s="111" t="s">
        <v>1834</v>
      </c>
      <c r="F55" s="111" t="s">
        <v>21</v>
      </c>
      <c r="G55" s="111" t="s">
        <v>2464</v>
      </c>
      <c r="H55" s="111" t="s">
        <v>2304</v>
      </c>
      <c r="I55" s="110">
        <v>4</v>
      </c>
      <c r="J55" s="111" t="s">
        <v>1668</v>
      </c>
      <c r="K55" s="112" t="s">
        <v>2076</v>
      </c>
      <c r="L55" s="112" t="s">
        <v>557</v>
      </c>
      <c r="M55" s="111" t="s">
        <v>2914</v>
      </c>
      <c r="N55" s="113">
        <f t="shared" si="1"/>
        <v>2.4016203703703696E-2</v>
      </c>
      <c r="O55" s="111" t="s">
        <v>1304</v>
      </c>
      <c r="P55" s="114">
        <v>4</v>
      </c>
      <c r="Q55" s="114">
        <v>191</v>
      </c>
      <c r="R55" s="116"/>
      <c r="S55" s="115" t="s">
        <v>557</v>
      </c>
      <c r="T55" s="115" t="s">
        <v>554</v>
      </c>
      <c r="U55" s="115" t="s">
        <v>554</v>
      </c>
      <c r="V55" s="110"/>
      <c r="W55" s="110"/>
      <c r="X55" s="116"/>
      <c r="Y55" s="116"/>
    </row>
    <row r="56" spans="1:25" ht="39.950000000000003" customHeight="1">
      <c r="A56" s="117" t="s">
        <v>2580</v>
      </c>
      <c r="B56" s="110">
        <v>54</v>
      </c>
      <c r="C56" s="110">
        <v>4</v>
      </c>
      <c r="D56" s="110">
        <v>8</v>
      </c>
      <c r="E56" s="111" t="s">
        <v>1032</v>
      </c>
      <c r="F56" s="111" t="s">
        <v>2478</v>
      </c>
      <c r="G56" s="111" t="s">
        <v>2244</v>
      </c>
      <c r="H56" s="111" t="s">
        <v>789</v>
      </c>
      <c r="I56" s="110">
        <v>4</v>
      </c>
      <c r="J56" s="111" t="s">
        <v>2050</v>
      </c>
      <c r="K56" s="112" t="s">
        <v>1659</v>
      </c>
      <c r="L56" s="112" t="s">
        <v>572</v>
      </c>
      <c r="M56" s="111" t="s">
        <v>1633</v>
      </c>
      <c r="N56" s="113">
        <f t="shared" si="1"/>
        <v>2.482638888888888E-2</v>
      </c>
      <c r="O56" s="111" t="s">
        <v>1304</v>
      </c>
      <c r="P56" s="114">
        <v>5</v>
      </c>
      <c r="Q56" s="114">
        <v>196</v>
      </c>
      <c r="R56" s="116"/>
      <c r="S56" s="115" t="s">
        <v>572</v>
      </c>
      <c r="T56" s="115" t="s">
        <v>575</v>
      </c>
      <c r="U56" s="115" t="s">
        <v>575</v>
      </c>
      <c r="V56" s="110"/>
      <c r="W56" s="110"/>
      <c r="X56" s="116"/>
      <c r="Y56" s="116"/>
    </row>
    <row r="57" spans="1:25" ht="39.950000000000003" customHeight="1">
      <c r="A57" s="117" t="s">
        <v>2580</v>
      </c>
      <c r="B57" s="110">
        <v>55</v>
      </c>
      <c r="C57" s="110">
        <v>3</v>
      </c>
      <c r="D57" s="110">
        <v>7</v>
      </c>
      <c r="E57" s="111" t="s">
        <v>2579</v>
      </c>
      <c r="F57" s="111" t="s">
        <v>766</v>
      </c>
      <c r="G57" s="111" t="s">
        <v>2253</v>
      </c>
      <c r="H57" s="111" t="s">
        <v>741</v>
      </c>
      <c r="I57" s="110">
        <v>5</v>
      </c>
      <c r="J57" s="111" t="s">
        <v>1635</v>
      </c>
      <c r="K57" s="112" t="s">
        <v>576</v>
      </c>
      <c r="L57" s="112" t="s">
        <v>551</v>
      </c>
      <c r="M57" s="111" t="s">
        <v>2915</v>
      </c>
      <c r="N57" s="113">
        <f t="shared" si="1"/>
        <v>2.5636574074074065E-2</v>
      </c>
      <c r="O57" s="111" t="s">
        <v>1304</v>
      </c>
      <c r="P57" s="114">
        <v>5</v>
      </c>
      <c r="Q57" s="114">
        <v>201</v>
      </c>
      <c r="R57" s="116"/>
      <c r="S57" s="115" t="s">
        <v>551</v>
      </c>
      <c r="T57" s="115" t="s">
        <v>563</v>
      </c>
      <c r="U57" s="115" t="s">
        <v>563</v>
      </c>
      <c r="V57" s="110"/>
      <c r="W57" s="110"/>
      <c r="X57" s="116"/>
      <c r="Y57" s="116" t="s">
        <v>3038</v>
      </c>
    </row>
    <row r="58" spans="1:25" ht="39.950000000000003" customHeight="1">
      <c r="A58" s="117" t="s">
        <v>2580</v>
      </c>
      <c r="B58" s="110">
        <v>56</v>
      </c>
      <c r="C58" s="110">
        <v>1</v>
      </c>
      <c r="D58" s="110">
        <v>8</v>
      </c>
      <c r="E58" s="111" t="s">
        <v>1281</v>
      </c>
      <c r="F58" s="111" t="s">
        <v>138</v>
      </c>
      <c r="G58" s="111" t="s">
        <v>2913</v>
      </c>
      <c r="H58" s="111" t="s">
        <v>2480</v>
      </c>
      <c r="I58" s="110">
        <v>2</v>
      </c>
      <c r="J58" s="111" t="s">
        <v>1296</v>
      </c>
      <c r="K58" s="112" t="s">
        <v>1680</v>
      </c>
      <c r="L58" s="112" t="s">
        <v>554</v>
      </c>
      <c r="M58" s="111" t="s">
        <v>1658</v>
      </c>
      <c r="N58" s="113">
        <f t="shared" si="1"/>
        <v>2.644675925925925E-2</v>
      </c>
      <c r="O58" s="111" t="s">
        <v>1304</v>
      </c>
      <c r="P58" s="114">
        <v>3</v>
      </c>
      <c r="Q58" s="114">
        <v>204</v>
      </c>
      <c r="R58" s="116"/>
      <c r="S58" s="115" t="s">
        <v>554</v>
      </c>
      <c r="T58" s="115" t="s">
        <v>566</v>
      </c>
      <c r="U58" s="115" t="s">
        <v>566</v>
      </c>
      <c r="V58" s="110"/>
      <c r="W58" s="110"/>
      <c r="X58" s="116"/>
      <c r="Y58" s="116"/>
    </row>
    <row r="59" spans="1:25" ht="39.950000000000003" customHeight="1">
      <c r="A59" s="117" t="s">
        <v>2580</v>
      </c>
      <c r="B59" s="110">
        <v>57</v>
      </c>
      <c r="C59" s="110">
        <v>2</v>
      </c>
      <c r="D59" s="110">
        <v>8</v>
      </c>
      <c r="E59" s="111" t="s">
        <v>1655</v>
      </c>
      <c r="F59" s="111" t="s">
        <v>1812</v>
      </c>
      <c r="G59" s="111" t="s">
        <v>2096</v>
      </c>
      <c r="H59" s="111" t="s">
        <v>2510</v>
      </c>
      <c r="I59" s="110">
        <v>5</v>
      </c>
      <c r="J59" s="111" t="s">
        <v>150</v>
      </c>
      <c r="K59" s="112" t="s">
        <v>1840</v>
      </c>
      <c r="L59" s="112" t="s">
        <v>557</v>
      </c>
      <c r="M59" s="111" t="s">
        <v>141</v>
      </c>
      <c r="N59" s="113">
        <f t="shared" si="1"/>
        <v>2.7256944444444434E-2</v>
      </c>
      <c r="O59" s="111" t="s">
        <v>1304</v>
      </c>
      <c r="P59" s="114">
        <v>4</v>
      </c>
      <c r="Q59" s="114">
        <v>208</v>
      </c>
      <c r="R59" s="116"/>
      <c r="S59" s="115" t="s">
        <v>557</v>
      </c>
      <c r="T59" s="115" t="s">
        <v>554</v>
      </c>
      <c r="U59" s="115" t="s">
        <v>554</v>
      </c>
      <c r="V59" s="110"/>
      <c r="W59" s="110"/>
      <c r="X59" s="116" t="s">
        <v>1016</v>
      </c>
      <c r="Y59" s="116"/>
    </row>
    <row r="60" spans="1:25" ht="39.950000000000003" customHeight="1">
      <c r="A60" s="117" t="s">
        <v>2580</v>
      </c>
      <c r="B60" s="110">
        <v>58</v>
      </c>
      <c r="C60" s="110">
        <v>3</v>
      </c>
      <c r="D60" s="110">
        <v>8</v>
      </c>
      <c r="E60" s="111" t="s">
        <v>1829</v>
      </c>
      <c r="F60" s="111" t="s">
        <v>45</v>
      </c>
      <c r="G60" s="111" t="s">
        <v>2085</v>
      </c>
      <c r="H60" s="111" t="s">
        <v>2263</v>
      </c>
      <c r="I60" s="110">
        <v>3</v>
      </c>
      <c r="J60" s="111" t="s">
        <v>1675</v>
      </c>
      <c r="K60" s="112" t="s">
        <v>90</v>
      </c>
      <c r="L60" s="112" t="s">
        <v>566</v>
      </c>
      <c r="M60" s="111" t="s">
        <v>2909</v>
      </c>
      <c r="N60" s="113">
        <f t="shared" si="1"/>
        <v>2.8067129629629619E-2</v>
      </c>
      <c r="O60" s="111" t="s">
        <v>2684</v>
      </c>
      <c r="P60" s="114">
        <v>4</v>
      </c>
      <c r="Q60" s="114">
        <v>212</v>
      </c>
      <c r="R60" s="116"/>
      <c r="S60" s="115" t="s">
        <v>566</v>
      </c>
      <c r="T60" s="115" t="s">
        <v>566</v>
      </c>
      <c r="U60" s="115" t="s">
        <v>566</v>
      </c>
      <c r="V60" s="110"/>
      <c r="W60" s="110"/>
      <c r="X60" s="116"/>
      <c r="Y60" s="116"/>
    </row>
    <row r="61" spans="1:25" ht="39.950000000000003" customHeight="1">
      <c r="A61" s="117" t="s">
        <v>2580</v>
      </c>
      <c r="B61" s="110">
        <v>59</v>
      </c>
      <c r="C61" s="110">
        <v>2</v>
      </c>
      <c r="D61" s="110">
        <v>6</v>
      </c>
      <c r="E61" s="111" t="s">
        <v>2589</v>
      </c>
      <c r="F61" s="111" t="s">
        <v>776</v>
      </c>
      <c r="G61" s="111" t="s">
        <v>2301</v>
      </c>
      <c r="H61" s="111" t="s">
        <v>2278</v>
      </c>
      <c r="I61" s="110">
        <v>8</v>
      </c>
      <c r="J61" s="111" t="s">
        <v>1053</v>
      </c>
      <c r="K61" s="112" t="s">
        <v>1667</v>
      </c>
      <c r="L61" s="112" t="s">
        <v>569</v>
      </c>
      <c r="M61" s="111" t="s">
        <v>1065</v>
      </c>
      <c r="N61" s="113">
        <f t="shared" si="1"/>
        <v>2.8877314814814804E-2</v>
      </c>
      <c r="O61" s="111" t="s">
        <v>2684</v>
      </c>
      <c r="P61" s="114">
        <v>4</v>
      </c>
      <c r="Q61" s="114">
        <v>216</v>
      </c>
      <c r="R61" s="116"/>
      <c r="S61" s="115" t="s">
        <v>569</v>
      </c>
      <c r="T61" s="115" t="s">
        <v>572</v>
      </c>
      <c r="U61" s="115" t="s">
        <v>572</v>
      </c>
      <c r="V61" s="110"/>
      <c r="W61" s="110"/>
      <c r="X61" s="116"/>
      <c r="Y61" s="116"/>
    </row>
    <row r="62" spans="1:25" ht="39.950000000000003" customHeight="1">
      <c r="A62" s="117" t="s">
        <v>2580</v>
      </c>
      <c r="B62" s="110">
        <v>60</v>
      </c>
      <c r="C62" s="110">
        <v>3</v>
      </c>
      <c r="D62" s="110">
        <v>7</v>
      </c>
      <c r="E62" s="111" t="s">
        <v>2606</v>
      </c>
      <c r="F62" s="111" t="s">
        <v>776</v>
      </c>
      <c r="G62" s="111" t="s">
        <v>2107</v>
      </c>
      <c r="H62" s="111" t="s">
        <v>2260</v>
      </c>
      <c r="I62" s="110">
        <v>10</v>
      </c>
      <c r="J62" s="111" t="s">
        <v>1641</v>
      </c>
      <c r="K62" s="112" t="s">
        <v>1667</v>
      </c>
      <c r="L62" s="112" t="s">
        <v>470</v>
      </c>
      <c r="M62" s="111" t="s">
        <v>1065</v>
      </c>
      <c r="N62" s="113">
        <f t="shared" si="1"/>
        <v>2.9687499999999988E-2</v>
      </c>
      <c r="O62" s="111" t="s">
        <v>2684</v>
      </c>
      <c r="P62" s="114">
        <v>5</v>
      </c>
      <c r="Q62" s="114">
        <v>221</v>
      </c>
      <c r="R62" s="116"/>
      <c r="S62" s="115" t="s">
        <v>470</v>
      </c>
      <c r="T62" s="115" t="s">
        <v>551</v>
      </c>
      <c r="U62" s="115" t="s">
        <v>551</v>
      </c>
      <c r="V62" s="110"/>
      <c r="W62" s="110"/>
      <c r="X62" s="116"/>
      <c r="Y62" s="116"/>
    </row>
    <row r="63" spans="1:25" ht="39.950000000000003" customHeight="1">
      <c r="A63" s="117" t="s">
        <v>2580</v>
      </c>
      <c r="B63" s="110">
        <v>61</v>
      </c>
      <c r="C63" s="110">
        <v>3</v>
      </c>
      <c r="D63" s="110">
        <v>7</v>
      </c>
      <c r="E63" s="111" t="s">
        <v>1272</v>
      </c>
      <c r="F63" s="111" t="s">
        <v>776</v>
      </c>
      <c r="G63" s="111" t="s">
        <v>1455</v>
      </c>
      <c r="H63" s="111" t="s">
        <v>2260</v>
      </c>
      <c r="I63" s="110">
        <v>6</v>
      </c>
      <c r="J63" s="111" t="s">
        <v>2875</v>
      </c>
      <c r="K63" s="112" t="s">
        <v>1667</v>
      </c>
      <c r="L63" s="112" t="s">
        <v>551</v>
      </c>
      <c r="M63" s="111" t="s">
        <v>1065</v>
      </c>
      <c r="N63" s="113">
        <f t="shared" si="1"/>
        <v>3.0497685185185173E-2</v>
      </c>
      <c r="O63" s="111" t="s">
        <v>2684</v>
      </c>
      <c r="P63" s="114">
        <v>5</v>
      </c>
      <c r="Q63" s="114">
        <v>226</v>
      </c>
      <c r="R63" s="116"/>
      <c r="S63" s="115" t="s">
        <v>551</v>
      </c>
      <c r="T63" s="115" t="s">
        <v>563</v>
      </c>
      <c r="U63" s="115" t="s">
        <v>563</v>
      </c>
      <c r="V63" s="110"/>
      <c r="W63" s="110"/>
      <c r="X63" s="116"/>
      <c r="Y63" s="116"/>
    </row>
    <row r="64" spans="1:25" ht="39.950000000000003" customHeight="1">
      <c r="A64" s="117" t="s">
        <v>2580</v>
      </c>
      <c r="B64" s="110">
        <v>62</v>
      </c>
      <c r="C64" s="110">
        <v>5</v>
      </c>
      <c r="D64" s="110">
        <v>8</v>
      </c>
      <c r="E64" s="111" t="s">
        <v>1371</v>
      </c>
      <c r="F64" s="111" t="s">
        <v>2256</v>
      </c>
      <c r="G64" s="111" t="s">
        <v>2100</v>
      </c>
      <c r="H64" s="111" t="s">
        <v>2225</v>
      </c>
      <c r="I64" s="110">
        <v>10</v>
      </c>
      <c r="J64" s="111" t="s">
        <v>1644</v>
      </c>
      <c r="K64" s="112" t="s">
        <v>1642</v>
      </c>
      <c r="L64" s="112" t="s">
        <v>569</v>
      </c>
      <c r="M64" s="111" t="s">
        <v>759</v>
      </c>
      <c r="N64" s="113">
        <f t="shared" si="1"/>
        <v>3.1307870370370361E-2</v>
      </c>
      <c r="O64" s="111" t="s">
        <v>2684</v>
      </c>
      <c r="P64" s="114">
        <v>6</v>
      </c>
      <c r="Q64" s="114">
        <v>232</v>
      </c>
      <c r="R64" s="116"/>
      <c r="S64" s="115" t="s">
        <v>569</v>
      </c>
      <c r="T64" s="115" t="s">
        <v>572</v>
      </c>
      <c r="U64" s="115" t="s">
        <v>572</v>
      </c>
      <c r="V64" s="110"/>
      <c r="W64" s="110"/>
      <c r="X64" s="116"/>
      <c r="Y64" s="116"/>
    </row>
    <row r="65" spans="1:25" ht="39.950000000000003" customHeight="1">
      <c r="A65" s="117" t="s">
        <v>2580</v>
      </c>
      <c r="B65" s="110">
        <v>63</v>
      </c>
      <c r="C65" s="110">
        <v>2</v>
      </c>
      <c r="D65" s="110">
        <v>9</v>
      </c>
      <c r="E65" s="111" t="s">
        <v>1660</v>
      </c>
      <c r="F65" s="111" t="s">
        <v>1383</v>
      </c>
      <c r="G65" s="111" t="s">
        <v>2109</v>
      </c>
      <c r="H65" s="111" t="s">
        <v>2230</v>
      </c>
      <c r="I65" s="110">
        <v>4</v>
      </c>
      <c r="J65" s="111" t="s">
        <v>2865</v>
      </c>
      <c r="K65" s="112" t="s">
        <v>1840</v>
      </c>
      <c r="L65" s="112" t="s">
        <v>566</v>
      </c>
      <c r="M65" s="111" t="s">
        <v>2251</v>
      </c>
      <c r="N65" s="113">
        <f t="shared" si="1"/>
        <v>3.2118055555555546E-2</v>
      </c>
      <c r="O65" s="111" t="s">
        <v>2684</v>
      </c>
      <c r="P65" s="114">
        <v>5</v>
      </c>
      <c r="Q65" s="114">
        <v>237</v>
      </c>
      <c r="R65" s="116"/>
      <c r="S65" s="115" t="s">
        <v>566</v>
      </c>
      <c r="T65" s="115" t="s">
        <v>566</v>
      </c>
      <c r="U65" s="115" t="s">
        <v>566</v>
      </c>
      <c r="V65" s="110"/>
      <c r="W65" s="110"/>
      <c r="X65" s="116" t="s">
        <v>2687</v>
      </c>
      <c r="Y65" s="116"/>
    </row>
    <row r="66" spans="1:25" ht="39.950000000000003" customHeight="1">
      <c r="A66" s="117" t="s">
        <v>2580</v>
      </c>
      <c r="B66" s="110">
        <v>64</v>
      </c>
      <c r="C66" s="110">
        <v>1</v>
      </c>
      <c r="D66" s="110">
        <v>10</v>
      </c>
      <c r="E66" s="111" t="s">
        <v>1033</v>
      </c>
      <c r="F66" s="111" t="s">
        <v>1380</v>
      </c>
      <c r="G66" s="111" t="s">
        <v>20</v>
      </c>
      <c r="H66" s="111" t="s">
        <v>2271</v>
      </c>
      <c r="I66" s="110">
        <v>2</v>
      </c>
      <c r="J66" s="111" t="s">
        <v>2071</v>
      </c>
      <c r="K66" s="112" t="s">
        <v>576</v>
      </c>
      <c r="L66" s="112" t="s">
        <v>550</v>
      </c>
      <c r="M66" s="111" t="s">
        <v>102</v>
      </c>
      <c r="N66" s="113">
        <f t="shared" si="1"/>
        <v>3.292824074074073E-2</v>
      </c>
      <c r="O66" s="111" t="s">
        <v>1052</v>
      </c>
      <c r="P66" s="114">
        <v>4</v>
      </c>
      <c r="Q66" s="114">
        <v>241</v>
      </c>
      <c r="R66" s="116"/>
      <c r="S66" s="115" t="s">
        <v>550</v>
      </c>
      <c r="T66" s="115" t="s">
        <v>550</v>
      </c>
      <c r="U66" s="115" t="s">
        <v>550</v>
      </c>
      <c r="V66" s="110"/>
      <c r="W66" s="110"/>
      <c r="X66" s="116"/>
      <c r="Y66" s="116"/>
    </row>
    <row r="67" spans="1:25" ht="39.950000000000003" customHeight="1">
      <c r="A67" s="117" t="s">
        <v>2580</v>
      </c>
      <c r="B67" s="110">
        <v>65</v>
      </c>
      <c r="C67" s="110">
        <v>2</v>
      </c>
      <c r="D67" s="110">
        <v>7</v>
      </c>
      <c r="E67" s="111" t="s">
        <v>2843</v>
      </c>
      <c r="F67" s="111" t="s">
        <v>2463</v>
      </c>
      <c r="G67" s="111" t="s">
        <v>2472</v>
      </c>
      <c r="H67" s="111" t="s">
        <v>2078</v>
      </c>
      <c r="I67" s="110">
        <v>3</v>
      </c>
      <c r="J67" s="111" t="s">
        <v>1055</v>
      </c>
      <c r="K67" s="112" t="s">
        <v>576</v>
      </c>
      <c r="L67" s="112" t="s">
        <v>572</v>
      </c>
      <c r="M67" s="111" t="s">
        <v>1501</v>
      </c>
      <c r="N67" s="113">
        <f t="shared" si="1"/>
        <v>3.3738425925925915E-2</v>
      </c>
      <c r="O67" s="111" t="s">
        <v>1299</v>
      </c>
      <c r="P67" s="114">
        <v>4</v>
      </c>
      <c r="Q67" s="114">
        <v>245</v>
      </c>
      <c r="R67" s="116"/>
      <c r="S67" s="115" t="s">
        <v>572</v>
      </c>
      <c r="T67" s="115" t="s">
        <v>575</v>
      </c>
      <c r="U67" s="115" t="s">
        <v>557</v>
      </c>
      <c r="V67" s="110"/>
      <c r="W67" s="110"/>
      <c r="X67" s="116"/>
      <c r="Y67" s="116"/>
    </row>
    <row r="68" spans="1:25" ht="39.950000000000003" customHeight="1">
      <c r="A68" s="117" t="s">
        <v>2580</v>
      </c>
      <c r="B68" s="110">
        <v>66</v>
      </c>
      <c r="C68" s="110">
        <v>2</v>
      </c>
      <c r="D68" s="110">
        <v>7</v>
      </c>
      <c r="E68" s="111" t="s">
        <v>1666</v>
      </c>
      <c r="F68" s="111" t="s">
        <v>2089</v>
      </c>
      <c r="G68" s="111" t="s">
        <v>2473</v>
      </c>
      <c r="H68" s="111" t="s">
        <v>2078</v>
      </c>
      <c r="I68" s="110">
        <v>3</v>
      </c>
      <c r="J68" s="111" t="s">
        <v>1027</v>
      </c>
      <c r="K68" s="112" t="s">
        <v>576</v>
      </c>
      <c r="L68" s="112" t="s">
        <v>572</v>
      </c>
      <c r="M68" s="111" t="s">
        <v>1501</v>
      </c>
      <c r="N68" s="113">
        <f t="shared" ref="N68:N99" si="2">N67+40/86400</f>
        <v>3.4201388888888878E-2</v>
      </c>
      <c r="O68" s="111" t="s">
        <v>1299</v>
      </c>
      <c r="P68" s="114">
        <v>4</v>
      </c>
      <c r="Q68" s="114">
        <v>249</v>
      </c>
      <c r="R68" s="116"/>
      <c r="S68" s="115" t="s">
        <v>572</v>
      </c>
      <c r="T68" s="115" t="s">
        <v>575</v>
      </c>
      <c r="U68" s="115" t="s">
        <v>557</v>
      </c>
      <c r="V68" s="110"/>
      <c r="W68" s="110"/>
      <c r="X68" s="116"/>
      <c r="Y68" s="116"/>
    </row>
    <row r="69" spans="1:25" ht="39.950000000000003" customHeight="1">
      <c r="A69" s="117" t="s">
        <v>2580</v>
      </c>
      <c r="B69" s="110">
        <v>67</v>
      </c>
      <c r="C69" s="110">
        <v>1</v>
      </c>
      <c r="D69" s="110">
        <v>8</v>
      </c>
      <c r="E69" s="111" t="s">
        <v>1663</v>
      </c>
      <c r="F69" s="111" t="s">
        <v>2855</v>
      </c>
      <c r="G69" s="111" t="s">
        <v>2487</v>
      </c>
      <c r="H69" s="111" t="s">
        <v>2916</v>
      </c>
      <c r="I69" s="110">
        <v>2</v>
      </c>
      <c r="J69" s="111" t="s">
        <v>1512</v>
      </c>
      <c r="K69" s="112" t="s">
        <v>576</v>
      </c>
      <c r="L69" s="112" t="s">
        <v>563</v>
      </c>
      <c r="M69" s="111" t="s">
        <v>2895</v>
      </c>
      <c r="N69" s="113">
        <f t="shared" si="2"/>
        <v>3.4664351851851842E-2</v>
      </c>
      <c r="O69" s="111" t="s">
        <v>1299</v>
      </c>
      <c r="P69" s="114">
        <v>4</v>
      </c>
      <c r="Q69" s="114">
        <v>253</v>
      </c>
      <c r="R69" s="116"/>
      <c r="S69" s="115" t="s">
        <v>563</v>
      </c>
      <c r="T69" s="115" t="s">
        <v>572</v>
      </c>
      <c r="U69" s="115" t="s">
        <v>575</v>
      </c>
      <c r="V69" s="110"/>
      <c r="W69" s="110"/>
      <c r="X69" s="116"/>
      <c r="Y69" s="116"/>
    </row>
    <row r="70" spans="1:25" ht="39.950000000000003" customHeight="1">
      <c r="A70" s="117" t="s">
        <v>2580</v>
      </c>
      <c r="B70" s="110">
        <v>68</v>
      </c>
      <c r="C70" s="110">
        <v>2</v>
      </c>
      <c r="D70" s="110">
        <v>5</v>
      </c>
      <c r="E70" s="111" t="s">
        <v>1836</v>
      </c>
      <c r="F70" s="111" t="s">
        <v>2466</v>
      </c>
      <c r="G70" s="111" t="s">
        <v>2281</v>
      </c>
      <c r="H70" s="111" t="s">
        <v>1507</v>
      </c>
      <c r="I70" s="110">
        <v>1</v>
      </c>
      <c r="J70" s="111" t="s">
        <v>1315</v>
      </c>
      <c r="K70" s="112" t="s">
        <v>576</v>
      </c>
      <c r="L70" s="112" t="s">
        <v>575</v>
      </c>
      <c r="M70" s="111" t="s">
        <v>2042</v>
      </c>
      <c r="N70" s="113">
        <f t="shared" si="2"/>
        <v>3.5127314814814806E-2</v>
      </c>
      <c r="O70" s="111" t="s">
        <v>1319</v>
      </c>
      <c r="P70" s="114">
        <v>3</v>
      </c>
      <c r="Q70" s="114">
        <v>256</v>
      </c>
      <c r="R70" s="116"/>
      <c r="S70" s="115" t="s">
        <v>575</v>
      </c>
      <c r="T70" s="115" t="s">
        <v>557</v>
      </c>
      <c r="U70" s="115" t="s">
        <v>554</v>
      </c>
      <c r="V70" s="110"/>
      <c r="W70" s="110"/>
      <c r="X70" s="116"/>
      <c r="Y70" s="116"/>
    </row>
    <row r="71" spans="1:25" ht="39.950000000000003" customHeight="1">
      <c r="A71" s="117" t="s">
        <v>2580</v>
      </c>
      <c r="B71" s="110">
        <v>69</v>
      </c>
      <c r="C71" s="110">
        <v>1</v>
      </c>
      <c r="D71" s="110">
        <v>8</v>
      </c>
      <c r="E71" s="111" t="s">
        <v>1672</v>
      </c>
      <c r="F71" s="111" t="s">
        <v>2481</v>
      </c>
      <c r="G71" s="111" t="s">
        <v>2286</v>
      </c>
      <c r="H71" s="111" t="s">
        <v>2916</v>
      </c>
      <c r="I71" s="110">
        <v>2</v>
      </c>
      <c r="J71" s="111" t="s">
        <v>2515</v>
      </c>
      <c r="K71" s="112" t="s">
        <v>576</v>
      </c>
      <c r="L71" s="112" t="s">
        <v>563</v>
      </c>
      <c r="M71" s="111" t="s">
        <v>2895</v>
      </c>
      <c r="N71" s="113">
        <f t="shared" si="2"/>
        <v>3.5590277777777769E-2</v>
      </c>
      <c r="O71" s="111" t="s">
        <v>1319</v>
      </c>
      <c r="P71" s="114">
        <v>4</v>
      </c>
      <c r="Q71" s="114">
        <v>260</v>
      </c>
      <c r="R71" s="116"/>
      <c r="S71" s="115" t="s">
        <v>563</v>
      </c>
      <c r="T71" s="115" t="s">
        <v>572</v>
      </c>
      <c r="U71" s="115" t="s">
        <v>575</v>
      </c>
      <c r="V71" s="110"/>
      <c r="W71" s="110"/>
      <c r="X71" s="116"/>
      <c r="Y71" s="116"/>
    </row>
    <row r="72" spans="1:25" ht="39.950000000000003" customHeight="1">
      <c r="A72" s="118" t="s">
        <v>2570</v>
      </c>
      <c r="B72" s="110">
        <v>70</v>
      </c>
      <c r="C72" s="110">
        <v>1</v>
      </c>
      <c r="D72" s="110">
        <v>6</v>
      </c>
      <c r="E72" s="111" t="s">
        <v>1289</v>
      </c>
      <c r="F72" s="111" t="s">
        <v>781</v>
      </c>
      <c r="G72" s="111" t="s">
        <v>137</v>
      </c>
      <c r="H72" s="111" t="s">
        <v>148</v>
      </c>
      <c r="I72" s="110">
        <v>2</v>
      </c>
      <c r="J72" s="111" t="s">
        <v>1349</v>
      </c>
      <c r="K72" s="112" t="s">
        <v>576</v>
      </c>
      <c r="L72" s="112" t="s">
        <v>550</v>
      </c>
      <c r="M72" s="111" t="s">
        <v>1499</v>
      </c>
      <c r="N72" s="113">
        <f t="shared" si="2"/>
        <v>3.6053240740740733E-2</v>
      </c>
      <c r="O72" s="111" t="s">
        <v>1323</v>
      </c>
      <c r="P72" s="114">
        <v>3</v>
      </c>
      <c r="Q72" s="114">
        <v>263</v>
      </c>
      <c r="R72" s="116"/>
      <c r="S72" s="115" t="s">
        <v>550</v>
      </c>
      <c r="T72" s="115" t="s">
        <v>550</v>
      </c>
      <c r="U72" s="115" t="s">
        <v>550</v>
      </c>
      <c r="V72" s="110"/>
      <c r="W72" s="110"/>
      <c r="X72" s="116"/>
      <c r="Y72" s="116"/>
    </row>
    <row r="73" spans="1:25" ht="39.950000000000003" customHeight="1">
      <c r="A73" s="118" t="s">
        <v>2570</v>
      </c>
      <c r="B73" s="110">
        <v>71</v>
      </c>
      <c r="C73" s="110">
        <v>2</v>
      </c>
      <c r="D73" s="110">
        <v>8</v>
      </c>
      <c r="E73" s="111" t="s">
        <v>503</v>
      </c>
      <c r="F73" s="111" t="s">
        <v>2885</v>
      </c>
      <c r="G73" s="111" t="s">
        <v>828</v>
      </c>
      <c r="H73" s="111" t="s">
        <v>782</v>
      </c>
      <c r="I73" s="110">
        <v>3</v>
      </c>
      <c r="J73" s="111" t="s">
        <v>1519</v>
      </c>
      <c r="K73" s="112" t="s">
        <v>576</v>
      </c>
      <c r="L73" s="112" t="s">
        <v>554</v>
      </c>
      <c r="M73" s="111" t="s">
        <v>1620</v>
      </c>
      <c r="N73" s="113">
        <f t="shared" si="2"/>
        <v>3.6516203703703697E-2</v>
      </c>
      <c r="O73" s="111" t="s">
        <v>1323</v>
      </c>
      <c r="P73" s="114">
        <v>4</v>
      </c>
      <c r="Q73" s="114">
        <v>267</v>
      </c>
      <c r="R73" s="116"/>
      <c r="S73" s="115" t="s">
        <v>554</v>
      </c>
      <c r="T73" s="115" t="s">
        <v>566</v>
      </c>
      <c r="U73" s="115" t="s">
        <v>566</v>
      </c>
      <c r="V73" s="110"/>
      <c r="W73" s="110" t="s">
        <v>1056</v>
      </c>
      <c r="X73" s="116"/>
      <c r="Y73" s="116"/>
    </row>
    <row r="74" spans="1:25" ht="39.950000000000003" customHeight="1">
      <c r="A74" s="118" t="s">
        <v>2570</v>
      </c>
      <c r="B74" s="110">
        <v>72</v>
      </c>
      <c r="C74" s="110">
        <v>3</v>
      </c>
      <c r="D74" s="110">
        <v>7</v>
      </c>
      <c r="E74" s="111" t="s">
        <v>2582</v>
      </c>
      <c r="F74" s="111" t="s">
        <v>2261</v>
      </c>
      <c r="G74" s="111" t="s">
        <v>2441</v>
      </c>
      <c r="H74" s="111" t="s">
        <v>2259</v>
      </c>
      <c r="I74" s="110">
        <v>5</v>
      </c>
      <c r="J74" s="111" t="s">
        <v>1871</v>
      </c>
      <c r="K74" s="112" t="s">
        <v>1531</v>
      </c>
      <c r="L74" s="112" t="s">
        <v>563</v>
      </c>
      <c r="M74" s="111" t="s">
        <v>1012</v>
      </c>
      <c r="N74" s="113">
        <f t="shared" si="2"/>
        <v>3.697916666666666E-2</v>
      </c>
      <c r="O74" s="111" t="s">
        <v>1323</v>
      </c>
      <c r="P74" s="114">
        <v>5</v>
      </c>
      <c r="Q74" s="114">
        <v>272</v>
      </c>
      <c r="R74" s="116"/>
      <c r="S74" s="115" t="s">
        <v>563</v>
      </c>
      <c r="T74" s="115" t="s">
        <v>563</v>
      </c>
      <c r="U74" s="115" t="s">
        <v>563</v>
      </c>
      <c r="V74" s="110"/>
      <c r="W74" s="110"/>
      <c r="X74" s="116"/>
      <c r="Y74" s="116"/>
    </row>
    <row r="75" spans="1:25" ht="39.950000000000003" customHeight="1">
      <c r="A75" s="118" t="s">
        <v>2570</v>
      </c>
      <c r="B75" s="110">
        <v>73</v>
      </c>
      <c r="C75" s="110">
        <v>4</v>
      </c>
      <c r="D75" s="110">
        <v>9</v>
      </c>
      <c r="E75" s="111" t="s">
        <v>2593</v>
      </c>
      <c r="F75" s="111" t="s">
        <v>757</v>
      </c>
      <c r="G75" s="111" t="s">
        <v>748</v>
      </c>
      <c r="H75" s="111" t="s">
        <v>2297</v>
      </c>
      <c r="I75" s="110">
        <v>3</v>
      </c>
      <c r="J75" s="111" t="s">
        <v>1078</v>
      </c>
      <c r="K75" s="112" t="s">
        <v>2926</v>
      </c>
      <c r="L75" s="112" t="s">
        <v>551</v>
      </c>
      <c r="M75" s="111" t="s">
        <v>1541</v>
      </c>
      <c r="N75" s="113">
        <f t="shared" si="2"/>
        <v>3.7442129629629624E-2</v>
      </c>
      <c r="O75" s="111" t="s">
        <v>1323</v>
      </c>
      <c r="P75" s="114">
        <v>6</v>
      </c>
      <c r="Q75" s="114">
        <v>278</v>
      </c>
      <c r="R75" s="116"/>
      <c r="S75" s="115" t="s">
        <v>551</v>
      </c>
      <c r="T75" s="115" t="s">
        <v>569</v>
      </c>
      <c r="U75" s="115" t="s">
        <v>569</v>
      </c>
      <c r="V75" s="110"/>
      <c r="W75" s="110"/>
      <c r="X75" s="116"/>
      <c r="Y75" s="116"/>
    </row>
    <row r="76" spans="1:25" ht="39.950000000000003" customHeight="1">
      <c r="A76" s="118" t="s">
        <v>2570</v>
      </c>
      <c r="B76" s="110">
        <v>74</v>
      </c>
      <c r="C76" s="110">
        <v>2</v>
      </c>
      <c r="D76" s="110">
        <v>8</v>
      </c>
      <c r="E76" s="111" t="s">
        <v>2379</v>
      </c>
      <c r="F76" s="111" t="s">
        <v>1385</v>
      </c>
      <c r="G76" s="111" t="s">
        <v>1392</v>
      </c>
      <c r="H76" s="111" t="s">
        <v>2309</v>
      </c>
      <c r="I76" s="110">
        <v>1</v>
      </c>
      <c r="J76" s="111" t="s">
        <v>780</v>
      </c>
      <c r="K76" s="112" t="s">
        <v>1875</v>
      </c>
      <c r="L76" s="112" t="s">
        <v>557</v>
      </c>
      <c r="M76" s="111" t="s">
        <v>2942</v>
      </c>
      <c r="N76" s="113">
        <f t="shared" si="2"/>
        <v>3.7905092592592587E-2</v>
      </c>
      <c r="O76" s="111" t="s">
        <v>2514</v>
      </c>
      <c r="P76" s="114">
        <v>5</v>
      </c>
      <c r="Q76" s="114">
        <v>283</v>
      </c>
      <c r="R76" s="116" t="s">
        <v>2069</v>
      </c>
      <c r="S76" s="115" t="s">
        <v>557</v>
      </c>
      <c r="T76" s="115" t="s">
        <v>554</v>
      </c>
      <c r="U76" s="115" t="s">
        <v>554</v>
      </c>
      <c r="V76" s="110"/>
      <c r="W76" s="110"/>
      <c r="X76" s="116"/>
      <c r="Y76" s="116"/>
    </row>
    <row r="77" spans="1:25" ht="39.950000000000003" customHeight="1">
      <c r="A77" s="118" t="s">
        <v>2570</v>
      </c>
      <c r="B77" s="110">
        <v>75</v>
      </c>
      <c r="C77" s="110">
        <v>5</v>
      </c>
      <c r="D77" s="110">
        <v>9</v>
      </c>
      <c r="E77" s="111" t="s">
        <v>2604</v>
      </c>
      <c r="F77" s="111" t="s">
        <v>2231</v>
      </c>
      <c r="G77" s="111" t="s">
        <v>2292</v>
      </c>
      <c r="H77" s="111" t="s">
        <v>2265</v>
      </c>
      <c r="I77" s="110">
        <v>3</v>
      </c>
      <c r="J77" s="111" t="s">
        <v>1344</v>
      </c>
      <c r="K77" s="112" t="s">
        <v>1522</v>
      </c>
      <c r="L77" s="112" t="s">
        <v>470</v>
      </c>
      <c r="M77" s="111" t="s">
        <v>1066</v>
      </c>
      <c r="N77" s="113">
        <f t="shared" si="2"/>
        <v>3.8368055555555551E-2</v>
      </c>
      <c r="O77" s="111" t="s">
        <v>2514</v>
      </c>
      <c r="P77" s="114">
        <v>6</v>
      </c>
      <c r="Q77" s="114">
        <v>289</v>
      </c>
      <c r="R77" s="116"/>
      <c r="S77" s="115" t="s">
        <v>470</v>
      </c>
      <c r="T77" s="115" t="s">
        <v>551</v>
      </c>
      <c r="U77" s="115" t="s">
        <v>551</v>
      </c>
      <c r="V77" s="110"/>
      <c r="W77" s="110"/>
      <c r="X77" s="116"/>
      <c r="Y77" s="116"/>
    </row>
    <row r="78" spans="1:25" ht="39.950000000000003" customHeight="1">
      <c r="A78" s="118" t="s">
        <v>2570</v>
      </c>
      <c r="B78" s="110">
        <v>76</v>
      </c>
      <c r="C78" s="110">
        <v>2</v>
      </c>
      <c r="D78" s="110">
        <v>5</v>
      </c>
      <c r="E78" s="111" t="s">
        <v>1669</v>
      </c>
      <c r="F78" s="111" t="s">
        <v>103</v>
      </c>
      <c r="G78" s="111" t="s">
        <v>2243</v>
      </c>
      <c r="H78" s="111" t="s">
        <v>1507</v>
      </c>
      <c r="I78" s="110">
        <v>1</v>
      </c>
      <c r="J78" s="111" t="s">
        <v>1043</v>
      </c>
      <c r="K78" s="112" t="s">
        <v>576</v>
      </c>
      <c r="L78" s="112" t="s">
        <v>575</v>
      </c>
      <c r="M78" s="111" t="s">
        <v>2042</v>
      </c>
      <c r="N78" s="113">
        <f t="shared" si="2"/>
        <v>3.8831018518518515E-2</v>
      </c>
      <c r="O78" s="111" t="s">
        <v>1064</v>
      </c>
      <c r="P78" s="114">
        <v>3</v>
      </c>
      <c r="Q78" s="114">
        <v>292</v>
      </c>
      <c r="R78" s="116"/>
      <c r="S78" s="115" t="s">
        <v>575</v>
      </c>
      <c r="T78" s="115" t="s">
        <v>557</v>
      </c>
      <c r="U78" s="115" t="s">
        <v>554</v>
      </c>
      <c r="V78" s="110"/>
      <c r="W78" s="110" t="s">
        <v>2229</v>
      </c>
      <c r="X78" s="116" t="s">
        <v>1305</v>
      </c>
      <c r="Y78" s="116"/>
    </row>
    <row r="79" spans="1:25" ht="39.950000000000003" customHeight="1">
      <c r="A79" s="118" t="s">
        <v>2570</v>
      </c>
      <c r="B79" s="110">
        <v>77</v>
      </c>
      <c r="C79" s="110">
        <v>2</v>
      </c>
      <c r="D79" s="110">
        <v>7</v>
      </c>
      <c r="E79" s="111" t="s">
        <v>1905</v>
      </c>
      <c r="F79" s="111" t="s">
        <v>2232</v>
      </c>
      <c r="G79" s="111" t="s">
        <v>2223</v>
      </c>
      <c r="H79" s="111" t="s">
        <v>2078</v>
      </c>
      <c r="I79" s="110">
        <v>3</v>
      </c>
      <c r="J79" s="111" t="s">
        <v>1313</v>
      </c>
      <c r="K79" s="112" t="s">
        <v>576</v>
      </c>
      <c r="L79" s="112" t="s">
        <v>572</v>
      </c>
      <c r="M79" s="111" t="s">
        <v>1501</v>
      </c>
      <c r="N79" s="113">
        <f t="shared" si="2"/>
        <v>3.9293981481481478E-2</v>
      </c>
      <c r="O79" s="111" t="s">
        <v>1064</v>
      </c>
      <c r="P79" s="114">
        <v>4</v>
      </c>
      <c r="Q79" s="114">
        <v>296</v>
      </c>
      <c r="R79" s="116"/>
      <c r="S79" s="115" t="s">
        <v>572</v>
      </c>
      <c r="T79" s="115" t="s">
        <v>575</v>
      </c>
      <c r="U79" s="115" t="s">
        <v>557</v>
      </c>
      <c r="V79" s="110"/>
      <c r="W79" s="110"/>
      <c r="X79" s="116"/>
      <c r="Y79" s="116"/>
    </row>
    <row r="80" spans="1:25" ht="39.950000000000003" customHeight="1">
      <c r="A80" s="118" t="s">
        <v>2570</v>
      </c>
      <c r="B80" s="110">
        <v>78</v>
      </c>
      <c r="C80" s="110">
        <v>1</v>
      </c>
      <c r="D80" s="110">
        <v>10</v>
      </c>
      <c r="E80" s="111" t="s">
        <v>2036</v>
      </c>
      <c r="F80" s="111" t="s">
        <v>2457</v>
      </c>
      <c r="G80" s="111" t="s">
        <v>2217</v>
      </c>
      <c r="H80" s="111" t="s">
        <v>2366</v>
      </c>
      <c r="I80" s="110">
        <v>2</v>
      </c>
      <c r="J80" s="111" t="s">
        <v>784</v>
      </c>
      <c r="K80" s="112" t="s">
        <v>576</v>
      </c>
      <c r="L80" s="112" t="s">
        <v>463</v>
      </c>
      <c r="M80" s="111" t="s">
        <v>1528</v>
      </c>
      <c r="N80" s="113">
        <f t="shared" si="2"/>
        <v>3.9756944444444442E-2</v>
      </c>
      <c r="O80" s="111" t="s">
        <v>1064</v>
      </c>
      <c r="P80" s="114">
        <v>5</v>
      </c>
      <c r="Q80" s="114">
        <v>301</v>
      </c>
      <c r="R80" s="116" t="s">
        <v>1523</v>
      </c>
      <c r="S80" s="115" t="s">
        <v>463</v>
      </c>
      <c r="T80" s="115" t="s">
        <v>471</v>
      </c>
      <c r="U80" s="115" t="s">
        <v>555</v>
      </c>
      <c r="V80" s="110"/>
      <c r="W80" s="110"/>
      <c r="X80" s="116"/>
      <c r="Y80" s="116"/>
    </row>
    <row r="81" spans="1:25" ht="39.950000000000003" customHeight="1">
      <c r="A81" s="118" t="s">
        <v>2570</v>
      </c>
      <c r="B81" s="110">
        <v>79</v>
      </c>
      <c r="C81" s="110">
        <v>1</v>
      </c>
      <c r="D81" s="110">
        <v>10</v>
      </c>
      <c r="E81" s="111" t="s">
        <v>1031</v>
      </c>
      <c r="F81" s="111" t="s">
        <v>2452</v>
      </c>
      <c r="G81" s="111" t="s">
        <v>746</v>
      </c>
      <c r="H81" s="111" t="s">
        <v>1527</v>
      </c>
      <c r="I81" s="110">
        <v>2</v>
      </c>
      <c r="J81" s="111" t="s">
        <v>1350</v>
      </c>
      <c r="K81" s="112" t="s">
        <v>576</v>
      </c>
      <c r="L81" s="112" t="s">
        <v>575</v>
      </c>
      <c r="M81" s="111" t="s">
        <v>1838</v>
      </c>
      <c r="N81" s="113">
        <f t="shared" si="2"/>
        <v>4.0219907407407406E-2</v>
      </c>
      <c r="O81" s="111" t="s">
        <v>1064</v>
      </c>
      <c r="P81" s="114">
        <v>8</v>
      </c>
      <c r="Q81" s="114">
        <v>309</v>
      </c>
      <c r="R81" s="116" t="s">
        <v>1545</v>
      </c>
      <c r="S81" s="115" t="s">
        <v>575</v>
      </c>
      <c r="T81" s="115" t="s">
        <v>575</v>
      </c>
      <c r="U81" s="115" t="s">
        <v>575</v>
      </c>
      <c r="V81" s="110"/>
      <c r="W81" s="110"/>
      <c r="X81" s="116"/>
      <c r="Y81" s="116"/>
    </row>
    <row r="82" spans="1:25" ht="39.950000000000003" customHeight="1">
      <c r="A82" s="118" t="s">
        <v>2570</v>
      </c>
      <c r="B82" s="110">
        <v>80</v>
      </c>
      <c r="C82" s="110">
        <v>2</v>
      </c>
      <c r="D82" s="110">
        <v>7</v>
      </c>
      <c r="E82" s="111" t="s">
        <v>1893</v>
      </c>
      <c r="F82" s="111" t="s">
        <v>1783</v>
      </c>
      <c r="G82" s="111" t="s">
        <v>2362</v>
      </c>
      <c r="H82" s="111" t="s">
        <v>2078</v>
      </c>
      <c r="I82" s="110">
        <v>3</v>
      </c>
      <c r="J82" s="111" t="s">
        <v>1351</v>
      </c>
      <c r="K82" s="112" t="s">
        <v>576</v>
      </c>
      <c r="L82" s="112" t="s">
        <v>572</v>
      </c>
      <c r="M82" s="111" t="s">
        <v>1501</v>
      </c>
      <c r="N82" s="113">
        <f t="shared" si="2"/>
        <v>4.0682870370370369E-2</v>
      </c>
      <c r="O82" s="111" t="s">
        <v>1064</v>
      </c>
      <c r="P82" s="114">
        <v>4</v>
      </c>
      <c r="Q82" s="114">
        <v>313</v>
      </c>
      <c r="R82" s="116"/>
      <c r="S82" s="115" t="s">
        <v>572</v>
      </c>
      <c r="T82" s="115" t="s">
        <v>575</v>
      </c>
      <c r="U82" s="115" t="s">
        <v>557</v>
      </c>
      <c r="V82" s="110"/>
      <c r="W82" s="110"/>
      <c r="X82" s="116"/>
      <c r="Y82" s="116"/>
    </row>
    <row r="83" spans="1:25" ht="39.950000000000003" customHeight="1">
      <c r="A83" s="118" t="s">
        <v>2570</v>
      </c>
      <c r="B83" s="110">
        <v>81</v>
      </c>
      <c r="C83" s="110">
        <v>2</v>
      </c>
      <c r="D83" s="110">
        <v>5</v>
      </c>
      <c r="E83" s="111" t="s">
        <v>982</v>
      </c>
      <c r="F83" s="111" t="s">
        <v>2228</v>
      </c>
      <c r="G83" s="111" t="s">
        <v>2221</v>
      </c>
      <c r="H83" s="111" t="s">
        <v>1507</v>
      </c>
      <c r="I83" s="110">
        <v>1</v>
      </c>
      <c r="J83" s="111" t="s">
        <v>1045</v>
      </c>
      <c r="K83" s="112" t="s">
        <v>576</v>
      </c>
      <c r="L83" s="112" t="s">
        <v>575</v>
      </c>
      <c r="M83" s="111" t="s">
        <v>2042</v>
      </c>
      <c r="N83" s="113">
        <f t="shared" si="2"/>
        <v>4.1145833333333333E-2</v>
      </c>
      <c r="O83" s="111" t="s">
        <v>1064</v>
      </c>
      <c r="P83" s="114">
        <v>3</v>
      </c>
      <c r="Q83" s="114">
        <v>316</v>
      </c>
      <c r="R83" s="116"/>
      <c r="S83" s="115" t="s">
        <v>575</v>
      </c>
      <c r="T83" s="115" t="s">
        <v>557</v>
      </c>
      <c r="U83" s="115" t="s">
        <v>554</v>
      </c>
      <c r="V83" s="110"/>
      <c r="W83" s="110" t="s">
        <v>1537</v>
      </c>
      <c r="X83" s="116" t="s">
        <v>2520</v>
      </c>
      <c r="Y83" s="116"/>
    </row>
    <row r="84" spans="1:25" ht="39.950000000000003" customHeight="1">
      <c r="A84" s="118" t="s">
        <v>2570</v>
      </c>
      <c r="B84" s="110">
        <v>82</v>
      </c>
      <c r="C84" s="110">
        <v>1</v>
      </c>
      <c r="D84" s="110">
        <v>8</v>
      </c>
      <c r="E84" s="111" t="s">
        <v>1039</v>
      </c>
      <c r="F84" s="111" t="s">
        <v>2317</v>
      </c>
      <c r="G84" s="111" t="s">
        <v>2442</v>
      </c>
      <c r="H84" s="111" t="s">
        <v>2916</v>
      </c>
      <c r="I84" s="110">
        <v>2</v>
      </c>
      <c r="J84" s="111" t="s">
        <v>2521</v>
      </c>
      <c r="K84" s="112" t="s">
        <v>576</v>
      </c>
      <c r="L84" s="112" t="s">
        <v>563</v>
      </c>
      <c r="M84" s="111" t="s">
        <v>2895</v>
      </c>
      <c r="N84" s="113">
        <f t="shared" si="2"/>
        <v>4.1608796296296297E-2</v>
      </c>
      <c r="O84" s="111" t="s">
        <v>1064</v>
      </c>
      <c r="P84" s="114">
        <v>4</v>
      </c>
      <c r="Q84" s="114">
        <v>320</v>
      </c>
      <c r="R84" s="116"/>
      <c r="S84" s="115" t="s">
        <v>563</v>
      </c>
      <c r="T84" s="115" t="s">
        <v>572</v>
      </c>
      <c r="U84" s="115" t="s">
        <v>575</v>
      </c>
      <c r="V84" s="110"/>
      <c r="W84" s="110"/>
      <c r="X84" s="116"/>
      <c r="Y84" s="116"/>
    </row>
    <row r="85" spans="1:25" ht="39.950000000000003" customHeight="1">
      <c r="A85" s="118" t="s">
        <v>2570</v>
      </c>
      <c r="B85" s="110">
        <v>83</v>
      </c>
      <c r="C85" s="110">
        <v>2</v>
      </c>
      <c r="D85" s="110">
        <v>8</v>
      </c>
      <c r="E85" s="111" t="s">
        <v>1735</v>
      </c>
      <c r="F85" s="111" t="s">
        <v>2447</v>
      </c>
      <c r="G85" s="111" t="s">
        <v>1377</v>
      </c>
      <c r="H85" s="111" t="s">
        <v>2309</v>
      </c>
      <c r="I85" s="110">
        <v>1</v>
      </c>
      <c r="J85" s="111" t="s">
        <v>97</v>
      </c>
      <c r="K85" s="112" t="s">
        <v>1875</v>
      </c>
      <c r="L85" s="112" t="s">
        <v>572</v>
      </c>
      <c r="M85" s="111" t="s">
        <v>2942</v>
      </c>
      <c r="N85" s="113">
        <f t="shared" si="2"/>
        <v>4.207175925925926E-2</v>
      </c>
      <c r="O85" s="111" t="s">
        <v>2514</v>
      </c>
      <c r="P85" s="114">
        <v>5</v>
      </c>
      <c r="Q85" s="114">
        <v>325</v>
      </c>
      <c r="R85" s="116" t="s">
        <v>1017</v>
      </c>
      <c r="S85" s="115" t="s">
        <v>572</v>
      </c>
      <c r="T85" s="115" t="s">
        <v>575</v>
      </c>
      <c r="U85" s="115" t="s">
        <v>575</v>
      </c>
      <c r="V85" s="110"/>
      <c r="W85" s="110"/>
      <c r="X85" s="116"/>
      <c r="Y85" s="116"/>
    </row>
    <row r="86" spans="1:25" ht="39.950000000000003" customHeight="1">
      <c r="A86" s="118" t="s">
        <v>2570</v>
      </c>
      <c r="B86" s="110">
        <v>84</v>
      </c>
      <c r="C86" s="110">
        <v>2</v>
      </c>
      <c r="D86" s="110">
        <v>8</v>
      </c>
      <c r="E86" s="111" t="s">
        <v>754</v>
      </c>
      <c r="F86" s="111" t="s">
        <v>18</v>
      </c>
      <c r="G86" s="111" t="s">
        <v>1818</v>
      </c>
      <c r="H86" s="111" t="s">
        <v>2309</v>
      </c>
      <c r="I86" s="110">
        <v>4</v>
      </c>
      <c r="J86" s="111" t="s">
        <v>93</v>
      </c>
      <c r="K86" s="112" t="s">
        <v>1875</v>
      </c>
      <c r="L86" s="112" t="s">
        <v>472</v>
      </c>
      <c r="M86" s="111" t="s">
        <v>2942</v>
      </c>
      <c r="N86" s="113">
        <f t="shared" si="2"/>
        <v>4.2534722222222224E-2</v>
      </c>
      <c r="O86" s="111" t="s">
        <v>2514</v>
      </c>
      <c r="P86" s="114">
        <v>10</v>
      </c>
      <c r="Q86" s="114">
        <v>335</v>
      </c>
      <c r="R86" s="116" t="s">
        <v>1503</v>
      </c>
      <c r="S86" s="115" t="s">
        <v>472</v>
      </c>
      <c r="T86" s="115" t="s">
        <v>476</v>
      </c>
      <c r="U86" s="115" t="s">
        <v>476</v>
      </c>
      <c r="V86" s="110"/>
      <c r="W86" s="110"/>
      <c r="X86" s="116"/>
      <c r="Y86" s="116"/>
    </row>
    <row r="87" spans="1:25" ht="39.950000000000003" customHeight="1">
      <c r="A87" s="118" t="s">
        <v>2570</v>
      </c>
      <c r="B87" s="110">
        <v>85</v>
      </c>
      <c r="C87" s="110">
        <v>2</v>
      </c>
      <c r="D87" s="110">
        <v>8</v>
      </c>
      <c r="E87" s="111" t="s">
        <v>3006</v>
      </c>
      <c r="F87" s="111" t="s">
        <v>2105</v>
      </c>
      <c r="G87" s="111" t="s">
        <v>1803</v>
      </c>
      <c r="H87" s="111" t="s">
        <v>2309</v>
      </c>
      <c r="I87" s="110">
        <v>2</v>
      </c>
      <c r="J87" s="111" t="s">
        <v>81</v>
      </c>
      <c r="K87" s="112" t="s">
        <v>1875</v>
      </c>
      <c r="L87" s="112" t="s">
        <v>557</v>
      </c>
      <c r="M87" s="111" t="s">
        <v>2942</v>
      </c>
      <c r="N87" s="113">
        <f t="shared" si="2"/>
        <v>4.2997685185185187E-2</v>
      </c>
      <c r="O87" s="111" t="s">
        <v>2514</v>
      </c>
      <c r="P87" s="114">
        <v>4</v>
      </c>
      <c r="Q87" s="114">
        <v>339</v>
      </c>
      <c r="R87" s="116" t="s">
        <v>2051</v>
      </c>
      <c r="S87" s="115" t="s">
        <v>557</v>
      </c>
      <c r="T87" s="115" t="s">
        <v>554</v>
      </c>
      <c r="U87" s="115" t="s">
        <v>554</v>
      </c>
      <c r="V87" s="110"/>
      <c r="W87" s="110" t="s">
        <v>1023</v>
      </c>
      <c r="X87" s="116" t="s">
        <v>1355</v>
      </c>
      <c r="Y87" s="116" t="s">
        <v>3043</v>
      </c>
    </row>
    <row r="88" spans="1:25" ht="39.950000000000003" customHeight="1">
      <c r="A88" s="118" t="s">
        <v>2570</v>
      </c>
      <c r="B88" s="110">
        <v>86</v>
      </c>
      <c r="C88" s="110">
        <v>3</v>
      </c>
      <c r="D88" s="110">
        <v>8</v>
      </c>
      <c r="E88" s="111" t="s">
        <v>2596</v>
      </c>
      <c r="F88" s="111" t="s">
        <v>764</v>
      </c>
      <c r="G88" s="111" t="s">
        <v>745</v>
      </c>
      <c r="H88" s="111" t="s">
        <v>753</v>
      </c>
      <c r="I88" s="110">
        <v>1</v>
      </c>
      <c r="J88" s="111" t="s">
        <v>1054</v>
      </c>
      <c r="K88" s="112" t="s">
        <v>576</v>
      </c>
      <c r="L88" s="112" t="s">
        <v>575</v>
      </c>
      <c r="M88" s="111" t="s">
        <v>1777</v>
      </c>
      <c r="N88" s="113">
        <f t="shared" si="2"/>
        <v>4.3460648148148151E-2</v>
      </c>
      <c r="O88" s="111" t="s">
        <v>1359</v>
      </c>
      <c r="P88" s="114">
        <v>4</v>
      </c>
      <c r="Q88" s="114">
        <v>343</v>
      </c>
      <c r="R88" s="116"/>
      <c r="S88" s="115" t="s">
        <v>575</v>
      </c>
      <c r="T88" s="115" t="s">
        <v>557</v>
      </c>
      <c r="U88" s="115" t="s">
        <v>557</v>
      </c>
      <c r="V88" s="110"/>
      <c r="W88" s="110"/>
      <c r="X88" s="116"/>
      <c r="Y88" s="116"/>
    </row>
    <row r="89" spans="1:25" ht="39.950000000000003" customHeight="1">
      <c r="A89" s="118" t="s">
        <v>2570</v>
      </c>
      <c r="B89" s="110">
        <v>87</v>
      </c>
      <c r="C89" s="110">
        <v>1</v>
      </c>
      <c r="D89" s="110">
        <v>8</v>
      </c>
      <c r="E89" s="111" t="s">
        <v>1679</v>
      </c>
      <c r="F89" s="111" t="s">
        <v>2255</v>
      </c>
      <c r="G89" s="111" t="s">
        <v>53</v>
      </c>
      <c r="H89" s="111" t="s">
        <v>2916</v>
      </c>
      <c r="I89" s="110">
        <v>2</v>
      </c>
      <c r="J89" s="111" t="s">
        <v>1068</v>
      </c>
      <c r="K89" s="112" t="s">
        <v>576</v>
      </c>
      <c r="L89" s="112" t="s">
        <v>563</v>
      </c>
      <c r="M89" s="111" t="s">
        <v>2895</v>
      </c>
      <c r="N89" s="113">
        <f t="shared" si="2"/>
        <v>4.3923611111111115E-2</v>
      </c>
      <c r="O89" s="111" t="s">
        <v>1067</v>
      </c>
      <c r="P89" s="114">
        <v>4</v>
      </c>
      <c r="Q89" s="114">
        <v>347</v>
      </c>
      <c r="R89" s="116"/>
      <c r="S89" s="115" t="s">
        <v>563</v>
      </c>
      <c r="T89" s="115" t="s">
        <v>572</v>
      </c>
      <c r="U89" s="115" t="s">
        <v>575</v>
      </c>
      <c r="V89" s="110"/>
      <c r="W89" s="110"/>
      <c r="X89" s="116"/>
      <c r="Y89" s="116"/>
    </row>
    <row r="90" spans="1:25" ht="39.950000000000003" customHeight="1">
      <c r="A90" s="118" t="s">
        <v>2570</v>
      </c>
      <c r="B90" s="110">
        <v>88</v>
      </c>
      <c r="C90" s="110">
        <v>1</v>
      </c>
      <c r="D90" s="110">
        <v>8</v>
      </c>
      <c r="E90" s="111" t="s">
        <v>2848</v>
      </c>
      <c r="F90" s="111" t="s">
        <v>2290</v>
      </c>
      <c r="G90" s="111" t="s">
        <v>2439</v>
      </c>
      <c r="H90" s="111" t="s">
        <v>2916</v>
      </c>
      <c r="I90" s="110">
        <v>2</v>
      </c>
      <c r="J90" s="111" t="s">
        <v>1833</v>
      </c>
      <c r="K90" s="112" t="s">
        <v>576</v>
      </c>
      <c r="L90" s="112" t="s">
        <v>563</v>
      </c>
      <c r="M90" s="111" t="s">
        <v>2895</v>
      </c>
      <c r="N90" s="113">
        <f t="shared" si="2"/>
        <v>4.4386574074074078E-2</v>
      </c>
      <c r="O90" s="111" t="s">
        <v>1067</v>
      </c>
      <c r="P90" s="114">
        <v>4</v>
      </c>
      <c r="Q90" s="114">
        <v>351</v>
      </c>
      <c r="R90" s="116"/>
      <c r="S90" s="115" t="s">
        <v>563</v>
      </c>
      <c r="T90" s="115" t="s">
        <v>572</v>
      </c>
      <c r="U90" s="115" t="s">
        <v>575</v>
      </c>
      <c r="V90" s="110"/>
      <c r="W90" s="110"/>
      <c r="X90" s="116"/>
      <c r="Y90" s="116"/>
    </row>
    <row r="91" spans="1:25" ht="39.950000000000003" customHeight="1">
      <c r="A91" s="118" t="s">
        <v>2570</v>
      </c>
      <c r="B91" s="110">
        <v>89</v>
      </c>
      <c r="C91" s="110">
        <v>1</v>
      </c>
      <c r="D91" s="110">
        <v>8</v>
      </c>
      <c r="E91" s="111" t="s">
        <v>1828</v>
      </c>
      <c r="F91" s="111" t="s">
        <v>2081</v>
      </c>
      <c r="G91" s="111" t="s">
        <v>2102</v>
      </c>
      <c r="H91" s="111" t="s">
        <v>2916</v>
      </c>
      <c r="I91" s="110">
        <v>2</v>
      </c>
      <c r="J91" s="111" t="s">
        <v>2068</v>
      </c>
      <c r="K91" s="112" t="s">
        <v>576</v>
      </c>
      <c r="L91" s="112" t="s">
        <v>563</v>
      </c>
      <c r="M91" s="111" t="s">
        <v>2895</v>
      </c>
      <c r="N91" s="113">
        <f t="shared" si="2"/>
        <v>4.4849537037037042E-2</v>
      </c>
      <c r="O91" s="111" t="s">
        <v>1067</v>
      </c>
      <c r="P91" s="114">
        <v>4</v>
      </c>
      <c r="Q91" s="114">
        <v>355</v>
      </c>
      <c r="R91" s="116"/>
      <c r="S91" s="115" t="s">
        <v>563</v>
      </c>
      <c r="T91" s="115" t="s">
        <v>572</v>
      </c>
      <c r="U91" s="115" t="s">
        <v>575</v>
      </c>
      <c r="V91" s="110"/>
      <c r="W91" s="110"/>
      <c r="X91" s="116"/>
      <c r="Y91" s="116"/>
    </row>
    <row r="92" spans="1:25" ht="39.950000000000003" customHeight="1">
      <c r="A92" s="118" t="s">
        <v>2570</v>
      </c>
      <c r="B92" s="110">
        <v>90</v>
      </c>
      <c r="C92" s="110">
        <v>2</v>
      </c>
      <c r="D92" s="110">
        <v>7</v>
      </c>
      <c r="E92" s="111" t="s">
        <v>1842</v>
      </c>
      <c r="F92" s="111" t="s">
        <v>2110</v>
      </c>
      <c r="G92" s="111" t="s">
        <v>2322</v>
      </c>
      <c r="H92" s="111" t="s">
        <v>2078</v>
      </c>
      <c r="I92" s="110">
        <v>3</v>
      </c>
      <c r="J92" s="111" t="s">
        <v>1310</v>
      </c>
      <c r="K92" s="112" t="s">
        <v>576</v>
      </c>
      <c r="L92" s="112" t="s">
        <v>572</v>
      </c>
      <c r="M92" s="111" t="s">
        <v>1501</v>
      </c>
      <c r="N92" s="113">
        <f t="shared" si="2"/>
        <v>4.5312500000000006E-2</v>
      </c>
      <c r="O92" s="111" t="s">
        <v>1067</v>
      </c>
      <c r="P92" s="114">
        <v>4</v>
      </c>
      <c r="Q92" s="114">
        <v>359</v>
      </c>
      <c r="R92" s="116"/>
      <c r="S92" s="115" t="s">
        <v>572</v>
      </c>
      <c r="T92" s="115" t="s">
        <v>575</v>
      </c>
      <c r="U92" s="115" t="s">
        <v>557</v>
      </c>
      <c r="V92" s="110"/>
      <c r="W92" s="110"/>
      <c r="X92" s="116"/>
      <c r="Y92" s="116"/>
    </row>
    <row r="93" spans="1:25" ht="39.950000000000003" customHeight="1">
      <c r="A93" s="118" t="s">
        <v>2570</v>
      </c>
      <c r="B93" s="110">
        <v>91</v>
      </c>
      <c r="C93" s="110">
        <v>1</v>
      </c>
      <c r="D93" s="110">
        <v>8</v>
      </c>
      <c r="E93" s="111" t="s">
        <v>1651</v>
      </c>
      <c r="F93" s="111" t="s">
        <v>2277</v>
      </c>
      <c r="G93" s="111" t="s">
        <v>2336</v>
      </c>
      <c r="H93" s="111" t="s">
        <v>2916</v>
      </c>
      <c r="I93" s="110">
        <v>2</v>
      </c>
      <c r="J93" s="111" t="s">
        <v>1505</v>
      </c>
      <c r="K93" s="112" t="s">
        <v>576</v>
      </c>
      <c r="L93" s="112" t="s">
        <v>563</v>
      </c>
      <c r="M93" s="111" t="s">
        <v>2895</v>
      </c>
      <c r="N93" s="113">
        <f t="shared" si="2"/>
        <v>4.5775462962962969E-2</v>
      </c>
      <c r="O93" s="111" t="s">
        <v>1067</v>
      </c>
      <c r="P93" s="114">
        <v>4</v>
      </c>
      <c r="Q93" s="114">
        <v>363</v>
      </c>
      <c r="R93" s="116"/>
      <c r="S93" s="115" t="s">
        <v>563</v>
      </c>
      <c r="T93" s="115" t="s">
        <v>572</v>
      </c>
      <c r="U93" s="115" t="s">
        <v>575</v>
      </c>
      <c r="V93" s="119"/>
      <c r="W93" s="110"/>
      <c r="X93" s="116"/>
      <c r="Y93" s="116"/>
    </row>
    <row r="94" spans="1:25" ht="39.950000000000003" customHeight="1">
      <c r="A94" s="118" t="s">
        <v>2570</v>
      </c>
      <c r="B94" s="120">
        <v>92</v>
      </c>
      <c r="C94" s="120">
        <v>1</v>
      </c>
      <c r="D94" s="120">
        <v>10</v>
      </c>
      <c r="E94" s="121" t="s">
        <v>1857</v>
      </c>
      <c r="F94" s="122" t="s">
        <v>2092</v>
      </c>
      <c r="G94" s="122" t="s">
        <v>2327</v>
      </c>
      <c r="H94" s="122" t="s">
        <v>1527</v>
      </c>
      <c r="I94" s="120">
        <v>2</v>
      </c>
      <c r="J94" s="122" t="s">
        <v>1058</v>
      </c>
      <c r="K94" s="123" t="s">
        <v>576</v>
      </c>
      <c r="L94" s="123" t="s">
        <v>463</v>
      </c>
      <c r="M94" s="122" t="s">
        <v>1838</v>
      </c>
      <c r="N94" s="124">
        <f t="shared" si="2"/>
        <v>4.6238425925925933E-2</v>
      </c>
      <c r="O94" s="121" t="s">
        <v>1067</v>
      </c>
      <c r="P94" s="125">
        <v>5</v>
      </c>
      <c r="Q94" s="126">
        <v>368</v>
      </c>
      <c r="R94" s="147"/>
      <c r="S94" s="128" t="s">
        <v>463</v>
      </c>
      <c r="T94" s="128" t="s">
        <v>471</v>
      </c>
      <c r="U94" s="128" t="s">
        <v>555</v>
      </c>
      <c r="V94" s="120"/>
      <c r="W94" s="120"/>
      <c r="X94" s="129"/>
      <c r="Y94" s="116"/>
    </row>
    <row r="95" spans="1:25" ht="39.950000000000003" customHeight="1">
      <c r="A95" s="118" t="s">
        <v>2570</v>
      </c>
      <c r="B95" s="110">
        <v>93</v>
      </c>
      <c r="C95" s="110">
        <v>1</v>
      </c>
      <c r="D95" s="110">
        <v>8</v>
      </c>
      <c r="E95" s="111" t="s">
        <v>2853</v>
      </c>
      <c r="F95" s="111" t="s">
        <v>786</v>
      </c>
      <c r="G95" s="111" t="s">
        <v>49</v>
      </c>
      <c r="H95" s="111" t="s">
        <v>2916</v>
      </c>
      <c r="I95" s="110">
        <v>2</v>
      </c>
      <c r="J95" s="111" t="s">
        <v>1015</v>
      </c>
      <c r="K95" s="112" t="s">
        <v>576</v>
      </c>
      <c r="L95" s="112" t="s">
        <v>563</v>
      </c>
      <c r="M95" s="111" t="s">
        <v>2895</v>
      </c>
      <c r="N95" s="113">
        <f t="shared" si="2"/>
        <v>4.6701388888888896E-2</v>
      </c>
      <c r="O95" s="111" t="s">
        <v>1067</v>
      </c>
      <c r="P95" s="114">
        <v>4</v>
      </c>
      <c r="Q95" s="114">
        <v>372</v>
      </c>
      <c r="R95" s="116"/>
      <c r="S95" s="115" t="s">
        <v>563</v>
      </c>
      <c r="T95" s="115" t="s">
        <v>572</v>
      </c>
      <c r="U95" s="115" t="s">
        <v>575</v>
      </c>
      <c r="V95" s="110"/>
      <c r="W95" s="110"/>
      <c r="X95" s="116"/>
      <c r="Y95" s="116"/>
    </row>
    <row r="96" spans="1:25" ht="39.950000000000003" customHeight="1">
      <c r="A96" s="118" t="s">
        <v>2570</v>
      </c>
      <c r="B96" s="110">
        <v>94</v>
      </c>
      <c r="C96" s="110">
        <v>1</v>
      </c>
      <c r="D96" s="110">
        <v>8</v>
      </c>
      <c r="E96" s="111" t="s">
        <v>1843</v>
      </c>
      <c r="F96" s="111" t="s">
        <v>2098</v>
      </c>
      <c r="G96" s="111" t="s">
        <v>2945</v>
      </c>
      <c r="H96" s="111" t="s">
        <v>2916</v>
      </c>
      <c r="I96" s="110">
        <v>2</v>
      </c>
      <c r="J96" s="111" t="s">
        <v>1524</v>
      </c>
      <c r="K96" s="112" t="s">
        <v>576</v>
      </c>
      <c r="L96" s="112" t="s">
        <v>563</v>
      </c>
      <c r="M96" s="111" t="s">
        <v>2895</v>
      </c>
      <c r="N96" s="113">
        <f t="shared" si="2"/>
        <v>4.716435185185186E-2</v>
      </c>
      <c r="O96" s="111" t="s">
        <v>1067</v>
      </c>
      <c r="P96" s="114">
        <v>4</v>
      </c>
      <c r="Q96" s="114">
        <v>376</v>
      </c>
      <c r="R96" s="116"/>
      <c r="S96" s="115" t="s">
        <v>563</v>
      </c>
      <c r="T96" s="115" t="s">
        <v>572</v>
      </c>
      <c r="U96" s="115" t="s">
        <v>575</v>
      </c>
      <c r="V96" s="119"/>
      <c r="W96" s="110"/>
      <c r="X96" s="116"/>
      <c r="Y96" s="116"/>
    </row>
    <row r="97" spans="1:25" ht="39.950000000000003" customHeight="1">
      <c r="A97" s="118" t="s">
        <v>2570</v>
      </c>
      <c r="B97" s="110">
        <v>95</v>
      </c>
      <c r="C97" s="110">
        <v>1</v>
      </c>
      <c r="D97" s="110">
        <v>8</v>
      </c>
      <c r="E97" s="111" t="s">
        <v>1646</v>
      </c>
      <c r="F97" s="111" t="s">
        <v>773</v>
      </c>
      <c r="G97" s="111" t="s">
        <v>760</v>
      </c>
      <c r="H97" s="111" t="s">
        <v>2916</v>
      </c>
      <c r="I97" s="110">
        <v>2</v>
      </c>
      <c r="J97" s="111" t="s">
        <v>1062</v>
      </c>
      <c r="K97" s="112" t="s">
        <v>576</v>
      </c>
      <c r="L97" s="112" t="s">
        <v>563</v>
      </c>
      <c r="M97" s="111" t="s">
        <v>2895</v>
      </c>
      <c r="N97" s="113">
        <v>4.4791666666666667E-2</v>
      </c>
      <c r="O97" s="111" t="s">
        <v>1067</v>
      </c>
      <c r="P97" s="114">
        <v>4</v>
      </c>
      <c r="Q97" s="114">
        <v>380</v>
      </c>
      <c r="R97" s="116"/>
      <c r="S97" s="115" t="s">
        <v>563</v>
      </c>
      <c r="T97" s="115" t="s">
        <v>572</v>
      </c>
      <c r="U97" s="115" t="s">
        <v>575</v>
      </c>
      <c r="V97" s="110"/>
      <c r="W97" s="110"/>
      <c r="X97" s="116"/>
      <c r="Y97" s="116"/>
    </row>
    <row r="98" spans="1:25" ht="39.950000000000003" customHeight="1">
      <c r="A98" s="118" t="s">
        <v>2570</v>
      </c>
      <c r="B98" s="110">
        <v>96</v>
      </c>
      <c r="C98" s="110">
        <v>1</v>
      </c>
      <c r="D98" s="110">
        <v>8</v>
      </c>
      <c r="E98" s="111" t="s">
        <v>1847</v>
      </c>
      <c r="F98" s="111" t="s">
        <v>2320</v>
      </c>
      <c r="G98" s="111" t="s">
        <v>2332</v>
      </c>
      <c r="H98" s="111" t="s">
        <v>2916</v>
      </c>
      <c r="I98" s="110">
        <v>2</v>
      </c>
      <c r="J98" s="111" t="s">
        <v>1083</v>
      </c>
      <c r="K98" s="112" t="s">
        <v>576</v>
      </c>
      <c r="L98" s="112" t="s">
        <v>563</v>
      </c>
      <c r="M98" s="111" t="s">
        <v>2895</v>
      </c>
      <c r="N98" s="113">
        <v>4.5312499999999999E-2</v>
      </c>
      <c r="O98" s="111" t="s">
        <v>1100</v>
      </c>
      <c r="P98" s="114">
        <v>4</v>
      </c>
      <c r="Q98" s="114">
        <v>384</v>
      </c>
      <c r="R98" s="116"/>
      <c r="S98" s="115" t="s">
        <v>563</v>
      </c>
      <c r="T98" s="115" t="s">
        <v>572</v>
      </c>
      <c r="U98" s="115" t="s">
        <v>575</v>
      </c>
      <c r="V98" s="110"/>
      <c r="W98" s="110"/>
      <c r="X98" s="116"/>
      <c r="Y98" s="116"/>
    </row>
    <row r="99" spans="1:25" ht="39.950000000000003" customHeight="1">
      <c r="A99" s="118" t="s">
        <v>2570</v>
      </c>
      <c r="B99" s="110">
        <v>97</v>
      </c>
      <c r="C99" s="110">
        <v>3</v>
      </c>
      <c r="D99" s="110">
        <v>8</v>
      </c>
      <c r="E99" s="111" t="s">
        <v>785</v>
      </c>
      <c r="F99" s="111" t="s">
        <v>2082</v>
      </c>
      <c r="G99" s="111" t="s">
        <v>50</v>
      </c>
      <c r="H99" s="111" t="s">
        <v>2335</v>
      </c>
      <c r="I99" s="110">
        <v>1</v>
      </c>
      <c r="J99" s="111" t="s">
        <v>1534</v>
      </c>
      <c r="K99" s="112" t="s">
        <v>752</v>
      </c>
      <c r="L99" s="112" t="s">
        <v>570</v>
      </c>
      <c r="M99" s="111" t="s">
        <v>2363</v>
      </c>
      <c r="N99" s="113">
        <f t="shared" si="2"/>
        <v>4.5775462962962962E-2</v>
      </c>
      <c r="O99" s="111" t="s">
        <v>1100</v>
      </c>
      <c r="P99" s="114">
        <v>5</v>
      </c>
      <c r="Q99" s="114">
        <v>389</v>
      </c>
      <c r="R99" s="116" t="s">
        <v>2351</v>
      </c>
      <c r="S99" s="115" t="s">
        <v>570</v>
      </c>
      <c r="T99" s="115" t="s">
        <v>440</v>
      </c>
      <c r="U99" s="115" t="s">
        <v>442</v>
      </c>
      <c r="V99" s="110"/>
      <c r="W99" s="110"/>
      <c r="X99" s="116"/>
      <c r="Y99" s="116"/>
    </row>
    <row r="100" spans="1:25" ht="39.950000000000003" customHeight="1">
      <c r="A100" s="118" t="s">
        <v>2570</v>
      </c>
      <c r="B100" s="110">
        <v>98</v>
      </c>
      <c r="C100" s="110">
        <v>3</v>
      </c>
      <c r="D100" s="110">
        <v>8</v>
      </c>
      <c r="E100" s="111" t="s">
        <v>2358</v>
      </c>
      <c r="F100" s="111" t="s">
        <v>1458</v>
      </c>
      <c r="G100" s="111" t="s">
        <v>2097</v>
      </c>
      <c r="H100" s="111" t="s">
        <v>2335</v>
      </c>
      <c r="I100" s="110">
        <v>2</v>
      </c>
      <c r="J100" s="111" t="s">
        <v>1534</v>
      </c>
      <c r="K100" s="112" t="s">
        <v>752</v>
      </c>
      <c r="L100" s="112" t="s">
        <v>569</v>
      </c>
      <c r="M100" s="111" t="s">
        <v>2363</v>
      </c>
      <c r="N100" s="113">
        <f t="shared" ref="N100:N121" si="3">N99+30/86400</f>
        <v>4.6122685185185183E-2</v>
      </c>
      <c r="O100" s="111" t="s">
        <v>1100</v>
      </c>
      <c r="P100" s="114">
        <v>3</v>
      </c>
      <c r="Q100" s="114">
        <v>392</v>
      </c>
      <c r="R100" s="116" t="s">
        <v>2939</v>
      </c>
      <c r="S100" s="115" t="s">
        <v>569</v>
      </c>
      <c r="T100" s="115" t="s">
        <v>563</v>
      </c>
      <c r="U100" s="115" t="s">
        <v>572</v>
      </c>
      <c r="V100" s="110"/>
      <c r="W100" s="110" t="s">
        <v>2933</v>
      </c>
      <c r="X100" s="116"/>
      <c r="Y100" s="116" t="s">
        <v>1101</v>
      </c>
    </row>
    <row r="101" spans="1:25" ht="39.950000000000003" customHeight="1">
      <c r="A101" s="118" t="s">
        <v>2570</v>
      </c>
      <c r="B101" s="110">
        <v>99</v>
      </c>
      <c r="C101" s="110">
        <v>1</v>
      </c>
      <c r="D101" s="110">
        <v>8</v>
      </c>
      <c r="E101" s="111" t="s">
        <v>1653</v>
      </c>
      <c r="F101" s="111" t="s">
        <v>2250</v>
      </c>
      <c r="G101" s="111" t="s">
        <v>788</v>
      </c>
      <c r="H101" s="111" t="s">
        <v>2916</v>
      </c>
      <c r="I101" s="110">
        <v>2</v>
      </c>
      <c r="J101" s="111" t="s">
        <v>1326</v>
      </c>
      <c r="K101" s="112" t="s">
        <v>576</v>
      </c>
      <c r="L101" s="112" t="s">
        <v>563</v>
      </c>
      <c r="M101" s="111" t="s">
        <v>2895</v>
      </c>
      <c r="N101" s="113">
        <f t="shared" si="3"/>
        <v>4.6469907407407404E-2</v>
      </c>
      <c r="O101" s="111" t="s">
        <v>1100</v>
      </c>
      <c r="P101" s="114">
        <v>4</v>
      </c>
      <c r="Q101" s="114">
        <v>396</v>
      </c>
      <c r="R101" s="116"/>
      <c r="S101" s="115" t="s">
        <v>563</v>
      </c>
      <c r="T101" s="115" t="s">
        <v>572</v>
      </c>
      <c r="U101" s="115" t="s">
        <v>575</v>
      </c>
      <c r="V101" s="110"/>
      <c r="W101" s="110"/>
      <c r="X101" s="116"/>
      <c r="Y101" s="116"/>
    </row>
    <row r="102" spans="1:25" ht="39.950000000000003" customHeight="1">
      <c r="A102" s="118" t="s">
        <v>2570</v>
      </c>
      <c r="B102" s="120">
        <v>100</v>
      </c>
      <c r="C102" s="120">
        <v>3</v>
      </c>
      <c r="D102" s="120">
        <v>8</v>
      </c>
      <c r="E102" s="121" t="s">
        <v>736</v>
      </c>
      <c r="F102" s="122" t="s">
        <v>1453</v>
      </c>
      <c r="G102" s="122" t="s">
        <v>15</v>
      </c>
      <c r="H102" s="122" t="s">
        <v>2335</v>
      </c>
      <c r="I102" s="120">
        <v>4</v>
      </c>
      <c r="J102" s="122" t="s">
        <v>1534</v>
      </c>
      <c r="K102" s="123" t="s">
        <v>752</v>
      </c>
      <c r="L102" s="123" t="s">
        <v>570</v>
      </c>
      <c r="M102" s="122" t="s">
        <v>2363</v>
      </c>
      <c r="N102" s="124">
        <f t="shared" si="3"/>
        <v>4.6817129629629625E-2</v>
      </c>
      <c r="O102" s="121" t="s">
        <v>1100</v>
      </c>
      <c r="P102" s="125">
        <v>7</v>
      </c>
      <c r="Q102" s="126">
        <v>403</v>
      </c>
      <c r="R102" s="147" t="s">
        <v>787</v>
      </c>
      <c r="S102" s="128" t="s">
        <v>570</v>
      </c>
      <c r="T102" s="128" t="s">
        <v>440</v>
      </c>
      <c r="U102" s="128" t="s">
        <v>463</v>
      </c>
      <c r="V102" s="130"/>
      <c r="W102" s="120"/>
      <c r="X102" s="129"/>
      <c r="Y102" s="116"/>
    </row>
    <row r="103" spans="1:25" ht="39.950000000000003" customHeight="1">
      <c r="A103" s="118" t="s">
        <v>2570</v>
      </c>
      <c r="B103" s="110">
        <v>101</v>
      </c>
      <c r="C103" s="110">
        <v>2</v>
      </c>
      <c r="D103" s="110">
        <v>8</v>
      </c>
      <c r="E103" s="111" t="s">
        <v>1864</v>
      </c>
      <c r="F103" s="111" t="s">
        <v>2318</v>
      </c>
      <c r="G103" s="111" t="s">
        <v>2943</v>
      </c>
      <c r="H103" s="111" t="s">
        <v>2904</v>
      </c>
      <c r="I103" s="110">
        <v>2</v>
      </c>
      <c r="J103" s="111" t="s">
        <v>2059</v>
      </c>
      <c r="K103" s="112" t="s">
        <v>576</v>
      </c>
      <c r="L103" s="112" t="s">
        <v>569</v>
      </c>
      <c r="M103" s="111" t="s">
        <v>1776</v>
      </c>
      <c r="N103" s="113">
        <f t="shared" si="3"/>
        <v>4.7164351851851846E-2</v>
      </c>
      <c r="O103" s="111" t="s">
        <v>1100</v>
      </c>
      <c r="P103" s="114">
        <v>3</v>
      </c>
      <c r="Q103" s="114">
        <v>406</v>
      </c>
      <c r="R103" s="116"/>
      <c r="S103" s="115" t="s">
        <v>569</v>
      </c>
      <c r="T103" s="115" t="s">
        <v>563</v>
      </c>
      <c r="U103" s="115" t="s">
        <v>572</v>
      </c>
      <c r="V103" s="110"/>
      <c r="W103" s="110"/>
      <c r="X103" s="116"/>
      <c r="Y103" s="116" t="s">
        <v>2018</v>
      </c>
    </row>
    <row r="104" spans="1:25" ht="39.950000000000003" customHeight="1">
      <c r="A104" s="118" t="s">
        <v>2570</v>
      </c>
      <c r="B104" s="110">
        <v>102</v>
      </c>
      <c r="C104" s="110">
        <v>2</v>
      </c>
      <c r="D104" s="110">
        <v>8</v>
      </c>
      <c r="E104" s="111" t="s">
        <v>2847</v>
      </c>
      <c r="F104" s="111" t="s">
        <v>1565</v>
      </c>
      <c r="G104" s="111" t="s">
        <v>2284</v>
      </c>
      <c r="H104" s="111" t="s">
        <v>2904</v>
      </c>
      <c r="I104" s="110">
        <v>2</v>
      </c>
      <c r="J104" s="111" t="s">
        <v>1581</v>
      </c>
      <c r="K104" s="112" t="s">
        <v>576</v>
      </c>
      <c r="L104" s="112" t="s">
        <v>569</v>
      </c>
      <c r="M104" s="111" t="s">
        <v>1776</v>
      </c>
      <c r="N104" s="113">
        <f t="shared" si="3"/>
        <v>4.7511574074074067E-2</v>
      </c>
      <c r="O104" s="111" t="s">
        <v>1100</v>
      </c>
      <c r="P104" s="114">
        <v>3</v>
      </c>
      <c r="Q104" s="114">
        <v>409</v>
      </c>
      <c r="R104" s="116"/>
      <c r="S104" s="115" t="s">
        <v>569</v>
      </c>
      <c r="T104" s="115" t="s">
        <v>563</v>
      </c>
      <c r="U104" s="115" t="s">
        <v>572</v>
      </c>
      <c r="V104" s="110"/>
      <c r="W104" s="110" t="s">
        <v>2931</v>
      </c>
      <c r="X104" s="116"/>
      <c r="Y104" s="116" t="s">
        <v>1695</v>
      </c>
    </row>
    <row r="105" spans="1:25" ht="39.950000000000003" customHeight="1">
      <c r="A105" s="118" t="s">
        <v>2570</v>
      </c>
      <c r="B105" s="110">
        <v>103</v>
      </c>
      <c r="C105" s="110">
        <v>3</v>
      </c>
      <c r="D105" s="110">
        <v>8</v>
      </c>
      <c r="E105" s="111" t="s">
        <v>758</v>
      </c>
      <c r="F105" s="111" t="s">
        <v>1478</v>
      </c>
      <c r="G105" s="111" t="s">
        <v>2099</v>
      </c>
      <c r="H105" s="111" t="s">
        <v>2335</v>
      </c>
      <c r="I105" s="110">
        <v>2</v>
      </c>
      <c r="J105" s="111" t="s">
        <v>1534</v>
      </c>
      <c r="K105" s="112" t="s">
        <v>752</v>
      </c>
      <c r="L105" s="112" t="s">
        <v>463</v>
      </c>
      <c r="M105" s="111" t="s">
        <v>2363</v>
      </c>
      <c r="N105" s="113">
        <f t="shared" si="3"/>
        <v>4.7858796296296288E-2</v>
      </c>
      <c r="O105" s="111" t="s">
        <v>1100</v>
      </c>
      <c r="P105" s="114">
        <v>5</v>
      </c>
      <c r="Q105" s="114">
        <v>414</v>
      </c>
      <c r="R105" s="116" t="s">
        <v>95</v>
      </c>
      <c r="S105" s="115" t="s">
        <v>463</v>
      </c>
      <c r="T105" s="115" t="s">
        <v>471</v>
      </c>
      <c r="U105" s="115" t="s">
        <v>555</v>
      </c>
      <c r="V105" s="110"/>
      <c r="W105" s="110"/>
      <c r="X105" s="116"/>
      <c r="Y105" s="116"/>
    </row>
    <row r="106" spans="1:25" ht="39.950000000000003" customHeight="1">
      <c r="A106" s="118" t="s">
        <v>2570</v>
      </c>
      <c r="B106" s="110">
        <v>104</v>
      </c>
      <c r="C106" s="110">
        <v>2</v>
      </c>
      <c r="D106" s="110">
        <v>8</v>
      </c>
      <c r="E106" s="111" t="s">
        <v>1662</v>
      </c>
      <c r="F106" s="111" t="s">
        <v>2091</v>
      </c>
      <c r="G106" s="111" t="s">
        <v>87</v>
      </c>
      <c r="H106" s="111" t="s">
        <v>2904</v>
      </c>
      <c r="I106" s="110">
        <v>2</v>
      </c>
      <c r="J106" s="111" t="s">
        <v>2041</v>
      </c>
      <c r="K106" s="112" t="s">
        <v>576</v>
      </c>
      <c r="L106" s="112" t="s">
        <v>569</v>
      </c>
      <c r="M106" s="111" t="s">
        <v>1776</v>
      </c>
      <c r="N106" s="113">
        <f t="shared" si="3"/>
        <v>4.8206018518518509E-2</v>
      </c>
      <c r="O106" s="111" t="s">
        <v>1100</v>
      </c>
      <c r="P106" s="114">
        <v>3</v>
      </c>
      <c r="Q106" s="114">
        <f>Q105+P106</f>
        <v>417</v>
      </c>
      <c r="R106" s="116"/>
      <c r="S106" s="115" t="s">
        <v>569</v>
      </c>
      <c r="T106" s="115" t="s">
        <v>563</v>
      </c>
      <c r="U106" s="115" t="s">
        <v>572</v>
      </c>
      <c r="V106" s="110"/>
      <c r="W106" s="110" t="s">
        <v>2934</v>
      </c>
      <c r="X106" s="116"/>
      <c r="Y106" s="116" t="s">
        <v>1101</v>
      </c>
    </row>
    <row r="107" spans="1:25" ht="39.950000000000003" customHeight="1">
      <c r="A107" s="118" t="s">
        <v>2570</v>
      </c>
      <c r="B107" s="110">
        <v>105</v>
      </c>
      <c r="C107" s="110">
        <v>1</v>
      </c>
      <c r="D107" s="110">
        <v>8</v>
      </c>
      <c r="E107" s="111" t="s">
        <v>1643</v>
      </c>
      <c r="F107" s="111" t="s">
        <v>749</v>
      </c>
      <c r="G107" s="111" t="s">
        <v>1468</v>
      </c>
      <c r="H107" s="111" t="s">
        <v>2916</v>
      </c>
      <c r="I107" s="110">
        <v>2</v>
      </c>
      <c r="J107" s="111" t="s">
        <v>1047</v>
      </c>
      <c r="K107" s="112" t="s">
        <v>576</v>
      </c>
      <c r="L107" s="112" t="s">
        <v>563</v>
      </c>
      <c r="M107" s="111" t="s">
        <v>2895</v>
      </c>
      <c r="N107" s="113">
        <f t="shared" si="3"/>
        <v>4.855324074074073E-2</v>
      </c>
      <c r="O107" s="111" t="s">
        <v>1061</v>
      </c>
      <c r="P107" s="114">
        <v>4</v>
      </c>
      <c r="Q107" s="114">
        <v>421</v>
      </c>
      <c r="R107" s="116"/>
      <c r="S107" s="115" t="s">
        <v>563</v>
      </c>
      <c r="T107" s="115" t="s">
        <v>572</v>
      </c>
      <c r="U107" s="115" t="s">
        <v>575</v>
      </c>
      <c r="V107" s="110"/>
      <c r="W107" s="110"/>
      <c r="X107" s="116"/>
      <c r="Y107" s="116"/>
    </row>
    <row r="108" spans="1:25" ht="39.950000000000003" customHeight="1">
      <c r="A108" s="118" t="s">
        <v>2570</v>
      </c>
      <c r="B108" s="110">
        <v>106</v>
      </c>
      <c r="C108" s="110">
        <v>1</v>
      </c>
      <c r="D108" s="110">
        <v>8</v>
      </c>
      <c r="E108" s="111" t="s">
        <v>1682</v>
      </c>
      <c r="F108" s="111" t="s">
        <v>2438</v>
      </c>
      <c r="G108" s="111" t="s">
        <v>2435</v>
      </c>
      <c r="H108" s="111" t="s">
        <v>2916</v>
      </c>
      <c r="I108" s="110">
        <v>2</v>
      </c>
      <c r="J108" s="111" t="s">
        <v>1071</v>
      </c>
      <c r="K108" s="112" t="s">
        <v>576</v>
      </c>
      <c r="L108" s="112" t="s">
        <v>563</v>
      </c>
      <c r="M108" s="111" t="s">
        <v>2895</v>
      </c>
      <c r="N108" s="113">
        <f t="shared" si="3"/>
        <v>4.8900462962962951E-2</v>
      </c>
      <c r="O108" s="111" t="s">
        <v>1061</v>
      </c>
      <c r="P108" s="114">
        <v>4</v>
      </c>
      <c r="Q108" s="114">
        <v>425</v>
      </c>
      <c r="R108" s="116"/>
      <c r="S108" s="115" t="s">
        <v>563</v>
      </c>
      <c r="T108" s="115" t="s">
        <v>572</v>
      </c>
      <c r="U108" s="115" t="s">
        <v>575</v>
      </c>
      <c r="V108" s="110"/>
      <c r="W108" s="110"/>
      <c r="X108" s="116"/>
      <c r="Y108" s="116"/>
    </row>
    <row r="109" spans="1:25" ht="39.950000000000003" customHeight="1">
      <c r="A109" s="118" t="s">
        <v>2570</v>
      </c>
      <c r="B109" s="110">
        <v>107</v>
      </c>
      <c r="C109" s="110">
        <v>2</v>
      </c>
      <c r="D109" s="110">
        <v>7</v>
      </c>
      <c r="E109" s="111" t="s">
        <v>2404</v>
      </c>
      <c r="F109" s="111" t="s">
        <v>772</v>
      </c>
      <c r="G109" s="111" t="s">
        <v>791</v>
      </c>
      <c r="H109" s="111" t="s">
        <v>2078</v>
      </c>
      <c r="I109" s="110">
        <v>3</v>
      </c>
      <c r="J109" s="111" t="s">
        <v>2067</v>
      </c>
      <c r="K109" s="112" t="s">
        <v>576</v>
      </c>
      <c r="L109" s="112" t="s">
        <v>572</v>
      </c>
      <c r="M109" s="111" t="s">
        <v>1501</v>
      </c>
      <c r="N109" s="113">
        <f t="shared" si="3"/>
        <v>4.9247685185185172E-2</v>
      </c>
      <c r="O109" s="111" t="s">
        <v>1061</v>
      </c>
      <c r="P109" s="114">
        <v>4</v>
      </c>
      <c r="Q109" s="114">
        <v>429</v>
      </c>
      <c r="R109" s="116"/>
      <c r="S109" s="115" t="s">
        <v>572</v>
      </c>
      <c r="T109" s="115" t="s">
        <v>575</v>
      </c>
      <c r="U109" s="115" t="s">
        <v>557</v>
      </c>
      <c r="V109" s="110"/>
      <c r="W109" s="110"/>
      <c r="X109" s="116"/>
      <c r="Y109" s="116"/>
    </row>
    <row r="110" spans="1:25" ht="39.950000000000003" customHeight="1">
      <c r="A110" s="118" t="s">
        <v>2570</v>
      </c>
      <c r="B110" s="110">
        <v>108</v>
      </c>
      <c r="C110" s="110">
        <v>1</v>
      </c>
      <c r="D110" s="110">
        <v>10</v>
      </c>
      <c r="E110" s="111" t="s">
        <v>1010</v>
      </c>
      <c r="F110" s="111" t="s">
        <v>1793</v>
      </c>
      <c r="G110" s="111" t="s">
        <v>2932</v>
      </c>
      <c r="H110" s="111" t="s">
        <v>1527</v>
      </c>
      <c r="I110" s="110">
        <v>2</v>
      </c>
      <c r="J110" s="111" t="s">
        <v>2517</v>
      </c>
      <c r="K110" s="112" t="s">
        <v>576</v>
      </c>
      <c r="L110" s="112" t="s">
        <v>463</v>
      </c>
      <c r="M110" s="111" t="s">
        <v>1838</v>
      </c>
      <c r="N110" s="113">
        <f t="shared" si="3"/>
        <v>4.9594907407407393E-2</v>
      </c>
      <c r="O110" s="111" t="s">
        <v>1061</v>
      </c>
      <c r="P110" s="114">
        <v>5</v>
      </c>
      <c r="Q110" s="114">
        <v>434</v>
      </c>
      <c r="R110" s="116"/>
      <c r="S110" s="115" t="s">
        <v>463</v>
      </c>
      <c r="T110" s="115" t="s">
        <v>471</v>
      </c>
      <c r="U110" s="115" t="s">
        <v>555</v>
      </c>
      <c r="V110" s="110"/>
      <c r="W110" s="110"/>
      <c r="X110" s="116"/>
      <c r="Y110" s="116"/>
    </row>
    <row r="111" spans="1:25" ht="39.950000000000003" customHeight="1">
      <c r="A111" s="118" t="s">
        <v>2570</v>
      </c>
      <c r="B111" s="110">
        <v>109</v>
      </c>
      <c r="C111" s="110">
        <v>1</v>
      </c>
      <c r="D111" s="110">
        <v>8</v>
      </c>
      <c r="E111" s="111" t="s">
        <v>1897</v>
      </c>
      <c r="F111" s="111" t="s">
        <v>2361</v>
      </c>
      <c r="G111" s="111" t="s">
        <v>2344</v>
      </c>
      <c r="H111" s="111" t="s">
        <v>2916</v>
      </c>
      <c r="I111" s="110">
        <v>2</v>
      </c>
      <c r="J111" s="111" t="s">
        <v>2518</v>
      </c>
      <c r="K111" s="112" t="s">
        <v>576</v>
      </c>
      <c r="L111" s="112" t="s">
        <v>563</v>
      </c>
      <c r="M111" s="111" t="s">
        <v>2895</v>
      </c>
      <c r="N111" s="113">
        <f t="shared" si="3"/>
        <v>4.9942129629629614E-2</v>
      </c>
      <c r="O111" s="111" t="s">
        <v>1370</v>
      </c>
      <c r="P111" s="114">
        <v>4</v>
      </c>
      <c r="Q111" s="114">
        <v>438</v>
      </c>
      <c r="R111" s="116"/>
      <c r="S111" s="115" t="s">
        <v>563</v>
      </c>
      <c r="T111" s="115" t="s">
        <v>572</v>
      </c>
      <c r="U111" s="115" t="s">
        <v>575</v>
      </c>
      <c r="V111" s="110"/>
      <c r="W111" s="110"/>
      <c r="X111" s="116"/>
      <c r="Y111" s="116"/>
    </row>
    <row r="112" spans="1:25" ht="39.950000000000003" customHeight="1">
      <c r="A112" s="118" t="s">
        <v>2570</v>
      </c>
      <c r="B112" s="120">
        <v>110</v>
      </c>
      <c r="C112" s="120">
        <v>2</v>
      </c>
      <c r="D112" s="120">
        <v>7</v>
      </c>
      <c r="E112" s="121" t="s">
        <v>1036</v>
      </c>
      <c r="F112" s="122" t="s">
        <v>1463</v>
      </c>
      <c r="G112" s="122" t="s">
        <v>1955</v>
      </c>
      <c r="H112" s="122" t="s">
        <v>2078</v>
      </c>
      <c r="I112" s="120">
        <v>3</v>
      </c>
      <c r="J112" s="122" t="s">
        <v>2519</v>
      </c>
      <c r="K112" s="123" t="s">
        <v>576</v>
      </c>
      <c r="L112" s="123" t="s">
        <v>572</v>
      </c>
      <c r="M112" s="122" t="s">
        <v>1501</v>
      </c>
      <c r="N112" s="124">
        <f t="shared" si="3"/>
        <v>5.0289351851851835E-2</v>
      </c>
      <c r="O112" s="121" t="s">
        <v>1370</v>
      </c>
      <c r="P112" s="125">
        <v>4</v>
      </c>
      <c r="Q112" s="126">
        <v>442</v>
      </c>
      <c r="R112" s="147"/>
      <c r="S112" s="128" t="s">
        <v>572</v>
      </c>
      <c r="T112" s="128" t="s">
        <v>575</v>
      </c>
      <c r="U112" s="128" t="s">
        <v>557</v>
      </c>
      <c r="V112" s="120"/>
      <c r="W112" s="120"/>
      <c r="X112" s="129"/>
      <c r="Y112" s="116"/>
    </row>
    <row r="113" spans="1:25" ht="39.950000000000003" customHeight="1">
      <c r="A113" s="118" t="s">
        <v>2570</v>
      </c>
      <c r="B113" s="110">
        <v>111</v>
      </c>
      <c r="C113" s="110">
        <v>1</v>
      </c>
      <c r="D113" s="110">
        <v>10</v>
      </c>
      <c r="E113" s="111" t="s">
        <v>2411</v>
      </c>
      <c r="F113" s="111" t="s">
        <v>771</v>
      </c>
      <c r="G113" s="111" t="s">
        <v>2264</v>
      </c>
      <c r="H113" s="111" t="s">
        <v>1527</v>
      </c>
      <c r="I113" s="110">
        <v>2</v>
      </c>
      <c r="J113" s="111" t="s">
        <v>1060</v>
      </c>
      <c r="K113" s="112" t="s">
        <v>576</v>
      </c>
      <c r="L113" s="112" t="s">
        <v>555</v>
      </c>
      <c r="M113" s="111" t="s">
        <v>1838</v>
      </c>
      <c r="N113" s="113">
        <f t="shared" si="3"/>
        <v>5.0636574074074056E-2</v>
      </c>
      <c r="O113" s="111" t="s">
        <v>1370</v>
      </c>
      <c r="P113" s="114">
        <v>8</v>
      </c>
      <c r="Q113" s="114">
        <v>450</v>
      </c>
      <c r="R113" s="116"/>
      <c r="S113" s="115" t="s">
        <v>555</v>
      </c>
      <c r="T113" s="115" t="s">
        <v>551</v>
      </c>
      <c r="U113" s="115" t="s">
        <v>569</v>
      </c>
      <c r="V113" s="110"/>
      <c r="W113" s="110"/>
      <c r="X113" s="116"/>
      <c r="Y113" s="116"/>
    </row>
    <row r="114" spans="1:25" ht="39.950000000000003" customHeight="1">
      <c r="A114" s="118" t="s">
        <v>2570</v>
      </c>
      <c r="B114" s="110">
        <v>112</v>
      </c>
      <c r="C114" s="110">
        <v>1</v>
      </c>
      <c r="D114" s="110">
        <v>8</v>
      </c>
      <c r="E114" s="111" t="s">
        <v>1670</v>
      </c>
      <c r="F114" s="111" t="s">
        <v>2262</v>
      </c>
      <c r="G114" s="111" t="s">
        <v>2334</v>
      </c>
      <c r="H114" s="111" t="s">
        <v>2916</v>
      </c>
      <c r="I114" s="110">
        <v>2</v>
      </c>
      <c r="J114" s="111" t="s">
        <v>1369</v>
      </c>
      <c r="K114" s="112" t="s">
        <v>576</v>
      </c>
      <c r="L114" s="112" t="s">
        <v>563</v>
      </c>
      <c r="M114" s="111" t="s">
        <v>2895</v>
      </c>
      <c r="N114" s="113">
        <f t="shared" si="3"/>
        <v>5.0983796296296277E-2</v>
      </c>
      <c r="O114" s="111" t="s">
        <v>1370</v>
      </c>
      <c r="P114" s="114">
        <v>4</v>
      </c>
      <c r="Q114" s="114">
        <v>454</v>
      </c>
      <c r="R114" s="116"/>
      <c r="S114" s="115" t="s">
        <v>563</v>
      </c>
      <c r="T114" s="115" t="s">
        <v>572</v>
      </c>
      <c r="U114" s="115" t="s">
        <v>575</v>
      </c>
      <c r="V114" s="110"/>
      <c r="W114" s="110"/>
      <c r="X114" s="116"/>
      <c r="Y114" s="116"/>
    </row>
    <row r="115" spans="1:25" ht="39.950000000000003" customHeight="1">
      <c r="A115" s="118" t="s">
        <v>2570</v>
      </c>
      <c r="B115" s="110">
        <v>113</v>
      </c>
      <c r="C115" s="110">
        <v>1</v>
      </c>
      <c r="D115" s="110">
        <v>8</v>
      </c>
      <c r="E115" s="111" t="s">
        <v>1037</v>
      </c>
      <c r="F115" s="111" t="s">
        <v>1467</v>
      </c>
      <c r="G115" s="111" t="s">
        <v>2275</v>
      </c>
      <c r="H115" s="111" t="s">
        <v>2916</v>
      </c>
      <c r="I115" s="110">
        <v>2</v>
      </c>
      <c r="J115" s="111" t="s">
        <v>1090</v>
      </c>
      <c r="K115" s="112" t="s">
        <v>576</v>
      </c>
      <c r="L115" s="112" t="s">
        <v>563</v>
      </c>
      <c r="M115" s="111" t="s">
        <v>2895</v>
      </c>
      <c r="N115" s="113">
        <f t="shared" si="3"/>
        <v>5.1331018518518498E-2</v>
      </c>
      <c r="O115" s="111" t="s">
        <v>1370</v>
      </c>
      <c r="P115" s="114">
        <v>4</v>
      </c>
      <c r="Q115" s="114">
        <v>458</v>
      </c>
      <c r="R115" s="116"/>
      <c r="S115" s="115" t="s">
        <v>563</v>
      </c>
      <c r="T115" s="115" t="s">
        <v>572</v>
      </c>
      <c r="U115" s="115" t="s">
        <v>575</v>
      </c>
      <c r="V115" s="110"/>
      <c r="W115" s="110" t="s">
        <v>1046</v>
      </c>
      <c r="X115" s="116"/>
      <c r="Y115" s="116"/>
    </row>
    <row r="116" spans="1:25" ht="39.950000000000003" customHeight="1">
      <c r="A116" s="118" t="s">
        <v>2570</v>
      </c>
      <c r="B116" s="110">
        <v>114</v>
      </c>
      <c r="C116" s="110">
        <v>1</v>
      </c>
      <c r="D116" s="110">
        <v>8</v>
      </c>
      <c r="E116" s="111" t="s">
        <v>1683</v>
      </c>
      <c r="F116" s="111" t="s">
        <v>2454</v>
      </c>
      <c r="G116" s="111" t="s">
        <v>2106</v>
      </c>
      <c r="H116" s="111" t="s">
        <v>2916</v>
      </c>
      <c r="I116" s="110">
        <v>2</v>
      </c>
      <c r="J116" s="111" t="s">
        <v>1984</v>
      </c>
      <c r="K116" s="112" t="s">
        <v>576</v>
      </c>
      <c r="L116" s="112" t="s">
        <v>563</v>
      </c>
      <c r="M116" s="111" t="s">
        <v>2895</v>
      </c>
      <c r="N116" s="113">
        <f t="shared" si="3"/>
        <v>5.1678240740740719E-2</v>
      </c>
      <c r="O116" s="111" t="s">
        <v>1370</v>
      </c>
      <c r="P116" s="114">
        <v>4</v>
      </c>
      <c r="Q116" s="114">
        <v>462</v>
      </c>
      <c r="R116" s="116"/>
      <c r="S116" s="115" t="s">
        <v>563</v>
      </c>
      <c r="T116" s="115" t="s">
        <v>572</v>
      </c>
      <c r="U116" s="115" t="s">
        <v>575</v>
      </c>
      <c r="V116" s="110"/>
      <c r="W116" s="110" t="s">
        <v>1079</v>
      </c>
      <c r="X116" s="116"/>
      <c r="Y116" s="116"/>
    </row>
    <row r="117" spans="1:25" ht="39.950000000000003" customHeight="1">
      <c r="A117" s="131" t="s">
        <v>2601</v>
      </c>
      <c r="B117" s="110">
        <v>115</v>
      </c>
      <c r="C117" s="110">
        <v>1</v>
      </c>
      <c r="D117" s="110">
        <v>8</v>
      </c>
      <c r="E117" s="111" t="s">
        <v>1034</v>
      </c>
      <c r="F117" s="111" t="s">
        <v>2432</v>
      </c>
      <c r="G117" s="111" t="s">
        <v>2443</v>
      </c>
      <c r="H117" s="111" t="s">
        <v>92</v>
      </c>
      <c r="I117" s="110">
        <v>2</v>
      </c>
      <c r="J117" s="111" t="s">
        <v>1085</v>
      </c>
      <c r="K117" s="112" t="s">
        <v>576</v>
      </c>
      <c r="L117" s="112" t="s">
        <v>554</v>
      </c>
      <c r="M117" s="111" t="s">
        <v>1095</v>
      </c>
      <c r="N117" s="113">
        <f t="shared" si="3"/>
        <v>5.202546296296294E-2</v>
      </c>
      <c r="O117" s="111" t="s">
        <v>1070</v>
      </c>
      <c r="P117" s="114">
        <v>3</v>
      </c>
      <c r="Q117" s="114">
        <v>465</v>
      </c>
      <c r="R117" s="116"/>
      <c r="S117" s="115" t="s">
        <v>554</v>
      </c>
      <c r="T117" s="115" t="s">
        <v>554</v>
      </c>
      <c r="U117" s="115" t="s">
        <v>554</v>
      </c>
      <c r="V117" s="110"/>
      <c r="W117" s="110"/>
      <c r="X117" s="116"/>
      <c r="Y117" s="116"/>
    </row>
    <row r="118" spans="1:25" ht="39.950000000000003" customHeight="1">
      <c r="A118" s="131" t="s">
        <v>2601</v>
      </c>
      <c r="B118" s="110">
        <v>116</v>
      </c>
      <c r="C118" s="110">
        <v>1</v>
      </c>
      <c r="D118" s="110">
        <v>8</v>
      </c>
      <c r="E118" s="111" t="s">
        <v>1035</v>
      </c>
      <c r="F118" s="111" t="s">
        <v>2326</v>
      </c>
      <c r="G118" s="111" t="s">
        <v>783</v>
      </c>
      <c r="H118" s="111" t="s">
        <v>2916</v>
      </c>
      <c r="I118" s="110">
        <v>2</v>
      </c>
      <c r="J118" s="111" t="s">
        <v>1883</v>
      </c>
      <c r="K118" s="112" t="s">
        <v>576</v>
      </c>
      <c r="L118" s="112" t="s">
        <v>563</v>
      </c>
      <c r="M118" s="111" t="s">
        <v>2895</v>
      </c>
      <c r="N118" s="113">
        <f t="shared" si="3"/>
        <v>5.2372685185185161E-2</v>
      </c>
      <c r="O118" s="111" t="s">
        <v>1070</v>
      </c>
      <c r="P118" s="114">
        <v>4</v>
      </c>
      <c r="Q118" s="114">
        <v>469</v>
      </c>
      <c r="R118" s="116"/>
      <c r="S118" s="115" t="s">
        <v>563</v>
      </c>
      <c r="T118" s="115" t="s">
        <v>572</v>
      </c>
      <c r="U118" s="115" t="s">
        <v>575</v>
      </c>
      <c r="V118" s="110"/>
      <c r="W118" s="110"/>
      <c r="X118" s="116"/>
      <c r="Y118" s="116"/>
    </row>
    <row r="119" spans="1:25" ht="39.950000000000003" customHeight="1">
      <c r="A119" s="131" t="s">
        <v>2601</v>
      </c>
      <c r="B119" s="110">
        <v>117</v>
      </c>
      <c r="C119" s="110">
        <v>1</v>
      </c>
      <c r="D119" s="110">
        <v>10</v>
      </c>
      <c r="E119" s="111" t="s">
        <v>1854</v>
      </c>
      <c r="F119" s="111" t="s">
        <v>2323</v>
      </c>
      <c r="G119" s="111" t="s">
        <v>768</v>
      </c>
      <c r="H119" s="111" t="s">
        <v>1527</v>
      </c>
      <c r="I119" s="110">
        <v>2</v>
      </c>
      <c r="J119" s="111" t="s">
        <v>1087</v>
      </c>
      <c r="K119" s="112" t="s">
        <v>576</v>
      </c>
      <c r="L119" s="112" t="s">
        <v>463</v>
      </c>
      <c r="M119" s="111" t="s">
        <v>1838</v>
      </c>
      <c r="N119" s="113">
        <f t="shared" si="3"/>
        <v>5.2719907407407382E-2</v>
      </c>
      <c r="O119" s="111" t="s">
        <v>1070</v>
      </c>
      <c r="P119" s="114">
        <v>5</v>
      </c>
      <c r="Q119" s="114">
        <v>474</v>
      </c>
      <c r="R119" s="116"/>
      <c r="S119" s="115" t="s">
        <v>463</v>
      </c>
      <c r="T119" s="115" t="s">
        <v>471</v>
      </c>
      <c r="U119" s="115" t="s">
        <v>555</v>
      </c>
      <c r="V119" s="110"/>
      <c r="W119" s="110"/>
      <c r="X119" s="116"/>
      <c r="Y119" s="116"/>
    </row>
    <row r="120" spans="1:25" ht="39.950000000000003" customHeight="1">
      <c r="A120" s="131" t="s">
        <v>2601</v>
      </c>
      <c r="B120" s="110">
        <v>118</v>
      </c>
      <c r="C120" s="110">
        <v>2</v>
      </c>
      <c r="D120" s="110">
        <v>6</v>
      </c>
      <c r="E120" s="111" t="s">
        <v>2837</v>
      </c>
      <c r="F120" s="111" t="s">
        <v>2440</v>
      </c>
      <c r="G120" s="111" t="s">
        <v>1466</v>
      </c>
      <c r="H120" s="111" t="s">
        <v>778</v>
      </c>
      <c r="I120" s="110">
        <v>3</v>
      </c>
      <c r="J120" s="111" t="s">
        <v>2357</v>
      </c>
      <c r="K120" s="112" t="s">
        <v>576</v>
      </c>
      <c r="L120" s="112" t="s">
        <v>566</v>
      </c>
      <c r="M120" s="111" t="s">
        <v>94</v>
      </c>
      <c r="N120" s="113">
        <f t="shared" si="3"/>
        <v>5.3067129629629603E-2</v>
      </c>
      <c r="O120" s="111" t="s">
        <v>1070</v>
      </c>
      <c r="P120" s="114">
        <v>3</v>
      </c>
      <c r="Q120" s="114">
        <v>477</v>
      </c>
      <c r="R120" s="116"/>
      <c r="S120" s="115" t="s">
        <v>566</v>
      </c>
      <c r="T120" s="115" t="s">
        <v>566</v>
      </c>
      <c r="U120" s="115" t="s">
        <v>566</v>
      </c>
      <c r="V120" s="110"/>
      <c r="W120" s="110"/>
      <c r="X120" s="116"/>
      <c r="Y120" s="116"/>
    </row>
    <row r="121" spans="1:25" ht="39.950000000000003" customHeight="1">
      <c r="A121" s="131" t="s">
        <v>2601</v>
      </c>
      <c r="B121" s="110">
        <v>119</v>
      </c>
      <c r="C121" s="110">
        <v>3</v>
      </c>
      <c r="D121" s="110">
        <v>7</v>
      </c>
      <c r="E121" s="111" t="s">
        <v>980</v>
      </c>
      <c r="F121" s="111" t="s">
        <v>2331</v>
      </c>
      <c r="G121" s="111" t="s">
        <v>2305</v>
      </c>
      <c r="H121" s="111" t="s">
        <v>57</v>
      </c>
      <c r="I121" s="110">
        <v>5</v>
      </c>
      <c r="J121" s="111" t="s">
        <v>2060</v>
      </c>
      <c r="K121" s="112" t="s">
        <v>1103</v>
      </c>
      <c r="L121" s="112" t="s">
        <v>563</v>
      </c>
      <c r="M121" s="111" t="s">
        <v>91</v>
      </c>
      <c r="N121" s="113">
        <f t="shared" si="3"/>
        <v>5.3414351851851824E-2</v>
      </c>
      <c r="O121" s="111" t="s">
        <v>1070</v>
      </c>
      <c r="P121" s="114">
        <v>6</v>
      </c>
      <c r="Q121" s="114">
        <v>483</v>
      </c>
      <c r="R121" s="116"/>
      <c r="S121" s="115" t="s">
        <v>563</v>
      </c>
      <c r="T121" s="115" t="s">
        <v>572</v>
      </c>
      <c r="U121" s="115" t="s">
        <v>572</v>
      </c>
      <c r="V121" s="110"/>
      <c r="W121" s="110"/>
      <c r="X121" s="116"/>
      <c r="Y121" s="116"/>
    </row>
    <row r="122" spans="1:25" ht="39.950000000000003" customHeight="1">
      <c r="A122" s="131" t="s">
        <v>2601</v>
      </c>
      <c r="B122" s="110">
        <v>120</v>
      </c>
      <c r="C122" s="110">
        <v>1</v>
      </c>
      <c r="D122" s="110">
        <v>10</v>
      </c>
      <c r="E122" s="111" t="s">
        <v>1868</v>
      </c>
      <c r="F122" s="111" t="s">
        <v>779</v>
      </c>
      <c r="G122" s="111" t="s">
        <v>2337</v>
      </c>
      <c r="H122" s="111" t="s">
        <v>1527</v>
      </c>
      <c r="I122" s="110">
        <v>2</v>
      </c>
      <c r="J122" s="111" t="s">
        <v>2516</v>
      </c>
      <c r="K122" s="112" t="s">
        <v>576</v>
      </c>
      <c r="L122" s="112" t="s">
        <v>463</v>
      </c>
      <c r="M122" s="111" t="s">
        <v>1838</v>
      </c>
      <c r="N122" s="113">
        <f t="shared" ref="N122:N153" si="4">N121+25/86400</f>
        <v>5.3703703703703677E-2</v>
      </c>
      <c r="O122" s="98" t="s">
        <v>1070</v>
      </c>
      <c r="P122" s="114">
        <v>5</v>
      </c>
      <c r="Q122" s="114">
        <v>488</v>
      </c>
      <c r="R122" s="116"/>
      <c r="S122" s="115" t="s">
        <v>463</v>
      </c>
      <c r="T122" s="115" t="s">
        <v>471</v>
      </c>
      <c r="U122" s="115" t="s">
        <v>555</v>
      </c>
      <c r="V122" s="110"/>
      <c r="W122" s="110"/>
      <c r="X122" s="116"/>
      <c r="Y122" s="98"/>
    </row>
    <row r="123" spans="1:25" ht="39.950000000000003" customHeight="1">
      <c r="A123" s="131" t="s">
        <v>2601</v>
      </c>
      <c r="B123" s="110">
        <v>121</v>
      </c>
      <c r="C123" s="110">
        <v>4</v>
      </c>
      <c r="D123" s="110">
        <v>7</v>
      </c>
      <c r="E123" s="111" t="s">
        <v>1358</v>
      </c>
      <c r="F123" s="111" t="s">
        <v>764</v>
      </c>
      <c r="G123" s="111" t="s">
        <v>2300</v>
      </c>
      <c r="H123" s="111" t="s">
        <v>813</v>
      </c>
      <c r="I123" s="110">
        <v>1</v>
      </c>
      <c r="J123" s="111" t="s">
        <v>1832</v>
      </c>
      <c r="K123" s="112" t="s">
        <v>576</v>
      </c>
      <c r="L123" s="112" t="s">
        <v>572</v>
      </c>
      <c r="M123" s="111" t="s">
        <v>1777</v>
      </c>
      <c r="N123" s="113">
        <f t="shared" si="4"/>
        <v>5.399305555555553E-2</v>
      </c>
      <c r="O123" s="98" t="s">
        <v>1338</v>
      </c>
      <c r="P123" s="114">
        <v>4</v>
      </c>
      <c r="Q123" s="114">
        <v>492</v>
      </c>
      <c r="R123" s="116"/>
      <c r="S123" s="115" t="s">
        <v>572</v>
      </c>
      <c r="T123" s="115" t="s">
        <v>575</v>
      </c>
      <c r="U123" s="115" t="s">
        <v>575</v>
      </c>
      <c r="V123" s="110"/>
      <c r="W123" s="110"/>
      <c r="X123" s="116"/>
      <c r="Y123" s="98"/>
    </row>
    <row r="124" spans="1:25" ht="39.950000000000003" customHeight="1">
      <c r="A124" s="132" t="s">
        <v>2601</v>
      </c>
      <c r="B124" s="110">
        <v>122</v>
      </c>
      <c r="C124" s="110">
        <v>4</v>
      </c>
      <c r="D124" s="110">
        <v>7</v>
      </c>
      <c r="E124" s="98" t="s">
        <v>2608</v>
      </c>
      <c r="F124" s="98" t="s">
        <v>2346</v>
      </c>
      <c r="G124" s="98" t="s">
        <v>2359</v>
      </c>
      <c r="H124" s="98" t="s">
        <v>84</v>
      </c>
      <c r="I124" s="110">
        <v>4</v>
      </c>
      <c r="J124" s="111" t="s">
        <v>1343</v>
      </c>
      <c r="K124" s="110" t="s">
        <v>2946</v>
      </c>
      <c r="L124" s="110" t="s">
        <v>551</v>
      </c>
      <c r="M124" s="98" t="s">
        <v>2073</v>
      </c>
      <c r="N124" s="113">
        <f t="shared" si="4"/>
        <v>5.4282407407407383E-2</v>
      </c>
      <c r="O124" s="98" t="s">
        <v>1338</v>
      </c>
      <c r="P124" s="114">
        <v>5</v>
      </c>
      <c r="Q124" s="114">
        <v>497</v>
      </c>
      <c r="R124" s="116"/>
      <c r="S124" s="115" t="s">
        <v>551</v>
      </c>
      <c r="T124" s="115" t="s">
        <v>563</v>
      </c>
      <c r="U124" s="115" t="s">
        <v>563</v>
      </c>
      <c r="V124" s="110"/>
      <c r="W124" s="110"/>
      <c r="X124" s="116"/>
      <c r="Y124" s="98"/>
    </row>
    <row r="125" spans="1:25" ht="39.950000000000003" customHeight="1">
      <c r="A125" s="132" t="s">
        <v>2601</v>
      </c>
      <c r="B125" s="110">
        <v>123</v>
      </c>
      <c r="C125" s="110">
        <v>5</v>
      </c>
      <c r="D125" s="110">
        <v>7</v>
      </c>
      <c r="E125" s="98" t="s">
        <v>494</v>
      </c>
      <c r="F125" s="98" t="s">
        <v>1749</v>
      </c>
      <c r="G125" s="98" t="s">
        <v>2282</v>
      </c>
      <c r="H125" s="98" t="s">
        <v>801</v>
      </c>
      <c r="I125" s="110">
        <v>6</v>
      </c>
      <c r="J125" s="98" t="s">
        <v>1340</v>
      </c>
      <c r="K125" s="110" t="s">
        <v>2944</v>
      </c>
      <c r="L125" s="110" t="s">
        <v>463</v>
      </c>
      <c r="M125" s="98" t="s">
        <v>1558</v>
      </c>
      <c r="N125" s="113">
        <f t="shared" si="4"/>
        <v>5.4571759259259237E-2</v>
      </c>
      <c r="O125" s="98" t="s">
        <v>1338</v>
      </c>
      <c r="P125" s="114">
        <v>6</v>
      </c>
      <c r="Q125" s="114">
        <v>503</v>
      </c>
      <c r="R125" s="116"/>
      <c r="S125" s="115" t="s">
        <v>463</v>
      </c>
      <c r="T125" s="115" t="s">
        <v>471</v>
      </c>
      <c r="U125" s="115" t="s">
        <v>471</v>
      </c>
      <c r="V125" s="119"/>
      <c r="W125" s="110"/>
      <c r="X125" s="116"/>
      <c r="Y125" s="98"/>
    </row>
    <row r="126" spans="1:25" ht="39.950000000000003" customHeight="1">
      <c r="A126" s="132" t="s">
        <v>2601</v>
      </c>
      <c r="B126" s="110">
        <v>124</v>
      </c>
      <c r="C126" s="110">
        <v>6</v>
      </c>
      <c r="D126" s="110">
        <v>7</v>
      </c>
      <c r="E126" s="98" t="s">
        <v>2578</v>
      </c>
      <c r="F126" s="98" t="s">
        <v>795</v>
      </c>
      <c r="G126" s="98" t="s">
        <v>1795</v>
      </c>
      <c r="H126" s="98" t="s">
        <v>2444</v>
      </c>
      <c r="I126" s="110">
        <v>5</v>
      </c>
      <c r="J126" s="98" t="s">
        <v>1347</v>
      </c>
      <c r="K126" s="110" t="s">
        <v>1559</v>
      </c>
      <c r="L126" s="110" t="s">
        <v>424</v>
      </c>
      <c r="M126" s="98" t="s">
        <v>1081</v>
      </c>
      <c r="N126" s="113">
        <f t="shared" si="4"/>
        <v>5.486111111111109E-2</v>
      </c>
      <c r="O126" s="98" t="s">
        <v>1338</v>
      </c>
      <c r="P126" s="114">
        <v>6</v>
      </c>
      <c r="Q126" s="114">
        <v>509</v>
      </c>
      <c r="R126" s="116"/>
      <c r="S126" s="115" t="s">
        <v>424</v>
      </c>
      <c r="T126" s="115" t="s">
        <v>470</v>
      </c>
      <c r="U126" s="115" t="s">
        <v>470</v>
      </c>
      <c r="V126" s="110"/>
      <c r="W126" s="110"/>
      <c r="X126" s="116"/>
      <c r="Y126" s="98"/>
    </row>
    <row r="127" spans="1:25" ht="39.950000000000003" customHeight="1">
      <c r="A127" s="132" t="s">
        <v>2601</v>
      </c>
      <c r="B127" s="110">
        <v>125</v>
      </c>
      <c r="C127" s="110">
        <v>5</v>
      </c>
      <c r="D127" s="110">
        <v>8</v>
      </c>
      <c r="E127" s="98" t="s">
        <v>1580</v>
      </c>
      <c r="F127" s="98" t="s">
        <v>2087</v>
      </c>
      <c r="G127" s="98" t="s">
        <v>1433</v>
      </c>
      <c r="H127" s="98" t="s">
        <v>2306</v>
      </c>
      <c r="I127" s="110">
        <v>3</v>
      </c>
      <c r="J127" s="98" t="s">
        <v>96</v>
      </c>
      <c r="K127" s="110" t="s">
        <v>2339</v>
      </c>
      <c r="L127" s="110" t="s">
        <v>551</v>
      </c>
      <c r="M127" s="98" t="s">
        <v>1575</v>
      </c>
      <c r="N127" s="113">
        <f t="shared" si="4"/>
        <v>5.5150462962962943E-2</v>
      </c>
      <c r="O127" s="98" t="s">
        <v>1338</v>
      </c>
      <c r="P127" s="114">
        <v>6</v>
      </c>
      <c r="Q127" s="114">
        <v>515</v>
      </c>
      <c r="R127" s="116" t="s">
        <v>1562</v>
      </c>
      <c r="S127" s="115" t="s">
        <v>551</v>
      </c>
      <c r="T127" s="115" t="s">
        <v>563</v>
      </c>
      <c r="U127" s="115" t="s">
        <v>563</v>
      </c>
      <c r="V127" s="110"/>
      <c r="W127" s="110"/>
      <c r="X127" s="116"/>
      <c r="Y127" s="98"/>
    </row>
    <row r="128" spans="1:25" ht="39.950000000000003" customHeight="1">
      <c r="A128" s="132" t="s">
        <v>2601</v>
      </c>
      <c r="B128" s="110">
        <v>126</v>
      </c>
      <c r="C128" s="110">
        <v>5</v>
      </c>
      <c r="D128" s="110">
        <v>8</v>
      </c>
      <c r="E128" s="98" t="s">
        <v>2369</v>
      </c>
      <c r="F128" s="98" t="s">
        <v>1454</v>
      </c>
      <c r="G128" s="98" t="s">
        <v>1461</v>
      </c>
      <c r="H128" s="98" t="s">
        <v>2306</v>
      </c>
      <c r="I128" s="110">
        <v>2</v>
      </c>
      <c r="J128" s="98" t="s">
        <v>2370</v>
      </c>
      <c r="K128" s="110" t="s">
        <v>2339</v>
      </c>
      <c r="L128" s="110" t="s">
        <v>555</v>
      </c>
      <c r="M128" s="98" t="s">
        <v>1575</v>
      </c>
      <c r="N128" s="113">
        <f t="shared" si="4"/>
        <v>5.5439814814814796E-2</v>
      </c>
      <c r="O128" s="98" t="s">
        <v>1338</v>
      </c>
      <c r="P128" s="114">
        <v>7</v>
      </c>
      <c r="Q128" s="114">
        <v>522</v>
      </c>
      <c r="R128" s="116" t="s">
        <v>1579</v>
      </c>
      <c r="S128" s="115" t="s">
        <v>555</v>
      </c>
      <c r="T128" s="115" t="s">
        <v>563</v>
      </c>
      <c r="U128" s="115" t="s">
        <v>563</v>
      </c>
      <c r="V128" s="110"/>
      <c r="W128" s="110"/>
      <c r="X128" s="116"/>
      <c r="Y128" s="98"/>
    </row>
    <row r="129" spans="1:25" ht="39.950000000000003" customHeight="1">
      <c r="A129" s="132" t="s">
        <v>2601</v>
      </c>
      <c r="B129" s="110">
        <v>127</v>
      </c>
      <c r="C129" s="110">
        <v>4</v>
      </c>
      <c r="D129" s="110">
        <v>9</v>
      </c>
      <c r="E129" s="98" t="s">
        <v>1856</v>
      </c>
      <c r="F129" s="98" t="s">
        <v>98</v>
      </c>
      <c r="G129" s="98" t="s">
        <v>2291</v>
      </c>
      <c r="H129" s="98" t="s">
        <v>767</v>
      </c>
      <c r="I129" s="110">
        <v>5</v>
      </c>
      <c r="J129" s="98" t="s">
        <v>2923</v>
      </c>
      <c r="K129" s="110" t="s">
        <v>2935</v>
      </c>
      <c r="L129" s="110" t="s">
        <v>572</v>
      </c>
      <c r="M129" s="98" t="s">
        <v>83</v>
      </c>
      <c r="N129" s="113">
        <f t="shared" si="4"/>
        <v>5.5729166666666649E-2</v>
      </c>
      <c r="O129" s="98" t="s">
        <v>1338</v>
      </c>
      <c r="P129" s="114">
        <v>7</v>
      </c>
      <c r="Q129" s="114">
        <v>529</v>
      </c>
      <c r="R129" s="116"/>
      <c r="S129" s="115" t="s">
        <v>572</v>
      </c>
      <c r="T129" s="115" t="s">
        <v>575</v>
      </c>
      <c r="U129" s="115" t="s">
        <v>575</v>
      </c>
      <c r="V129" s="119"/>
      <c r="W129" s="110"/>
      <c r="X129" s="116"/>
      <c r="Y129" s="98"/>
    </row>
    <row r="130" spans="1:25" ht="39.950000000000003" customHeight="1">
      <c r="A130" s="132" t="s">
        <v>2601</v>
      </c>
      <c r="B130" s="110">
        <v>128</v>
      </c>
      <c r="C130" s="110">
        <v>5</v>
      </c>
      <c r="D130" s="110">
        <v>9</v>
      </c>
      <c r="E130" s="98" t="s">
        <v>1345</v>
      </c>
      <c r="F130" s="98" t="s">
        <v>2453</v>
      </c>
      <c r="G130" s="98" t="s">
        <v>2084</v>
      </c>
      <c r="H130" s="98" t="s">
        <v>770</v>
      </c>
      <c r="I130" s="110">
        <v>4</v>
      </c>
      <c r="J130" s="98" t="s">
        <v>1878</v>
      </c>
      <c r="K130" s="110" t="s">
        <v>1867</v>
      </c>
      <c r="L130" s="110" t="s">
        <v>572</v>
      </c>
      <c r="M130" s="98" t="s">
        <v>2349</v>
      </c>
      <c r="N130" s="113">
        <f t="shared" si="4"/>
        <v>5.6018518518518502E-2</v>
      </c>
      <c r="O130" s="98" t="s">
        <v>1338</v>
      </c>
      <c r="P130" s="114">
        <v>6</v>
      </c>
      <c r="Q130" s="114">
        <v>535</v>
      </c>
      <c r="R130" s="116"/>
      <c r="S130" s="115" t="s">
        <v>572</v>
      </c>
      <c r="T130" s="115" t="s">
        <v>557</v>
      </c>
      <c r="U130" s="115" t="s">
        <v>557</v>
      </c>
      <c r="V130" s="110"/>
      <c r="W130" s="110"/>
      <c r="X130" s="116"/>
      <c r="Y130" s="98"/>
    </row>
    <row r="131" spans="1:25" ht="39.950000000000003" customHeight="1">
      <c r="A131" s="132" t="s">
        <v>2601</v>
      </c>
      <c r="B131" s="110">
        <v>129</v>
      </c>
      <c r="C131" s="110">
        <v>5</v>
      </c>
      <c r="D131" s="110">
        <v>9</v>
      </c>
      <c r="E131" s="98" t="s">
        <v>1018</v>
      </c>
      <c r="F131" s="98" t="s">
        <v>2112</v>
      </c>
      <c r="G131" s="98" t="s">
        <v>2086</v>
      </c>
      <c r="H131" s="98" t="s">
        <v>2274</v>
      </c>
      <c r="I131" s="110">
        <v>3</v>
      </c>
      <c r="J131" s="98" t="s">
        <v>1051</v>
      </c>
      <c r="K131" s="110" t="s">
        <v>1755</v>
      </c>
      <c r="L131" s="110" t="s">
        <v>557</v>
      </c>
      <c r="M131" s="98" t="s">
        <v>2924</v>
      </c>
      <c r="N131" s="113">
        <f t="shared" si="4"/>
        <v>5.6307870370370355E-2</v>
      </c>
      <c r="O131" s="98" t="s">
        <v>1338</v>
      </c>
      <c r="P131" s="114">
        <v>6</v>
      </c>
      <c r="Q131" s="114">
        <v>541</v>
      </c>
      <c r="R131" s="116"/>
      <c r="S131" s="115" t="s">
        <v>557</v>
      </c>
      <c r="T131" s="115" t="s">
        <v>554</v>
      </c>
      <c r="U131" s="115" t="s">
        <v>554</v>
      </c>
      <c r="V131" s="110"/>
      <c r="W131" s="110"/>
      <c r="X131" s="116"/>
      <c r="Y131" s="98"/>
    </row>
    <row r="132" spans="1:25" ht="39.950000000000003" customHeight="1">
      <c r="A132" s="132" t="s">
        <v>2601</v>
      </c>
      <c r="B132" s="110">
        <v>130</v>
      </c>
      <c r="C132" s="110">
        <v>5</v>
      </c>
      <c r="D132" s="110">
        <v>8</v>
      </c>
      <c r="E132" s="98" t="s">
        <v>1767</v>
      </c>
      <c r="F132" s="98" t="s">
        <v>31</v>
      </c>
      <c r="G132" s="98" t="s">
        <v>27</v>
      </c>
      <c r="H132" s="98" t="s">
        <v>2306</v>
      </c>
      <c r="I132" s="110">
        <v>3</v>
      </c>
      <c r="J132" s="98" t="s">
        <v>812</v>
      </c>
      <c r="K132" s="110" t="s">
        <v>2339</v>
      </c>
      <c r="L132" s="110" t="s">
        <v>424</v>
      </c>
      <c r="M132" s="98" t="s">
        <v>1575</v>
      </c>
      <c r="N132" s="113">
        <f t="shared" si="4"/>
        <v>5.6597222222222208E-2</v>
      </c>
      <c r="O132" s="98" t="s">
        <v>1338</v>
      </c>
      <c r="P132" s="114">
        <v>9</v>
      </c>
      <c r="Q132" s="114">
        <v>550</v>
      </c>
      <c r="R132" s="116" t="s">
        <v>1762</v>
      </c>
      <c r="S132" s="115" t="s">
        <v>424</v>
      </c>
      <c r="T132" s="115" t="s">
        <v>551</v>
      </c>
      <c r="U132" s="115" t="s">
        <v>551</v>
      </c>
      <c r="V132" s="110"/>
      <c r="W132" s="110"/>
      <c r="X132" s="116"/>
      <c r="Y132" s="98"/>
    </row>
    <row r="133" spans="1:25" ht="39.950000000000003" customHeight="1">
      <c r="A133" s="132" t="s">
        <v>2601</v>
      </c>
      <c r="B133" s="110">
        <v>131</v>
      </c>
      <c r="C133" s="110">
        <v>1</v>
      </c>
      <c r="D133" s="110">
        <v>7</v>
      </c>
      <c r="E133" s="98" t="s">
        <v>1041</v>
      </c>
      <c r="F133" s="98" t="s">
        <v>1490</v>
      </c>
      <c r="G133" s="98" t="s">
        <v>2103</v>
      </c>
      <c r="H133" s="98" t="s">
        <v>2348</v>
      </c>
      <c r="I133" s="110">
        <v>2</v>
      </c>
      <c r="J133" s="98" t="s">
        <v>1759</v>
      </c>
      <c r="K133" s="110" t="s">
        <v>576</v>
      </c>
      <c r="L133" s="110" t="s">
        <v>566</v>
      </c>
      <c r="M133" s="98" t="s">
        <v>2936</v>
      </c>
      <c r="N133" s="113">
        <f t="shared" si="4"/>
        <v>5.6886574074074062E-2</v>
      </c>
      <c r="O133" s="98" t="s">
        <v>1338</v>
      </c>
      <c r="P133" s="114">
        <v>2</v>
      </c>
      <c r="Q133" s="114">
        <v>552</v>
      </c>
      <c r="R133" s="116"/>
      <c r="S133" s="115" t="s">
        <v>566</v>
      </c>
      <c r="T133" s="115" t="s">
        <v>566</v>
      </c>
      <c r="U133" s="115" t="s">
        <v>566</v>
      </c>
      <c r="V133" s="119"/>
      <c r="W133" s="110"/>
      <c r="X133" s="116"/>
      <c r="Y133" s="98"/>
    </row>
    <row r="134" spans="1:25" ht="39.950000000000003" customHeight="1">
      <c r="A134" s="132" t="s">
        <v>2601</v>
      </c>
      <c r="B134" s="110">
        <v>132</v>
      </c>
      <c r="C134" s="110">
        <v>3</v>
      </c>
      <c r="D134" s="110">
        <v>8</v>
      </c>
      <c r="E134" s="98" t="s">
        <v>1636</v>
      </c>
      <c r="F134" s="98" t="s">
        <v>12</v>
      </c>
      <c r="G134" s="98" t="s">
        <v>1814</v>
      </c>
      <c r="H134" s="98" t="s">
        <v>2948</v>
      </c>
      <c r="I134" s="110">
        <v>2</v>
      </c>
      <c r="J134" s="98" t="s">
        <v>1761</v>
      </c>
      <c r="K134" s="110" t="s">
        <v>576</v>
      </c>
      <c r="L134" s="110" t="s">
        <v>566</v>
      </c>
      <c r="M134" s="98" t="s">
        <v>1104</v>
      </c>
      <c r="N134" s="113">
        <f t="shared" si="4"/>
        <v>5.7175925925925915E-2</v>
      </c>
      <c r="O134" s="98" t="s">
        <v>1338</v>
      </c>
      <c r="P134" s="114">
        <v>4</v>
      </c>
      <c r="Q134" s="114">
        <v>556</v>
      </c>
      <c r="R134" s="116"/>
      <c r="S134" s="115" t="s">
        <v>566</v>
      </c>
      <c r="T134" s="115" t="s">
        <v>566</v>
      </c>
      <c r="U134" s="115" t="s">
        <v>566</v>
      </c>
      <c r="V134" s="110"/>
      <c r="W134" s="110"/>
      <c r="X134" s="116"/>
      <c r="Y134" s="98"/>
    </row>
    <row r="135" spans="1:25" ht="39.950000000000003" customHeight="1">
      <c r="A135" s="132" t="s">
        <v>2601</v>
      </c>
      <c r="B135" s="110">
        <v>133</v>
      </c>
      <c r="C135" s="110">
        <v>1</v>
      </c>
      <c r="D135" s="110">
        <v>7</v>
      </c>
      <c r="E135" s="98" t="s">
        <v>1356</v>
      </c>
      <c r="F135" s="98" t="s">
        <v>819</v>
      </c>
      <c r="G135" s="98" t="s">
        <v>2272</v>
      </c>
      <c r="H135" s="98" t="s">
        <v>2360</v>
      </c>
      <c r="I135" s="110">
        <v>2</v>
      </c>
      <c r="J135" s="98" t="s">
        <v>1312</v>
      </c>
      <c r="K135" s="110" t="s">
        <v>1050</v>
      </c>
      <c r="L135" s="110" t="s">
        <v>557</v>
      </c>
      <c r="M135" s="98" t="s">
        <v>1044</v>
      </c>
      <c r="N135" s="113">
        <f t="shared" si="4"/>
        <v>5.7465277777777768E-2</v>
      </c>
      <c r="O135" s="98" t="s">
        <v>1338</v>
      </c>
      <c r="P135" s="114">
        <v>3</v>
      </c>
      <c r="Q135" s="114">
        <v>559</v>
      </c>
      <c r="R135" s="116"/>
      <c r="S135" s="115" t="s">
        <v>557</v>
      </c>
      <c r="T135" s="115" t="s">
        <v>557</v>
      </c>
      <c r="U135" s="115" t="s">
        <v>557</v>
      </c>
      <c r="V135" s="110"/>
      <c r="W135" s="110" t="s">
        <v>1780</v>
      </c>
      <c r="X135" s="116" t="s">
        <v>1088</v>
      </c>
      <c r="Y135" s="98"/>
    </row>
    <row r="136" spans="1:25" ht="39.950000000000003" customHeight="1">
      <c r="A136" s="132" t="s">
        <v>2601</v>
      </c>
      <c r="B136" s="110">
        <v>134</v>
      </c>
      <c r="C136" s="110">
        <v>1</v>
      </c>
      <c r="D136" s="110">
        <v>8</v>
      </c>
      <c r="E136" s="98" t="s">
        <v>1852</v>
      </c>
      <c r="F136" s="98" t="s">
        <v>2104</v>
      </c>
      <c r="G136" s="98" t="s">
        <v>2126</v>
      </c>
      <c r="H136" s="98" t="s">
        <v>1768</v>
      </c>
      <c r="I136" s="110">
        <v>3</v>
      </c>
      <c r="J136" s="98" t="s">
        <v>1770</v>
      </c>
      <c r="K136" s="110" t="s">
        <v>576</v>
      </c>
      <c r="L136" s="110" t="s">
        <v>575</v>
      </c>
      <c r="M136" s="98" t="s">
        <v>818</v>
      </c>
      <c r="N136" s="113">
        <f t="shared" si="4"/>
        <v>5.7754629629629621E-2</v>
      </c>
      <c r="O136" s="98" t="s">
        <v>1338</v>
      </c>
      <c r="P136" s="114">
        <v>2</v>
      </c>
      <c r="Q136" s="114">
        <v>561</v>
      </c>
      <c r="R136" s="116"/>
      <c r="S136" s="115" t="s">
        <v>575</v>
      </c>
      <c r="T136" s="115" t="s">
        <v>575</v>
      </c>
      <c r="U136" s="115" t="s">
        <v>575</v>
      </c>
      <c r="V136" s="110"/>
      <c r="W136" s="110" t="s">
        <v>1757</v>
      </c>
      <c r="X136" s="116"/>
      <c r="Y136" s="98" t="s">
        <v>3054</v>
      </c>
    </row>
    <row r="137" spans="1:25" ht="39.950000000000003" customHeight="1">
      <c r="A137" s="132" t="s">
        <v>2601</v>
      </c>
      <c r="B137" s="110">
        <v>135</v>
      </c>
      <c r="C137" s="110">
        <v>2</v>
      </c>
      <c r="D137" s="110">
        <v>8</v>
      </c>
      <c r="E137" s="98" t="s">
        <v>2845</v>
      </c>
      <c r="F137" s="98" t="s">
        <v>2111</v>
      </c>
      <c r="G137" s="98" t="s">
        <v>2298</v>
      </c>
      <c r="H137" s="98" t="s">
        <v>2904</v>
      </c>
      <c r="I137" s="110">
        <v>2</v>
      </c>
      <c r="J137" s="98" t="s">
        <v>2951</v>
      </c>
      <c r="K137" s="110" t="s">
        <v>576</v>
      </c>
      <c r="L137" s="110" t="s">
        <v>569</v>
      </c>
      <c r="M137" s="98" t="s">
        <v>1776</v>
      </c>
      <c r="N137" s="113">
        <f t="shared" si="4"/>
        <v>5.8043981481481474E-2</v>
      </c>
      <c r="O137" s="98" t="s">
        <v>1069</v>
      </c>
      <c r="P137" s="114">
        <v>3</v>
      </c>
      <c r="Q137" s="114">
        <v>564</v>
      </c>
      <c r="R137" s="116"/>
      <c r="S137" s="115" t="s">
        <v>569</v>
      </c>
      <c r="T137" s="115" t="s">
        <v>563</v>
      </c>
      <c r="U137" s="115" t="s">
        <v>572</v>
      </c>
      <c r="V137" s="110"/>
      <c r="W137" s="110" t="s">
        <v>2956</v>
      </c>
      <c r="X137" s="116"/>
      <c r="Y137" s="98" t="s">
        <v>1101</v>
      </c>
    </row>
    <row r="138" spans="1:25" ht="39.950000000000003" customHeight="1">
      <c r="A138" s="132" t="s">
        <v>2601</v>
      </c>
      <c r="B138" s="110">
        <v>136</v>
      </c>
      <c r="C138" s="110">
        <v>2</v>
      </c>
      <c r="D138" s="110">
        <v>8</v>
      </c>
      <c r="E138" s="98" t="s">
        <v>1678</v>
      </c>
      <c r="F138" s="98" t="s">
        <v>2328</v>
      </c>
      <c r="G138" s="98" t="s">
        <v>2287</v>
      </c>
      <c r="H138" s="98" t="s">
        <v>2904</v>
      </c>
      <c r="I138" s="110">
        <v>2</v>
      </c>
      <c r="J138" s="98" t="s">
        <v>1102</v>
      </c>
      <c r="K138" s="110" t="s">
        <v>576</v>
      </c>
      <c r="L138" s="110" t="s">
        <v>569</v>
      </c>
      <c r="M138" s="98" t="s">
        <v>1776</v>
      </c>
      <c r="N138" s="113">
        <f t="shared" si="4"/>
        <v>5.8333333333333327E-2</v>
      </c>
      <c r="O138" s="98" t="s">
        <v>1069</v>
      </c>
      <c r="P138" s="114">
        <v>3</v>
      </c>
      <c r="Q138" s="114">
        <v>567</v>
      </c>
      <c r="R138" s="116"/>
      <c r="S138" s="115" t="s">
        <v>569</v>
      </c>
      <c r="T138" s="115" t="s">
        <v>563</v>
      </c>
      <c r="U138" s="115" t="s">
        <v>572</v>
      </c>
      <c r="V138" s="110"/>
      <c r="W138" s="110" t="s">
        <v>2968</v>
      </c>
      <c r="X138" s="116"/>
      <c r="Y138" s="98" t="s">
        <v>1101</v>
      </c>
    </row>
    <row r="139" spans="1:25" ht="39.950000000000003" customHeight="1">
      <c r="A139" s="132" t="s">
        <v>2601</v>
      </c>
      <c r="B139" s="110">
        <v>137</v>
      </c>
      <c r="C139" s="110">
        <v>2</v>
      </c>
      <c r="D139" s="110">
        <v>8</v>
      </c>
      <c r="E139" s="98" t="s">
        <v>1861</v>
      </c>
      <c r="F139" s="98" t="s">
        <v>1796</v>
      </c>
      <c r="G139" s="98" t="s">
        <v>769</v>
      </c>
      <c r="H139" s="98" t="s">
        <v>2904</v>
      </c>
      <c r="I139" s="110">
        <v>2</v>
      </c>
      <c r="J139" s="98" t="s">
        <v>2793</v>
      </c>
      <c r="K139" s="110" t="s">
        <v>576</v>
      </c>
      <c r="L139" s="110" t="s">
        <v>569</v>
      </c>
      <c r="M139" s="98" t="s">
        <v>1776</v>
      </c>
      <c r="N139" s="113">
        <f t="shared" si="4"/>
        <v>5.862268518518518E-2</v>
      </c>
      <c r="O139" s="98" t="s">
        <v>1069</v>
      </c>
      <c r="P139" s="114">
        <v>3</v>
      </c>
      <c r="Q139" s="114">
        <v>570</v>
      </c>
      <c r="R139" s="116"/>
      <c r="S139" s="115" t="s">
        <v>569</v>
      </c>
      <c r="T139" s="115" t="s">
        <v>563</v>
      </c>
      <c r="U139" s="115" t="s">
        <v>572</v>
      </c>
      <c r="V139" s="110"/>
      <c r="W139" s="110"/>
      <c r="X139" s="116"/>
      <c r="Y139" s="98" t="s">
        <v>1726</v>
      </c>
    </row>
    <row r="140" spans="1:25" ht="39.950000000000003" customHeight="1">
      <c r="A140" s="132" t="s">
        <v>2601</v>
      </c>
      <c r="B140" s="120">
        <v>138</v>
      </c>
      <c r="C140" s="120">
        <v>2</v>
      </c>
      <c r="D140" s="120">
        <v>8</v>
      </c>
      <c r="E140" s="133" t="s">
        <v>1870</v>
      </c>
      <c r="F140" s="134" t="s">
        <v>2296</v>
      </c>
      <c r="G140" s="134" t="s">
        <v>1794</v>
      </c>
      <c r="H140" s="134" t="s">
        <v>2904</v>
      </c>
      <c r="I140" s="120">
        <v>2</v>
      </c>
      <c r="J140" s="134" t="s">
        <v>2356</v>
      </c>
      <c r="K140" s="120" t="s">
        <v>576</v>
      </c>
      <c r="L140" s="120" t="s">
        <v>569</v>
      </c>
      <c r="M140" s="134" t="s">
        <v>1776</v>
      </c>
      <c r="N140" s="124">
        <f t="shared" si="4"/>
        <v>5.8912037037037034E-2</v>
      </c>
      <c r="O140" s="133" t="s">
        <v>1069</v>
      </c>
      <c r="P140" s="125">
        <v>3</v>
      </c>
      <c r="Q140" s="126">
        <v>573</v>
      </c>
      <c r="R140" s="147"/>
      <c r="S140" s="128" t="s">
        <v>569</v>
      </c>
      <c r="T140" s="128" t="s">
        <v>563</v>
      </c>
      <c r="U140" s="128" t="s">
        <v>572</v>
      </c>
      <c r="V140" s="127"/>
      <c r="W140" s="120" t="s">
        <v>2960</v>
      </c>
      <c r="X140" s="129"/>
      <c r="Y140" s="98" t="s">
        <v>1695</v>
      </c>
    </row>
    <row r="141" spans="1:25" ht="39.950000000000003" customHeight="1">
      <c r="A141" s="132" t="s">
        <v>2601</v>
      </c>
      <c r="B141" s="110">
        <v>139</v>
      </c>
      <c r="C141" s="110">
        <v>1</v>
      </c>
      <c r="D141" s="110">
        <v>7</v>
      </c>
      <c r="E141" s="98" t="s">
        <v>1354</v>
      </c>
      <c r="F141" s="98" t="s">
        <v>2310</v>
      </c>
      <c r="G141" s="98" t="s">
        <v>777</v>
      </c>
      <c r="H141" s="98" t="s">
        <v>707</v>
      </c>
      <c r="I141" s="110">
        <v>2</v>
      </c>
      <c r="J141" s="98" t="s">
        <v>1327</v>
      </c>
      <c r="K141" s="110" t="s">
        <v>576</v>
      </c>
      <c r="L141" s="110" t="s">
        <v>550</v>
      </c>
      <c r="M141" s="98" t="s">
        <v>2950</v>
      </c>
      <c r="N141" s="113">
        <f t="shared" si="4"/>
        <v>5.9201388888888887E-2</v>
      </c>
      <c r="O141" s="98" t="s">
        <v>1353</v>
      </c>
      <c r="P141" s="114">
        <v>3</v>
      </c>
      <c r="Q141" s="114">
        <v>576</v>
      </c>
      <c r="R141" s="116"/>
      <c r="S141" s="115" t="s">
        <v>550</v>
      </c>
      <c r="T141" s="115" t="s">
        <v>550</v>
      </c>
      <c r="U141" s="115" t="s">
        <v>550</v>
      </c>
      <c r="V141" s="110"/>
      <c r="W141" s="110"/>
      <c r="X141" s="116"/>
      <c r="Y141" s="98"/>
    </row>
    <row r="142" spans="1:25" ht="39.950000000000003" customHeight="1">
      <c r="A142" s="132" t="s">
        <v>2601</v>
      </c>
      <c r="B142" s="110">
        <v>140</v>
      </c>
      <c r="C142" s="110">
        <v>4</v>
      </c>
      <c r="D142" s="110">
        <v>8</v>
      </c>
      <c r="E142" s="98" t="s">
        <v>1038</v>
      </c>
      <c r="F142" s="98" t="s">
        <v>2316</v>
      </c>
      <c r="G142" s="98" t="s">
        <v>2324</v>
      </c>
      <c r="H142" s="98" t="s">
        <v>750</v>
      </c>
      <c r="I142" s="110">
        <v>5</v>
      </c>
      <c r="J142" s="98" t="s">
        <v>1520</v>
      </c>
      <c r="K142" s="110" t="s">
        <v>2027</v>
      </c>
      <c r="L142" s="110" t="s">
        <v>575</v>
      </c>
      <c r="M142" s="98" t="s">
        <v>2961</v>
      </c>
      <c r="N142" s="113">
        <f t="shared" si="4"/>
        <v>5.949074074074074E-2</v>
      </c>
      <c r="O142" s="98" t="s">
        <v>1353</v>
      </c>
      <c r="P142" s="114">
        <v>5</v>
      </c>
      <c r="Q142" s="114">
        <v>581</v>
      </c>
      <c r="R142" s="116"/>
      <c r="S142" s="115" t="s">
        <v>575</v>
      </c>
      <c r="T142" s="115" t="s">
        <v>557</v>
      </c>
      <c r="U142" s="115" t="s">
        <v>557</v>
      </c>
      <c r="V142" s="119"/>
      <c r="W142" s="110"/>
      <c r="X142" s="116"/>
      <c r="Y142" s="98"/>
    </row>
    <row r="143" spans="1:25" ht="39.950000000000003" customHeight="1">
      <c r="A143" s="132" t="s">
        <v>2601</v>
      </c>
      <c r="B143" s="120">
        <v>141</v>
      </c>
      <c r="C143" s="120">
        <v>5</v>
      </c>
      <c r="D143" s="120">
        <v>8</v>
      </c>
      <c r="E143" s="134" t="s">
        <v>1980</v>
      </c>
      <c r="F143" s="134" t="s">
        <v>1819</v>
      </c>
      <c r="G143" s="134" t="s">
        <v>2137</v>
      </c>
      <c r="H143" s="134" t="s">
        <v>2306</v>
      </c>
      <c r="I143" s="120">
        <v>4</v>
      </c>
      <c r="J143" s="134" t="s">
        <v>2407</v>
      </c>
      <c r="K143" s="120" t="s">
        <v>2339</v>
      </c>
      <c r="L143" s="120" t="s">
        <v>551</v>
      </c>
      <c r="M143" s="134" t="s">
        <v>1575</v>
      </c>
      <c r="N143" s="124">
        <f t="shared" si="4"/>
        <v>5.9780092592592593E-2</v>
      </c>
      <c r="O143" s="134" t="s">
        <v>1353</v>
      </c>
      <c r="P143" s="135">
        <v>9</v>
      </c>
      <c r="Q143" s="126">
        <v>590</v>
      </c>
      <c r="R143" s="129" t="s">
        <v>1964</v>
      </c>
      <c r="S143" s="136" t="s">
        <v>551</v>
      </c>
      <c r="T143" s="136" t="s">
        <v>572</v>
      </c>
      <c r="U143" s="136" t="s">
        <v>572</v>
      </c>
      <c r="V143" s="120"/>
      <c r="W143" s="120"/>
      <c r="X143" s="129"/>
      <c r="Y143" s="98"/>
    </row>
    <row r="144" spans="1:25" ht="39.950000000000003" customHeight="1">
      <c r="A144" s="132" t="s">
        <v>2601</v>
      </c>
      <c r="B144" s="110">
        <v>142</v>
      </c>
      <c r="C144" s="110">
        <v>5</v>
      </c>
      <c r="D144" s="110">
        <v>8</v>
      </c>
      <c r="E144" s="98" t="s">
        <v>1961</v>
      </c>
      <c r="F144" s="98" t="s">
        <v>43</v>
      </c>
      <c r="G144" s="98" t="s">
        <v>1807</v>
      </c>
      <c r="H144" s="98" t="s">
        <v>2306</v>
      </c>
      <c r="I144" s="110">
        <v>2</v>
      </c>
      <c r="J144" s="98" t="s">
        <v>737</v>
      </c>
      <c r="K144" s="110" t="s">
        <v>2339</v>
      </c>
      <c r="L144" s="110" t="s">
        <v>566</v>
      </c>
      <c r="M144" s="98" t="s">
        <v>1575</v>
      </c>
      <c r="N144" s="113">
        <f t="shared" si="4"/>
        <v>6.0069444444444446E-2</v>
      </c>
      <c r="O144" s="98" t="s">
        <v>1353</v>
      </c>
      <c r="P144" s="114">
        <v>8</v>
      </c>
      <c r="Q144" s="114">
        <v>598</v>
      </c>
      <c r="R144" s="116" t="s">
        <v>2938</v>
      </c>
      <c r="S144" s="115" t="s">
        <v>566</v>
      </c>
      <c r="T144" s="115" t="s">
        <v>566</v>
      </c>
      <c r="U144" s="115" t="s">
        <v>566</v>
      </c>
      <c r="V144" s="119"/>
      <c r="W144" s="110"/>
      <c r="X144" s="116" t="s">
        <v>1363</v>
      </c>
      <c r="Y144" s="98"/>
    </row>
    <row r="145" spans="1:25" ht="39.950000000000003" customHeight="1">
      <c r="A145" s="132" t="s">
        <v>2601</v>
      </c>
      <c r="B145" s="110">
        <v>143</v>
      </c>
      <c r="C145" s="110">
        <v>2</v>
      </c>
      <c r="D145" s="110">
        <v>8</v>
      </c>
      <c r="E145" s="98" t="s">
        <v>2851</v>
      </c>
      <c r="F145" s="98" t="s">
        <v>2433</v>
      </c>
      <c r="G145" s="98" t="s">
        <v>720</v>
      </c>
      <c r="H145" s="98" t="s">
        <v>2904</v>
      </c>
      <c r="I145" s="110">
        <v>2</v>
      </c>
      <c r="J145" s="98" t="s">
        <v>1540</v>
      </c>
      <c r="K145" s="110" t="s">
        <v>576</v>
      </c>
      <c r="L145" s="110" t="s">
        <v>569</v>
      </c>
      <c r="M145" s="98" t="s">
        <v>1776</v>
      </c>
      <c r="N145" s="113">
        <f t="shared" si="4"/>
        <v>6.0358796296296299E-2</v>
      </c>
      <c r="O145" s="98" t="s">
        <v>1353</v>
      </c>
      <c r="P145" s="114">
        <v>3</v>
      </c>
      <c r="Q145" s="114">
        <v>601</v>
      </c>
      <c r="R145" s="116"/>
      <c r="S145" s="115" t="s">
        <v>569</v>
      </c>
      <c r="T145" s="115" t="s">
        <v>563</v>
      </c>
      <c r="U145" s="115" t="s">
        <v>572</v>
      </c>
      <c r="V145" s="110"/>
      <c r="W145" s="110" t="s">
        <v>2953</v>
      </c>
      <c r="X145" s="116"/>
      <c r="Y145" s="98" t="s">
        <v>1101</v>
      </c>
    </row>
    <row r="146" spans="1:25" ht="39.950000000000003" customHeight="1">
      <c r="A146" s="132" t="s">
        <v>2601</v>
      </c>
      <c r="B146" s="110">
        <v>144</v>
      </c>
      <c r="C146" s="110">
        <v>3</v>
      </c>
      <c r="D146" s="110">
        <v>8</v>
      </c>
      <c r="E146" s="98" t="s">
        <v>1877</v>
      </c>
      <c r="F146" s="98" t="s">
        <v>1474</v>
      </c>
      <c r="G146" s="98" t="s">
        <v>11</v>
      </c>
      <c r="H146" s="98" t="s">
        <v>2484</v>
      </c>
      <c r="I146" s="110">
        <v>3</v>
      </c>
      <c r="J146" s="98" t="s">
        <v>1959</v>
      </c>
      <c r="K146" s="110" t="s">
        <v>576</v>
      </c>
      <c r="L146" s="110" t="s">
        <v>554</v>
      </c>
      <c r="M146" s="98" t="s">
        <v>2341</v>
      </c>
      <c r="N146" s="113">
        <f t="shared" si="4"/>
        <v>6.0648148148148152E-2</v>
      </c>
      <c r="O146" s="98" t="s">
        <v>925</v>
      </c>
      <c r="P146" s="114">
        <v>4</v>
      </c>
      <c r="Q146" s="114">
        <v>605</v>
      </c>
      <c r="R146" s="116"/>
      <c r="S146" s="115" t="s">
        <v>554</v>
      </c>
      <c r="T146" s="115" t="s">
        <v>554</v>
      </c>
      <c r="U146" s="115" t="s">
        <v>554</v>
      </c>
      <c r="V146" s="110"/>
      <c r="W146" s="110"/>
      <c r="X146" s="116"/>
      <c r="Y146" s="98" t="s">
        <v>3035</v>
      </c>
    </row>
    <row r="147" spans="1:25" ht="39.950000000000003" customHeight="1">
      <c r="A147" s="132" t="s">
        <v>2601</v>
      </c>
      <c r="B147" s="110">
        <v>145</v>
      </c>
      <c r="C147" s="110">
        <v>2</v>
      </c>
      <c r="D147" s="110">
        <v>8</v>
      </c>
      <c r="E147" s="98" t="s">
        <v>1021</v>
      </c>
      <c r="F147" s="98" t="s">
        <v>2325</v>
      </c>
      <c r="G147" s="98" t="s">
        <v>2132</v>
      </c>
      <c r="H147" s="98" t="s">
        <v>2954</v>
      </c>
      <c r="I147" s="110">
        <v>3</v>
      </c>
      <c r="J147" s="98" t="s">
        <v>1994</v>
      </c>
      <c r="K147" s="110" t="s">
        <v>1542</v>
      </c>
      <c r="L147" s="110" t="s">
        <v>572</v>
      </c>
      <c r="M147" s="98" t="s">
        <v>1521</v>
      </c>
      <c r="N147" s="113">
        <f t="shared" si="4"/>
        <v>6.0937500000000006E-2</v>
      </c>
      <c r="O147" s="98" t="s">
        <v>925</v>
      </c>
      <c r="P147" s="114">
        <v>3</v>
      </c>
      <c r="Q147" s="114">
        <v>608</v>
      </c>
      <c r="R147" s="116"/>
      <c r="S147" s="115" t="s">
        <v>572</v>
      </c>
      <c r="T147" s="115" t="s">
        <v>572</v>
      </c>
      <c r="U147" s="115" t="s">
        <v>572</v>
      </c>
      <c r="V147" s="119"/>
      <c r="W147" s="110"/>
      <c r="X147" s="116"/>
      <c r="Y147" s="98" t="s">
        <v>3055</v>
      </c>
    </row>
    <row r="148" spans="1:25" ht="39.950000000000003" customHeight="1">
      <c r="A148" s="132" t="s">
        <v>2601</v>
      </c>
      <c r="B148" s="110">
        <v>146</v>
      </c>
      <c r="C148" s="110">
        <v>6</v>
      </c>
      <c r="D148" s="110">
        <v>8</v>
      </c>
      <c r="E148" s="98" t="s">
        <v>1904</v>
      </c>
      <c r="F148" s="98" t="s">
        <v>1482</v>
      </c>
      <c r="G148" s="98" t="s">
        <v>1494</v>
      </c>
      <c r="H148" s="98" t="s">
        <v>717</v>
      </c>
      <c r="I148" s="110">
        <v>3</v>
      </c>
      <c r="J148" s="98" t="s">
        <v>2415</v>
      </c>
      <c r="K148" s="110" t="s">
        <v>2339</v>
      </c>
      <c r="L148" s="110" t="s">
        <v>425</v>
      </c>
      <c r="M148" s="98" t="s">
        <v>1536</v>
      </c>
      <c r="N148" s="113">
        <f t="shared" si="4"/>
        <v>6.1226851851851859E-2</v>
      </c>
      <c r="O148" s="98" t="s">
        <v>925</v>
      </c>
      <c r="P148" s="114">
        <v>12</v>
      </c>
      <c r="Q148" s="114">
        <v>620</v>
      </c>
      <c r="R148" s="116" t="s">
        <v>685</v>
      </c>
      <c r="S148" s="115" t="s">
        <v>425</v>
      </c>
      <c r="T148" s="115" t="s">
        <v>472</v>
      </c>
      <c r="U148" s="115" t="s">
        <v>472</v>
      </c>
      <c r="V148" s="119"/>
      <c r="W148" s="110"/>
      <c r="X148" s="116"/>
      <c r="Y148" s="98"/>
    </row>
    <row r="149" spans="1:25" ht="39.950000000000003" customHeight="1">
      <c r="A149" s="132" t="s">
        <v>2601</v>
      </c>
      <c r="B149" s="110">
        <v>147</v>
      </c>
      <c r="C149" s="110">
        <v>5</v>
      </c>
      <c r="D149" s="110">
        <v>9</v>
      </c>
      <c r="E149" s="98" t="s">
        <v>1057</v>
      </c>
      <c r="F149" s="98" t="s">
        <v>1435</v>
      </c>
      <c r="G149" s="98" t="s">
        <v>1475</v>
      </c>
      <c r="H149" s="98" t="s">
        <v>2313</v>
      </c>
      <c r="I149" s="110">
        <v>3</v>
      </c>
      <c r="J149" s="98" t="s">
        <v>1042</v>
      </c>
      <c r="K149" s="110" t="s">
        <v>2013</v>
      </c>
      <c r="L149" s="110" t="s">
        <v>476</v>
      </c>
      <c r="M149" s="98" t="s">
        <v>1538</v>
      </c>
      <c r="N149" s="113">
        <f t="shared" si="4"/>
        <v>6.1516203703703712E-2</v>
      </c>
      <c r="O149" s="98" t="s">
        <v>925</v>
      </c>
      <c r="P149" s="114">
        <v>11</v>
      </c>
      <c r="Q149" s="114">
        <v>631</v>
      </c>
      <c r="R149" s="116"/>
      <c r="S149" s="115" t="s">
        <v>476</v>
      </c>
      <c r="T149" s="115" t="s">
        <v>424</v>
      </c>
      <c r="U149" s="115" t="s">
        <v>424</v>
      </c>
      <c r="V149" s="110"/>
      <c r="W149" s="110"/>
      <c r="X149" s="116"/>
      <c r="Y149" s="98"/>
    </row>
    <row r="150" spans="1:25" ht="39.950000000000003" customHeight="1">
      <c r="A150" s="132" t="s">
        <v>2601</v>
      </c>
      <c r="B150" s="110">
        <v>148</v>
      </c>
      <c r="C150" s="110">
        <v>7</v>
      </c>
      <c r="D150" s="110">
        <v>9</v>
      </c>
      <c r="E150" s="98" t="s">
        <v>852</v>
      </c>
      <c r="F150" s="98" t="s">
        <v>46</v>
      </c>
      <c r="G150" s="98" t="s">
        <v>1825</v>
      </c>
      <c r="H150" s="98" t="s">
        <v>2314</v>
      </c>
      <c r="I150" s="110">
        <v>3</v>
      </c>
      <c r="J150" s="98" t="s">
        <v>2949</v>
      </c>
      <c r="K150" s="110" t="s">
        <v>1997</v>
      </c>
      <c r="L150" s="110" t="s">
        <v>1362</v>
      </c>
      <c r="M150" s="98" t="s">
        <v>719</v>
      </c>
      <c r="N150" s="113">
        <f t="shared" si="4"/>
        <v>6.1805555555555565E-2</v>
      </c>
      <c r="O150" s="98" t="s">
        <v>925</v>
      </c>
      <c r="P150" s="114">
        <v>12</v>
      </c>
      <c r="Q150" s="114">
        <v>643</v>
      </c>
      <c r="R150" s="116" t="s">
        <v>1335</v>
      </c>
      <c r="S150" s="115" t="s">
        <v>1362</v>
      </c>
      <c r="T150" s="115" t="s">
        <v>1330</v>
      </c>
      <c r="U150" s="115" t="s">
        <v>1330</v>
      </c>
      <c r="V150" s="110"/>
      <c r="W150" s="110" t="s">
        <v>1543</v>
      </c>
      <c r="X150" s="116" t="s">
        <v>2957</v>
      </c>
      <c r="Y150" s="98"/>
    </row>
    <row r="151" spans="1:25" ht="39.950000000000003" customHeight="1">
      <c r="A151" s="132" t="s">
        <v>2601</v>
      </c>
      <c r="B151" s="110">
        <v>149</v>
      </c>
      <c r="C151" s="110">
        <v>1</v>
      </c>
      <c r="D151" s="110">
        <v>8</v>
      </c>
      <c r="E151" s="98" t="s">
        <v>869</v>
      </c>
      <c r="F151" s="98" t="s">
        <v>2113</v>
      </c>
      <c r="G151" s="98" t="s">
        <v>38</v>
      </c>
      <c r="H151" s="98" t="s">
        <v>2212</v>
      </c>
      <c r="I151" s="110">
        <v>4</v>
      </c>
      <c r="J151" s="98" t="s">
        <v>1333</v>
      </c>
      <c r="K151" s="110" t="s">
        <v>576</v>
      </c>
      <c r="L151" s="110" t="s">
        <v>566</v>
      </c>
      <c r="M151" s="98" t="s">
        <v>1544</v>
      </c>
      <c r="N151" s="113">
        <f t="shared" si="4"/>
        <v>6.2094907407407418E-2</v>
      </c>
      <c r="O151" s="98" t="s">
        <v>925</v>
      </c>
      <c r="P151" s="114">
        <v>3</v>
      </c>
      <c r="Q151" s="114">
        <v>646</v>
      </c>
      <c r="R151" s="116"/>
      <c r="S151" s="115" t="s">
        <v>566</v>
      </c>
      <c r="T151" s="115" t="s">
        <v>566</v>
      </c>
      <c r="U151" s="115" t="s">
        <v>566</v>
      </c>
      <c r="V151" s="119"/>
      <c r="W151" s="110"/>
      <c r="X151" s="116"/>
      <c r="Y151" s="98"/>
    </row>
    <row r="152" spans="1:25" ht="39.950000000000003" customHeight="1">
      <c r="A152" s="132" t="s">
        <v>2601</v>
      </c>
      <c r="B152" s="110">
        <v>150</v>
      </c>
      <c r="C152" s="110">
        <v>2</v>
      </c>
      <c r="D152" s="110">
        <v>8</v>
      </c>
      <c r="E152" s="98" t="s">
        <v>879</v>
      </c>
      <c r="F152" s="98" t="s">
        <v>1419</v>
      </c>
      <c r="G152" s="98" t="s">
        <v>2127</v>
      </c>
      <c r="H152" s="98" t="s">
        <v>2941</v>
      </c>
      <c r="I152" s="110">
        <v>3</v>
      </c>
      <c r="J152" s="98" t="s">
        <v>2947</v>
      </c>
      <c r="K152" s="110" t="s">
        <v>1627</v>
      </c>
      <c r="L152" s="110" t="s">
        <v>472</v>
      </c>
      <c r="M152" s="98" t="s">
        <v>755</v>
      </c>
      <c r="N152" s="113">
        <f t="shared" si="4"/>
        <v>6.2384259259259271E-2</v>
      </c>
      <c r="O152" s="98" t="s">
        <v>1073</v>
      </c>
      <c r="P152" s="114">
        <v>5</v>
      </c>
      <c r="Q152" s="114">
        <v>651</v>
      </c>
      <c r="R152" s="116"/>
      <c r="S152" s="115" t="s">
        <v>472</v>
      </c>
      <c r="T152" s="115" t="s">
        <v>476</v>
      </c>
      <c r="U152" s="115" t="s">
        <v>471</v>
      </c>
      <c r="V152" s="110" t="s">
        <v>2786</v>
      </c>
      <c r="W152" s="110"/>
      <c r="X152" s="116"/>
      <c r="Y152" s="98" t="s">
        <v>1048</v>
      </c>
    </row>
    <row r="153" spans="1:25" ht="39.950000000000003" customHeight="1">
      <c r="A153" s="132" t="s">
        <v>2601</v>
      </c>
      <c r="B153" s="110">
        <v>151</v>
      </c>
      <c r="C153" s="110">
        <v>1</v>
      </c>
      <c r="D153" s="110">
        <v>8</v>
      </c>
      <c r="E153" s="98" t="s">
        <v>948</v>
      </c>
      <c r="F153" s="98" t="s">
        <v>2138</v>
      </c>
      <c r="G153" s="98" t="s">
        <v>1388</v>
      </c>
      <c r="H153" s="98" t="s">
        <v>1648</v>
      </c>
      <c r="I153" s="110">
        <v>1</v>
      </c>
      <c r="J153" s="98" t="s">
        <v>1341</v>
      </c>
      <c r="K153" s="110" t="s">
        <v>576</v>
      </c>
      <c r="L153" s="110" t="s">
        <v>474</v>
      </c>
      <c r="M153" s="98" t="s">
        <v>2952</v>
      </c>
      <c r="N153" s="113">
        <f t="shared" si="4"/>
        <v>6.2673611111111124E-2</v>
      </c>
      <c r="O153" s="98" t="s">
        <v>1073</v>
      </c>
      <c r="P153" s="114">
        <v>4</v>
      </c>
      <c r="Q153" s="114">
        <v>655</v>
      </c>
      <c r="R153" s="116"/>
      <c r="S153" s="115" t="s">
        <v>474</v>
      </c>
      <c r="T153" s="115" t="s">
        <v>468</v>
      </c>
      <c r="U153" s="115" t="s">
        <v>424</v>
      </c>
      <c r="V153" s="110"/>
      <c r="W153" s="110" t="s">
        <v>1080</v>
      </c>
      <c r="X153" s="116" t="s">
        <v>1084</v>
      </c>
      <c r="Y153" s="98" t="s">
        <v>2053</v>
      </c>
    </row>
    <row r="154" spans="1:25" ht="39.950000000000003" customHeight="1">
      <c r="A154" s="132" t="s">
        <v>2601</v>
      </c>
      <c r="B154" s="110">
        <v>152</v>
      </c>
      <c r="C154" s="110">
        <v>2</v>
      </c>
      <c r="D154" s="110">
        <v>8</v>
      </c>
      <c r="E154" s="98" t="s">
        <v>1664</v>
      </c>
      <c r="F154" s="98" t="s">
        <v>6</v>
      </c>
      <c r="G154" s="98" t="s">
        <v>1787</v>
      </c>
      <c r="H154" s="98" t="s">
        <v>2904</v>
      </c>
      <c r="I154" s="110">
        <v>2</v>
      </c>
      <c r="J154" s="98" t="s">
        <v>2964</v>
      </c>
      <c r="K154" s="110" t="s">
        <v>576</v>
      </c>
      <c r="L154" s="110" t="s">
        <v>569</v>
      </c>
      <c r="M154" s="98" t="s">
        <v>1776</v>
      </c>
      <c r="N154" s="113">
        <f t="shared" ref="N154:N176" si="5">N153+55/86400</f>
        <v>6.3310185185185192E-2</v>
      </c>
      <c r="O154" s="98" t="s">
        <v>1073</v>
      </c>
      <c r="P154" s="114">
        <v>3</v>
      </c>
      <c r="Q154" s="114">
        <v>658</v>
      </c>
      <c r="R154" s="116"/>
      <c r="S154" s="115" t="s">
        <v>569</v>
      </c>
      <c r="T154" s="115" t="s">
        <v>563</v>
      </c>
      <c r="U154" s="115" t="s">
        <v>572</v>
      </c>
      <c r="V154" s="110"/>
      <c r="W154" s="110" t="s">
        <v>2940</v>
      </c>
      <c r="X154" s="116"/>
      <c r="Y154" s="98" t="s">
        <v>1101</v>
      </c>
    </row>
    <row r="155" spans="1:25" ht="39.950000000000003" customHeight="1">
      <c r="A155" s="132" t="s">
        <v>2601</v>
      </c>
      <c r="B155" s="110">
        <v>153</v>
      </c>
      <c r="C155" s="110">
        <v>1</v>
      </c>
      <c r="D155" s="110">
        <v>8</v>
      </c>
      <c r="E155" s="98" t="s">
        <v>1698</v>
      </c>
      <c r="F155" s="98" t="s">
        <v>1460</v>
      </c>
      <c r="G155" s="98" t="s">
        <v>1424</v>
      </c>
      <c r="H155" s="98" t="s">
        <v>732</v>
      </c>
      <c r="I155" s="110">
        <v>2</v>
      </c>
      <c r="J155" s="98" t="s">
        <v>2962</v>
      </c>
      <c r="K155" s="110" t="s">
        <v>576</v>
      </c>
      <c r="L155" s="110" t="s">
        <v>424</v>
      </c>
      <c r="M155" s="98" t="s">
        <v>1624</v>
      </c>
      <c r="N155" s="113">
        <f t="shared" si="5"/>
        <v>6.3946759259259273E-2</v>
      </c>
      <c r="O155" s="98" t="s">
        <v>1073</v>
      </c>
      <c r="P155" s="114">
        <v>4</v>
      </c>
      <c r="Q155" s="114">
        <v>662</v>
      </c>
      <c r="R155" s="116"/>
      <c r="S155" s="115" t="s">
        <v>424</v>
      </c>
      <c r="T155" s="115" t="s">
        <v>470</v>
      </c>
      <c r="U155" s="115" t="s">
        <v>470</v>
      </c>
      <c r="V155" s="119"/>
      <c r="W155" s="110" t="s">
        <v>1094</v>
      </c>
      <c r="X155" s="116"/>
      <c r="Y155" s="98" t="s">
        <v>1730</v>
      </c>
    </row>
    <row r="156" spans="1:25" ht="39.950000000000003" customHeight="1">
      <c r="A156" s="137" t="s">
        <v>2615</v>
      </c>
      <c r="B156" s="110">
        <v>154</v>
      </c>
      <c r="C156" s="110">
        <v>4</v>
      </c>
      <c r="D156" s="110">
        <v>6</v>
      </c>
      <c r="E156" s="98" t="s">
        <v>1364</v>
      </c>
      <c r="F156" s="98" t="s">
        <v>1488</v>
      </c>
      <c r="G156" s="98" t="s">
        <v>2140</v>
      </c>
      <c r="H156" s="98" t="s">
        <v>739</v>
      </c>
      <c r="I156" s="110">
        <v>7</v>
      </c>
      <c r="J156" s="98" t="s">
        <v>2781</v>
      </c>
      <c r="K156" s="110" t="s">
        <v>1992</v>
      </c>
      <c r="L156" s="110" t="s">
        <v>476</v>
      </c>
      <c r="M156" s="98" t="s">
        <v>1607</v>
      </c>
      <c r="N156" s="113">
        <f t="shared" si="5"/>
        <v>6.4583333333333354E-2</v>
      </c>
      <c r="O156" s="98" t="s">
        <v>1967</v>
      </c>
      <c r="P156" s="114">
        <v>6</v>
      </c>
      <c r="Q156" s="114">
        <v>668</v>
      </c>
      <c r="R156" s="116"/>
      <c r="S156" s="115" t="s">
        <v>476</v>
      </c>
      <c r="T156" s="115" t="s">
        <v>463</v>
      </c>
      <c r="U156" s="115" t="s">
        <v>463</v>
      </c>
      <c r="V156" s="110"/>
      <c r="W156" s="110"/>
      <c r="X156" s="116"/>
      <c r="Y156" s="98"/>
    </row>
    <row r="157" spans="1:25" ht="39.950000000000003" customHeight="1">
      <c r="A157" s="137" t="s">
        <v>2615</v>
      </c>
      <c r="B157" s="110">
        <v>155</v>
      </c>
      <c r="C157" s="110">
        <v>1</v>
      </c>
      <c r="D157" s="110">
        <v>8</v>
      </c>
      <c r="E157" s="98" t="s">
        <v>1873</v>
      </c>
      <c r="F157" s="98" t="s">
        <v>2115</v>
      </c>
      <c r="G157" s="98" t="s">
        <v>2122</v>
      </c>
      <c r="H157" s="98" t="s">
        <v>2916</v>
      </c>
      <c r="I157" s="110">
        <v>2</v>
      </c>
      <c r="J157" s="98" t="s">
        <v>1958</v>
      </c>
      <c r="K157" s="110" t="s">
        <v>576</v>
      </c>
      <c r="L157" s="110" t="s">
        <v>563</v>
      </c>
      <c r="M157" s="98" t="s">
        <v>2895</v>
      </c>
      <c r="N157" s="113">
        <f t="shared" si="5"/>
        <v>6.5219907407407435E-2</v>
      </c>
      <c r="O157" s="98" t="s">
        <v>1967</v>
      </c>
      <c r="P157" s="114">
        <v>4</v>
      </c>
      <c r="Q157" s="114">
        <v>672</v>
      </c>
      <c r="R157" s="116"/>
      <c r="S157" s="115" t="s">
        <v>563</v>
      </c>
      <c r="T157" s="115" t="s">
        <v>572</v>
      </c>
      <c r="U157" s="115" t="s">
        <v>575</v>
      </c>
      <c r="V157" s="119"/>
      <c r="W157" s="110"/>
      <c r="X157" s="116"/>
      <c r="Y157" s="98"/>
    </row>
    <row r="158" spans="1:25" ht="39.950000000000003" customHeight="1">
      <c r="A158" s="137" t="s">
        <v>2615</v>
      </c>
      <c r="B158" s="110">
        <v>156</v>
      </c>
      <c r="C158" s="110">
        <v>4</v>
      </c>
      <c r="D158" s="110">
        <v>8</v>
      </c>
      <c r="E158" s="138" t="s">
        <v>2858</v>
      </c>
      <c r="F158" s="98" t="s">
        <v>1437</v>
      </c>
      <c r="G158" s="98" t="s">
        <v>2428</v>
      </c>
      <c r="H158" s="98" t="s">
        <v>2963</v>
      </c>
      <c r="I158" s="110">
        <v>4</v>
      </c>
      <c r="J158" s="98" t="s">
        <v>1990</v>
      </c>
      <c r="K158" s="110" t="s">
        <v>1348</v>
      </c>
      <c r="L158" s="110" t="s">
        <v>476</v>
      </c>
      <c r="M158" s="98" t="s">
        <v>2011</v>
      </c>
      <c r="N158" s="113">
        <f t="shared" si="5"/>
        <v>6.5856481481481516E-2</v>
      </c>
      <c r="O158" s="138" t="s">
        <v>1967</v>
      </c>
      <c r="P158" s="139">
        <v>6</v>
      </c>
      <c r="Q158" s="140">
        <v>678</v>
      </c>
      <c r="R158" s="148"/>
      <c r="S158" s="115" t="s">
        <v>476</v>
      </c>
      <c r="T158" s="115" t="s">
        <v>424</v>
      </c>
      <c r="U158" s="115" t="s">
        <v>555</v>
      </c>
      <c r="V158" s="110"/>
      <c r="W158" s="110"/>
      <c r="X158" s="116"/>
      <c r="Y158" s="98"/>
    </row>
    <row r="159" spans="1:25" ht="39.950000000000003" customHeight="1">
      <c r="A159" s="137" t="s">
        <v>2615</v>
      </c>
      <c r="B159" s="110">
        <v>157</v>
      </c>
      <c r="C159" s="110">
        <v>1</v>
      </c>
      <c r="D159" s="110">
        <v>8</v>
      </c>
      <c r="E159" s="98" t="s">
        <v>2850</v>
      </c>
      <c r="F159" s="98" t="s">
        <v>744</v>
      </c>
      <c r="G159" s="98" t="s">
        <v>2125</v>
      </c>
      <c r="H159" s="98" t="s">
        <v>2916</v>
      </c>
      <c r="I159" s="110">
        <v>2</v>
      </c>
      <c r="J159" s="98" t="s">
        <v>2000</v>
      </c>
      <c r="K159" s="110" t="s">
        <v>576</v>
      </c>
      <c r="L159" s="110" t="s">
        <v>563</v>
      </c>
      <c r="M159" s="98" t="s">
        <v>2895</v>
      </c>
      <c r="N159" s="113">
        <f t="shared" si="5"/>
        <v>6.6493055555555597E-2</v>
      </c>
      <c r="O159" s="98" t="s">
        <v>1967</v>
      </c>
      <c r="P159" s="114">
        <v>4</v>
      </c>
      <c r="Q159" s="114">
        <v>682</v>
      </c>
      <c r="R159" s="116"/>
      <c r="S159" s="115" t="s">
        <v>563</v>
      </c>
      <c r="T159" s="115" t="s">
        <v>572</v>
      </c>
      <c r="U159" s="115" t="s">
        <v>575</v>
      </c>
      <c r="V159" s="119" t="s">
        <v>2789</v>
      </c>
      <c r="W159" s="110" t="s">
        <v>1074</v>
      </c>
      <c r="X159" s="116"/>
      <c r="Y159" s="98" t="s">
        <v>2981</v>
      </c>
    </row>
    <row r="160" spans="1:25" ht="39.950000000000003" customHeight="1">
      <c r="A160" s="137" t="s">
        <v>2615</v>
      </c>
      <c r="B160" s="110">
        <v>158</v>
      </c>
      <c r="C160" s="110">
        <v>1</v>
      </c>
      <c r="D160" s="110">
        <v>10</v>
      </c>
      <c r="E160" s="98" t="s">
        <v>1671</v>
      </c>
      <c r="F160" s="98" t="s">
        <v>1781</v>
      </c>
      <c r="G160" s="98" t="s">
        <v>1782</v>
      </c>
      <c r="H160" s="98" t="s">
        <v>1527</v>
      </c>
      <c r="I160" s="110">
        <v>2</v>
      </c>
      <c r="J160" s="98" t="s">
        <v>1097</v>
      </c>
      <c r="K160" s="110" t="s">
        <v>576</v>
      </c>
      <c r="L160" s="110" t="s">
        <v>463</v>
      </c>
      <c r="M160" s="98" t="s">
        <v>1838</v>
      </c>
      <c r="N160" s="113">
        <f t="shared" si="5"/>
        <v>6.7129629629629678E-2</v>
      </c>
      <c r="O160" s="98" t="s">
        <v>1967</v>
      </c>
      <c r="P160" s="114">
        <v>5</v>
      </c>
      <c r="Q160" s="114">
        <v>687</v>
      </c>
      <c r="R160" s="116"/>
      <c r="S160" s="115" t="s">
        <v>463</v>
      </c>
      <c r="T160" s="115" t="s">
        <v>471</v>
      </c>
      <c r="U160" s="115" t="s">
        <v>555</v>
      </c>
      <c r="V160" s="119"/>
      <c r="W160" s="110"/>
      <c r="X160" s="116"/>
      <c r="Y160" s="98"/>
    </row>
    <row r="161" spans="1:25" ht="39.950000000000003" customHeight="1">
      <c r="A161" s="137" t="s">
        <v>2615</v>
      </c>
      <c r="B161" s="120">
        <v>159</v>
      </c>
      <c r="C161" s="120">
        <v>6</v>
      </c>
      <c r="D161" s="120">
        <v>9</v>
      </c>
      <c r="E161" s="133" t="s">
        <v>858</v>
      </c>
      <c r="F161" s="134" t="s">
        <v>1778</v>
      </c>
      <c r="G161" s="134" t="s">
        <v>2120</v>
      </c>
      <c r="H161" s="134" t="s">
        <v>2187</v>
      </c>
      <c r="I161" s="120">
        <v>3</v>
      </c>
      <c r="J161" s="134" t="s">
        <v>1948</v>
      </c>
      <c r="K161" s="120" t="s">
        <v>2967</v>
      </c>
      <c r="L161" s="120" t="s">
        <v>572</v>
      </c>
      <c r="M161" s="134" t="s">
        <v>2342</v>
      </c>
      <c r="N161" s="124">
        <f t="shared" si="5"/>
        <v>6.7766203703703759E-2</v>
      </c>
      <c r="O161" s="133" t="s">
        <v>1077</v>
      </c>
      <c r="P161" s="125">
        <v>6</v>
      </c>
      <c r="Q161" s="126">
        <v>693</v>
      </c>
      <c r="R161" s="147"/>
      <c r="S161" s="128" t="s">
        <v>572</v>
      </c>
      <c r="T161" s="128" t="s">
        <v>557</v>
      </c>
      <c r="U161" s="128" t="s">
        <v>557</v>
      </c>
      <c r="V161" s="127"/>
      <c r="W161" s="120"/>
      <c r="X161" s="129"/>
      <c r="Y161" s="98"/>
    </row>
    <row r="162" spans="1:25" ht="39.950000000000003" customHeight="1">
      <c r="A162" s="137" t="s">
        <v>2615</v>
      </c>
      <c r="B162" s="110">
        <v>160</v>
      </c>
      <c r="C162" s="110">
        <v>7</v>
      </c>
      <c r="D162" s="110">
        <v>9</v>
      </c>
      <c r="E162" s="98" t="s">
        <v>1091</v>
      </c>
      <c r="F162" s="98" t="s">
        <v>1414</v>
      </c>
      <c r="G162" s="98" t="s">
        <v>32</v>
      </c>
      <c r="H162" s="98" t="s">
        <v>2299</v>
      </c>
      <c r="I162" s="110">
        <v>2</v>
      </c>
      <c r="J162" s="98" t="s">
        <v>2340</v>
      </c>
      <c r="K162" s="110" t="s">
        <v>2339</v>
      </c>
      <c r="L162" s="110" t="s">
        <v>563</v>
      </c>
      <c r="M162" s="98" t="s">
        <v>1575</v>
      </c>
      <c r="N162" s="113">
        <f t="shared" si="5"/>
        <v>6.840277777777784E-2</v>
      </c>
      <c r="O162" s="98" t="s">
        <v>1077</v>
      </c>
      <c r="P162" s="114">
        <v>9</v>
      </c>
      <c r="Q162" s="114">
        <v>702</v>
      </c>
      <c r="R162" s="116" t="s">
        <v>1991</v>
      </c>
      <c r="S162" s="115" t="s">
        <v>563</v>
      </c>
      <c r="T162" s="115" t="s">
        <v>575</v>
      </c>
      <c r="U162" s="115" t="s">
        <v>575</v>
      </c>
      <c r="V162" s="110"/>
      <c r="W162" s="110" t="s">
        <v>1533</v>
      </c>
      <c r="X162" s="116" t="s">
        <v>2778</v>
      </c>
      <c r="Y162" s="98"/>
    </row>
    <row r="163" spans="1:25" ht="39.950000000000003" customHeight="1">
      <c r="A163" s="137" t="s">
        <v>2615</v>
      </c>
      <c r="B163" s="110">
        <v>161</v>
      </c>
      <c r="C163" s="110">
        <v>7</v>
      </c>
      <c r="D163" s="110">
        <v>9</v>
      </c>
      <c r="E163" s="98" t="s">
        <v>2353</v>
      </c>
      <c r="F163" s="98" t="s">
        <v>1398</v>
      </c>
      <c r="G163" s="98" t="s">
        <v>2118</v>
      </c>
      <c r="H163" s="98" t="s">
        <v>2299</v>
      </c>
      <c r="I163" s="110">
        <v>2</v>
      </c>
      <c r="J163" s="98" t="s">
        <v>2403</v>
      </c>
      <c r="K163" s="110" t="s">
        <v>2339</v>
      </c>
      <c r="L163" s="110" t="s">
        <v>569</v>
      </c>
      <c r="M163" s="98" t="s">
        <v>1575</v>
      </c>
      <c r="N163" s="113">
        <f t="shared" si="5"/>
        <v>6.9039351851851921E-2</v>
      </c>
      <c r="O163" s="98" t="s">
        <v>1077</v>
      </c>
      <c r="P163" s="114">
        <v>3</v>
      </c>
      <c r="Q163" s="114">
        <v>705</v>
      </c>
      <c r="R163" s="116" t="s">
        <v>1535</v>
      </c>
      <c r="S163" s="115" t="s">
        <v>569</v>
      </c>
      <c r="T163" s="115" t="s">
        <v>563</v>
      </c>
      <c r="U163" s="115" t="s">
        <v>572</v>
      </c>
      <c r="V163" s="110"/>
      <c r="W163" s="110" t="s">
        <v>2977</v>
      </c>
      <c r="X163" s="116"/>
      <c r="Y163" s="98" t="s">
        <v>1101</v>
      </c>
    </row>
    <row r="164" spans="1:25" ht="39.950000000000003" customHeight="1">
      <c r="A164" s="137" t="s">
        <v>2615</v>
      </c>
      <c r="B164" s="110">
        <v>162</v>
      </c>
      <c r="C164" s="110">
        <v>1</v>
      </c>
      <c r="D164" s="110">
        <v>9</v>
      </c>
      <c r="E164" s="98" t="s">
        <v>855</v>
      </c>
      <c r="F164" s="98" t="s">
        <v>2141</v>
      </c>
      <c r="G164" s="98" t="s">
        <v>1790</v>
      </c>
      <c r="H164" s="98" t="s">
        <v>703</v>
      </c>
      <c r="I164" s="110">
        <v>3</v>
      </c>
      <c r="J164" s="98" t="s">
        <v>1098</v>
      </c>
      <c r="K164" s="110" t="s">
        <v>576</v>
      </c>
      <c r="L164" s="110" t="s">
        <v>554</v>
      </c>
      <c r="M164" s="98" t="s">
        <v>1075</v>
      </c>
      <c r="N164" s="113">
        <f t="shared" si="5"/>
        <v>6.9675925925926002E-2</v>
      </c>
      <c r="O164" s="98" t="s">
        <v>843</v>
      </c>
      <c r="P164" s="114">
        <v>4</v>
      </c>
      <c r="Q164" s="114">
        <v>709</v>
      </c>
      <c r="R164" s="116"/>
      <c r="S164" s="115" t="s">
        <v>554</v>
      </c>
      <c r="T164" s="115" t="s">
        <v>566</v>
      </c>
      <c r="U164" s="115" t="s">
        <v>566</v>
      </c>
      <c r="V164" s="110"/>
      <c r="W164" s="110"/>
      <c r="X164" s="116"/>
      <c r="Y164" s="98"/>
    </row>
    <row r="165" spans="1:25" ht="39.950000000000003" customHeight="1">
      <c r="A165" s="137" t="s">
        <v>2615</v>
      </c>
      <c r="B165" s="110">
        <v>163</v>
      </c>
      <c r="C165" s="110">
        <v>8</v>
      </c>
      <c r="D165" s="110">
        <v>9</v>
      </c>
      <c r="E165" s="98" t="s">
        <v>859</v>
      </c>
      <c r="F165" s="98" t="s">
        <v>1409</v>
      </c>
      <c r="G165" s="98" t="s">
        <v>1800</v>
      </c>
      <c r="H165" s="98" t="s">
        <v>751</v>
      </c>
      <c r="I165" s="110">
        <v>4</v>
      </c>
      <c r="J165" s="98" t="s">
        <v>2350</v>
      </c>
      <c r="K165" s="110" t="s">
        <v>2339</v>
      </c>
      <c r="L165" s="110" t="s">
        <v>424</v>
      </c>
      <c r="M165" s="98" t="s">
        <v>1536</v>
      </c>
      <c r="N165" s="113">
        <f t="shared" si="5"/>
        <v>7.0312500000000083E-2</v>
      </c>
      <c r="O165" s="98" t="s">
        <v>843</v>
      </c>
      <c r="P165" s="114">
        <v>12</v>
      </c>
      <c r="Q165" s="114">
        <v>721</v>
      </c>
      <c r="R165" s="116" t="s">
        <v>2422</v>
      </c>
      <c r="S165" s="115" t="s">
        <v>424</v>
      </c>
      <c r="T165" s="115" t="s">
        <v>555</v>
      </c>
      <c r="U165" s="115" t="s">
        <v>555</v>
      </c>
      <c r="V165" s="119"/>
      <c r="W165" s="110"/>
      <c r="X165" s="116"/>
      <c r="Y165" s="98"/>
    </row>
    <row r="166" spans="1:25" ht="39.950000000000003" customHeight="1">
      <c r="A166" s="137" t="s">
        <v>2615</v>
      </c>
      <c r="B166" s="110">
        <v>164</v>
      </c>
      <c r="C166" s="110">
        <v>7</v>
      </c>
      <c r="D166" s="110">
        <v>9</v>
      </c>
      <c r="E166" s="98" t="s">
        <v>2971</v>
      </c>
      <c r="F166" s="98" t="s">
        <v>1806</v>
      </c>
      <c r="G166" s="98" t="s">
        <v>1415</v>
      </c>
      <c r="H166" s="98" t="s">
        <v>2299</v>
      </c>
      <c r="I166" s="110">
        <v>3</v>
      </c>
      <c r="J166" s="98" t="s">
        <v>728</v>
      </c>
      <c r="K166" s="110" t="s">
        <v>2339</v>
      </c>
      <c r="L166" s="110" t="s">
        <v>470</v>
      </c>
      <c r="M166" s="98" t="s">
        <v>1575</v>
      </c>
      <c r="N166" s="113">
        <f t="shared" si="5"/>
        <v>7.0949074074074164E-2</v>
      </c>
      <c r="O166" s="98" t="s">
        <v>843</v>
      </c>
      <c r="P166" s="114">
        <v>12</v>
      </c>
      <c r="Q166" s="114">
        <v>733</v>
      </c>
      <c r="R166" s="116" t="s">
        <v>2955</v>
      </c>
      <c r="S166" s="115" t="s">
        <v>470</v>
      </c>
      <c r="T166" s="115" t="s">
        <v>569</v>
      </c>
      <c r="U166" s="115" t="s">
        <v>569</v>
      </c>
      <c r="V166" s="110"/>
      <c r="W166" s="110"/>
      <c r="X166" s="116"/>
      <c r="Y166" s="98"/>
    </row>
    <row r="167" spans="1:25" ht="39.950000000000003" customHeight="1">
      <c r="A167" s="137" t="s">
        <v>2615</v>
      </c>
      <c r="B167" s="110">
        <v>165</v>
      </c>
      <c r="C167" s="110">
        <v>7</v>
      </c>
      <c r="D167" s="110">
        <v>9</v>
      </c>
      <c r="E167" s="98" t="s">
        <v>2980</v>
      </c>
      <c r="F167" s="98" t="s">
        <v>1457</v>
      </c>
      <c r="G167" s="98" t="s">
        <v>1379</v>
      </c>
      <c r="H167" s="98" t="s">
        <v>2299</v>
      </c>
      <c r="I167" s="110">
        <v>5</v>
      </c>
      <c r="J167" s="98" t="s">
        <v>2408</v>
      </c>
      <c r="K167" s="110" t="s">
        <v>2339</v>
      </c>
      <c r="L167" s="110" t="s">
        <v>470</v>
      </c>
      <c r="M167" s="98" t="s">
        <v>1575</v>
      </c>
      <c r="N167" s="113">
        <f t="shared" si="5"/>
        <v>7.1585648148148245E-2</v>
      </c>
      <c r="O167" s="98" t="s">
        <v>843</v>
      </c>
      <c r="P167" s="114">
        <v>12</v>
      </c>
      <c r="Q167" s="114">
        <v>745</v>
      </c>
      <c r="R167" s="116" t="s">
        <v>2966</v>
      </c>
      <c r="S167" s="115" t="s">
        <v>470</v>
      </c>
      <c r="T167" s="115" t="s">
        <v>569</v>
      </c>
      <c r="U167" s="115" t="s">
        <v>569</v>
      </c>
      <c r="V167" s="119"/>
      <c r="W167" s="110"/>
      <c r="X167" s="116"/>
      <c r="Y167" s="98"/>
    </row>
    <row r="168" spans="1:25" ht="39.950000000000003" customHeight="1">
      <c r="A168" s="137" t="s">
        <v>2615</v>
      </c>
      <c r="B168" s="110">
        <v>166</v>
      </c>
      <c r="C168" s="110">
        <v>8</v>
      </c>
      <c r="D168" s="110">
        <v>10</v>
      </c>
      <c r="E168" s="98" t="s">
        <v>1882</v>
      </c>
      <c r="F168" s="98" t="s">
        <v>1464</v>
      </c>
      <c r="G168" s="98" t="s">
        <v>2184</v>
      </c>
      <c r="H168" s="98" t="s">
        <v>58</v>
      </c>
      <c r="I168" s="110">
        <v>4</v>
      </c>
      <c r="J168" s="98" t="s">
        <v>2367</v>
      </c>
      <c r="K168" s="110" t="s">
        <v>1550</v>
      </c>
      <c r="L168" s="110" t="s">
        <v>440</v>
      </c>
      <c r="M168" s="98" t="s">
        <v>1529</v>
      </c>
      <c r="N168" s="113">
        <f t="shared" si="5"/>
        <v>7.2222222222222326E-2</v>
      </c>
      <c r="O168" s="98" t="s">
        <v>843</v>
      </c>
      <c r="P168" s="114">
        <v>12</v>
      </c>
      <c r="Q168" s="114">
        <v>757</v>
      </c>
      <c r="R168" s="116"/>
      <c r="S168" s="115" t="s">
        <v>440</v>
      </c>
      <c r="T168" s="115" t="s">
        <v>463</v>
      </c>
      <c r="U168" s="115" t="s">
        <v>463</v>
      </c>
      <c r="V168" s="141"/>
      <c r="W168" s="110"/>
      <c r="X168" s="116"/>
      <c r="Y168" s="98"/>
    </row>
    <row r="169" spans="1:25" ht="39.950000000000003" customHeight="1">
      <c r="A169" s="137" t="s">
        <v>2615</v>
      </c>
      <c r="B169" s="110">
        <v>167</v>
      </c>
      <c r="C169" s="110">
        <v>8</v>
      </c>
      <c r="D169" s="110">
        <v>10</v>
      </c>
      <c r="E169" s="98" t="s">
        <v>930</v>
      </c>
      <c r="F169" s="98" t="s">
        <v>1485</v>
      </c>
      <c r="G169" s="98" t="s">
        <v>2482</v>
      </c>
      <c r="H169" s="98" t="s">
        <v>712</v>
      </c>
      <c r="I169" s="110">
        <v>4</v>
      </c>
      <c r="J169" s="98" t="s">
        <v>2005</v>
      </c>
      <c r="K169" s="110" t="s">
        <v>2978</v>
      </c>
      <c r="L169" s="110" t="s">
        <v>440</v>
      </c>
      <c r="M169" s="98" t="s">
        <v>1546</v>
      </c>
      <c r="N169" s="113">
        <f t="shared" si="5"/>
        <v>7.2858796296296408E-2</v>
      </c>
      <c r="O169" s="98" t="s">
        <v>843</v>
      </c>
      <c r="P169" s="114">
        <v>12</v>
      </c>
      <c r="Q169" s="114">
        <v>769</v>
      </c>
      <c r="R169" s="116"/>
      <c r="S169" s="115" t="s">
        <v>440</v>
      </c>
      <c r="T169" s="115" t="s">
        <v>463</v>
      </c>
      <c r="U169" s="115" t="s">
        <v>463</v>
      </c>
      <c r="V169" s="110"/>
      <c r="W169" s="110"/>
      <c r="X169" s="116"/>
      <c r="Y169" s="98"/>
    </row>
    <row r="170" spans="1:25" ht="39.950000000000003" customHeight="1">
      <c r="A170" s="137" t="s">
        <v>2615</v>
      </c>
      <c r="B170" s="110">
        <v>168</v>
      </c>
      <c r="C170" s="110">
        <v>9</v>
      </c>
      <c r="D170" s="110">
        <v>10</v>
      </c>
      <c r="E170" s="98" t="s">
        <v>1367</v>
      </c>
      <c r="F170" s="98" t="s">
        <v>2449</v>
      </c>
      <c r="G170" s="98" t="s">
        <v>1472</v>
      </c>
      <c r="H170" s="98" t="s">
        <v>2445</v>
      </c>
      <c r="I170" s="110">
        <v>2</v>
      </c>
      <c r="J170" s="98" t="s">
        <v>1372</v>
      </c>
      <c r="K170" s="110" t="s">
        <v>1971</v>
      </c>
      <c r="L170" s="110" t="s">
        <v>1365</v>
      </c>
      <c r="M170" s="98" t="s">
        <v>1956</v>
      </c>
      <c r="N170" s="113">
        <f t="shared" si="5"/>
        <v>7.3495370370370489E-2</v>
      </c>
      <c r="O170" s="98" t="s">
        <v>843</v>
      </c>
      <c r="P170" s="114">
        <v>12</v>
      </c>
      <c r="Q170" s="114">
        <f>Q169+P170</f>
        <v>781</v>
      </c>
      <c r="R170" s="116" t="s">
        <v>2779</v>
      </c>
      <c r="S170" s="115" t="s">
        <v>1365</v>
      </c>
      <c r="T170" s="115" t="s">
        <v>1194</v>
      </c>
      <c r="U170" s="115" t="s">
        <v>1194</v>
      </c>
      <c r="V170" s="110" t="s">
        <v>1236</v>
      </c>
      <c r="W170" s="110" t="s">
        <v>1645</v>
      </c>
      <c r="X170" s="116" t="s">
        <v>1306</v>
      </c>
      <c r="Y170" s="98"/>
    </row>
    <row r="171" spans="1:25" ht="39.950000000000003" customHeight="1">
      <c r="A171" s="137" t="s">
        <v>2615</v>
      </c>
      <c r="B171" s="110">
        <v>169</v>
      </c>
      <c r="C171" s="110">
        <v>1</v>
      </c>
      <c r="D171" s="110">
        <v>9</v>
      </c>
      <c r="E171" s="98" t="s">
        <v>1040</v>
      </c>
      <c r="F171" s="98" t="s">
        <v>2307</v>
      </c>
      <c r="G171" s="98" t="s">
        <v>2474</v>
      </c>
      <c r="H171" s="98" t="s">
        <v>761</v>
      </c>
      <c r="I171" s="110">
        <v>2</v>
      </c>
      <c r="J171" s="98" t="s">
        <v>1954</v>
      </c>
      <c r="K171" s="110" t="s">
        <v>576</v>
      </c>
      <c r="L171" s="110" t="s">
        <v>563</v>
      </c>
      <c r="M171" s="98" t="s">
        <v>1631</v>
      </c>
      <c r="N171" s="113">
        <f t="shared" si="5"/>
        <v>7.413194444444457E-2</v>
      </c>
      <c r="O171" s="98" t="s">
        <v>843</v>
      </c>
      <c r="P171" s="114">
        <v>3</v>
      </c>
      <c r="Q171" s="114">
        <v>784</v>
      </c>
      <c r="R171" s="116"/>
      <c r="S171" s="115" t="s">
        <v>563</v>
      </c>
      <c r="T171" s="115" t="s">
        <v>563</v>
      </c>
      <c r="U171" s="115" t="s">
        <v>563</v>
      </c>
      <c r="V171" s="110"/>
      <c r="W171" s="110"/>
      <c r="X171" s="116"/>
      <c r="Y171" s="98" t="s">
        <v>3056</v>
      </c>
    </row>
    <row r="172" spans="1:25" ht="39.950000000000003" customHeight="1">
      <c r="A172" s="137" t="s">
        <v>2615</v>
      </c>
      <c r="B172" s="110">
        <v>170</v>
      </c>
      <c r="C172" s="110">
        <v>1</v>
      </c>
      <c r="D172" s="110">
        <v>9</v>
      </c>
      <c r="E172" s="98" t="s">
        <v>1007</v>
      </c>
      <c r="F172" s="98" t="s">
        <v>1416</v>
      </c>
      <c r="G172" s="98" t="s">
        <v>2208</v>
      </c>
      <c r="H172" s="98" t="s">
        <v>2398</v>
      </c>
      <c r="I172" s="110">
        <v>3</v>
      </c>
      <c r="J172" s="98" t="s">
        <v>1608</v>
      </c>
      <c r="K172" s="110" t="s">
        <v>576</v>
      </c>
      <c r="L172" s="110" t="s">
        <v>463</v>
      </c>
      <c r="M172" s="98" t="s">
        <v>1589</v>
      </c>
      <c r="N172" s="113">
        <f t="shared" si="5"/>
        <v>7.4768518518518651E-2</v>
      </c>
      <c r="O172" s="98" t="s">
        <v>1361</v>
      </c>
      <c r="P172" s="114">
        <v>4</v>
      </c>
      <c r="Q172" s="114">
        <v>788</v>
      </c>
      <c r="R172" s="116"/>
      <c r="S172" s="115" t="s">
        <v>463</v>
      </c>
      <c r="T172" s="115" t="s">
        <v>471</v>
      </c>
      <c r="U172" s="115" t="s">
        <v>471</v>
      </c>
      <c r="V172" s="110"/>
      <c r="W172" s="110"/>
      <c r="X172" s="116"/>
      <c r="Y172" s="98"/>
    </row>
    <row r="173" spans="1:25" ht="39.950000000000003" customHeight="1">
      <c r="A173" s="137" t="s">
        <v>2615</v>
      </c>
      <c r="B173" s="110">
        <v>171</v>
      </c>
      <c r="C173" s="110">
        <v>1</v>
      </c>
      <c r="D173" s="110">
        <v>9</v>
      </c>
      <c r="E173" s="98" t="s">
        <v>1862</v>
      </c>
      <c r="F173" s="98" t="s">
        <v>1428</v>
      </c>
      <c r="G173" s="98" t="s">
        <v>2134</v>
      </c>
      <c r="H173" s="98" t="s">
        <v>2958</v>
      </c>
      <c r="I173" s="110">
        <v>3</v>
      </c>
      <c r="J173" s="98" t="s">
        <v>1093</v>
      </c>
      <c r="K173" s="110" t="s">
        <v>576</v>
      </c>
      <c r="L173" s="110" t="s">
        <v>438</v>
      </c>
      <c r="M173" s="98" t="s">
        <v>1606</v>
      </c>
      <c r="N173" s="113">
        <f t="shared" si="5"/>
        <v>7.5405092592592732E-2</v>
      </c>
      <c r="O173" s="98" t="s">
        <v>1361</v>
      </c>
      <c r="P173" s="114">
        <v>5</v>
      </c>
      <c r="Q173" s="114">
        <v>793</v>
      </c>
      <c r="R173" s="116"/>
      <c r="S173" s="115" t="s">
        <v>438</v>
      </c>
      <c r="T173" s="115" t="s">
        <v>472</v>
      </c>
      <c r="U173" s="115" t="s">
        <v>476</v>
      </c>
      <c r="V173" s="119" t="s">
        <v>1159</v>
      </c>
      <c r="W173" s="110" t="s">
        <v>1086</v>
      </c>
      <c r="X173" s="116"/>
      <c r="Y173" s="98" t="s">
        <v>3053</v>
      </c>
    </row>
    <row r="174" spans="1:25" ht="39.950000000000003" customHeight="1">
      <c r="A174" s="137" t="s">
        <v>2615</v>
      </c>
      <c r="B174" s="110">
        <v>172</v>
      </c>
      <c r="C174" s="110">
        <v>2</v>
      </c>
      <c r="D174" s="110">
        <v>8</v>
      </c>
      <c r="E174" s="98" t="s">
        <v>999</v>
      </c>
      <c r="F174" s="98" t="s">
        <v>10</v>
      </c>
      <c r="G174" s="98" t="s">
        <v>2430</v>
      </c>
      <c r="H174" s="98" t="s">
        <v>2412</v>
      </c>
      <c r="I174" s="110">
        <v>4</v>
      </c>
      <c r="J174" s="98" t="s">
        <v>1601</v>
      </c>
      <c r="K174" s="110" t="s">
        <v>576</v>
      </c>
      <c r="L174" s="110" t="s">
        <v>440</v>
      </c>
      <c r="M174" s="98" t="s">
        <v>1590</v>
      </c>
      <c r="N174" s="113">
        <f t="shared" si="5"/>
        <v>7.6041666666666813E-2</v>
      </c>
      <c r="O174" s="98" t="s">
        <v>1361</v>
      </c>
      <c r="P174" s="114">
        <v>5</v>
      </c>
      <c r="Q174" s="114">
        <v>798</v>
      </c>
      <c r="R174" s="116"/>
      <c r="S174" s="115" t="s">
        <v>440</v>
      </c>
      <c r="T174" s="115" t="s">
        <v>442</v>
      </c>
      <c r="U174" s="115" t="s">
        <v>442</v>
      </c>
      <c r="V174" s="110"/>
      <c r="W174" s="110" t="s">
        <v>1076</v>
      </c>
      <c r="X174" s="116" t="s">
        <v>1652</v>
      </c>
      <c r="Y174" s="98" t="s">
        <v>3049</v>
      </c>
    </row>
    <row r="175" spans="1:25" ht="39.950000000000003" customHeight="1">
      <c r="A175" s="137" t="s">
        <v>2615</v>
      </c>
      <c r="B175" s="110">
        <v>173</v>
      </c>
      <c r="C175" s="110">
        <v>1</v>
      </c>
      <c r="D175" s="110">
        <v>8</v>
      </c>
      <c r="E175" s="98" t="s">
        <v>1571</v>
      </c>
      <c r="F175" s="98" t="s">
        <v>2133</v>
      </c>
      <c r="G175" s="98" t="s">
        <v>2143</v>
      </c>
      <c r="H175" s="98" t="s">
        <v>2916</v>
      </c>
      <c r="I175" s="110">
        <v>2</v>
      </c>
      <c r="J175" s="98" t="s">
        <v>1099</v>
      </c>
      <c r="K175" s="110" t="s">
        <v>576</v>
      </c>
      <c r="L175" s="110" t="s">
        <v>563</v>
      </c>
      <c r="M175" s="98" t="s">
        <v>2895</v>
      </c>
      <c r="N175" s="113">
        <f t="shared" si="5"/>
        <v>7.6678240740740894E-2</v>
      </c>
      <c r="O175" s="98" t="s">
        <v>1361</v>
      </c>
      <c r="P175" s="114">
        <v>4</v>
      </c>
      <c r="Q175" s="114">
        <v>802</v>
      </c>
      <c r="R175" s="116"/>
      <c r="S175" s="115" t="s">
        <v>563</v>
      </c>
      <c r="T175" s="115" t="s">
        <v>572</v>
      </c>
      <c r="U175" s="115" t="s">
        <v>575</v>
      </c>
      <c r="V175" s="110"/>
      <c r="W175" s="110" t="s">
        <v>1105</v>
      </c>
      <c r="X175" s="116"/>
      <c r="Y175" s="98"/>
    </row>
    <row r="176" spans="1:25" ht="39.950000000000003" customHeight="1">
      <c r="A176" s="137" t="s">
        <v>2615</v>
      </c>
      <c r="B176" s="110">
        <v>174</v>
      </c>
      <c r="C176" s="110">
        <v>1</v>
      </c>
      <c r="D176" s="110">
        <v>7</v>
      </c>
      <c r="E176" s="98" t="s">
        <v>1853</v>
      </c>
      <c r="F176" s="98" t="s">
        <v>1822</v>
      </c>
      <c r="G176" s="98" t="s">
        <v>2130</v>
      </c>
      <c r="H176" s="98" t="s">
        <v>756</v>
      </c>
      <c r="I176" s="110">
        <v>3</v>
      </c>
      <c r="J176" s="98" t="s">
        <v>1625</v>
      </c>
      <c r="K176" s="110" t="s">
        <v>576</v>
      </c>
      <c r="L176" s="110" t="s">
        <v>554</v>
      </c>
      <c r="M176" s="98" t="s">
        <v>2974</v>
      </c>
      <c r="N176" s="113">
        <f t="shared" si="5"/>
        <v>7.7314814814814975E-2</v>
      </c>
      <c r="O176" s="98" t="s">
        <v>1089</v>
      </c>
      <c r="P176" s="114">
        <v>3</v>
      </c>
      <c r="Q176" s="114">
        <v>805</v>
      </c>
      <c r="R176" s="116"/>
      <c r="S176" s="115" t="s">
        <v>554</v>
      </c>
      <c r="T176" s="115" t="s">
        <v>554</v>
      </c>
      <c r="U176" s="115" t="s">
        <v>554</v>
      </c>
      <c r="V176" s="110"/>
      <c r="W176" s="110"/>
      <c r="X176" s="116"/>
      <c r="Y176" s="98" t="s">
        <v>3046</v>
      </c>
    </row>
    <row r="177" spans="1:25" ht="39.950000000000003" customHeight="1">
      <c r="A177" s="137" t="s">
        <v>2615</v>
      </c>
      <c r="B177" s="110">
        <v>175</v>
      </c>
      <c r="C177" s="110">
        <v>7</v>
      </c>
      <c r="D177" s="110">
        <v>9</v>
      </c>
      <c r="E177" s="98" t="s">
        <v>2355</v>
      </c>
      <c r="F177" s="98" t="s">
        <v>1394</v>
      </c>
      <c r="G177" s="98" t="s">
        <v>42</v>
      </c>
      <c r="H177" s="98" t="s">
        <v>2299</v>
      </c>
      <c r="I177" s="110">
        <v>5</v>
      </c>
      <c r="J177" s="98" t="s">
        <v>738</v>
      </c>
      <c r="K177" s="98" t="s">
        <v>2339</v>
      </c>
      <c r="L177" s="110" t="s">
        <v>563</v>
      </c>
      <c r="M177" s="98" t="s">
        <v>1575</v>
      </c>
      <c r="N177" s="113">
        <v>0.10040509259259259</v>
      </c>
      <c r="O177" s="98" t="s">
        <v>1089</v>
      </c>
      <c r="P177" s="114">
        <v>4</v>
      </c>
      <c r="Q177" s="114">
        <f>Q176+P177</f>
        <v>809</v>
      </c>
      <c r="R177" s="116" t="s">
        <v>2969</v>
      </c>
      <c r="S177" s="110" t="s">
        <v>563</v>
      </c>
      <c r="T177" s="110" t="s">
        <v>563</v>
      </c>
      <c r="U177" s="110" t="s">
        <v>563</v>
      </c>
      <c r="V177" s="110"/>
      <c r="W177" s="110"/>
      <c r="X177" s="116"/>
      <c r="Y177" s="142"/>
    </row>
    <row r="178" spans="1:25" ht="39.950000000000003" customHeight="1">
      <c r="A178" s="137" t="s">
        <v>2615</v>
      </c>
      <c r="B178" s="110">
        <v>176</v>
      </c>
      <c r="C178" s="110">
        <v>2</v>
      </c>
      <c r="D178" s="110">
        <v>9</v>
      </c>
      <c r="E178" s="98" t="s">
        <v>1926</v>
      </c>
      <c r="F178" s="98" t="s">
        <v>2289</v>
      </c>
      <c r="G178" s="98" t="s">
        <v>2121</v>
      </c>
      <c r="H178" s="98" t="s">
        <v>2189</v>
      </c>
      <c r="I178" s="110">
        <v>5</v>
      </c>
      <c r="J178" s="98" t="s">
        <v>1957</v>
      </c>
      <c r="K178" s="98" t="s">
        <v>576</v>
      </c>
      <c r="L178" s="110" t="s">
        <v>557</v>
      </c>
      <c r="M178" s="98" t="s">
        <v>1649</v>
      </c>
      <c r="N178" s="113">
        <v>0.10075231481481481</v>
      </c>
      <c r="O178" s="98" t="s">
        <v>1089</v>
      </c>
      <c r="P178" s="114">
        <v>5</v>
      </c>
      <c r="Q178" s="114">
        <v>814</v>
      </c>
      <c r="R178" s="116"/>
      <c r="S178" s="110" t="s">
        <v>557</v>
      </c>
      <c r="T178" s="110" t="s">
        <v>554</v>
      </c>
      <c r="U178" s="110" t="s">
        <v>554</v>
      </c>
      <c r="V178" s="110"/>
      <c r="W178" s="110"/>
      <c r="X178" s="116"/>
      <c r="Y178" s="98"/>
    </row>
    <row r="179" spans="1:25" ht="39.950000000000003" customHeight="1">
      <c r="A179" s="137" t="s">
        <v>2615</v>
      </c>
      <c r="B179" s="110">
        <v>177</v>
      </c>
      <c r="C179" s="110">
        <v>7</v>
      </c>
      <c r="D179" s="110">
        <v>9</v>
      </c>
      <c r="E179" s="98" t="s">
        <v>2975</v>
      </c>
      <c r="F179" s="98" t="s">
        <v>26</v>
      </c>
      <c r="G179" s="98" t="s">
        <v>1481</v>
      </c>
      <c r="H179" s="98" t="s">
        <v>2299</v>
      </c>
      <c r="I179" s="110">
        <v>5</v>
      </c>
      <c r="J179" s="98" t="s">
        <v>2420</v>
      </c>
      <c r="K179" s="98" t="s">
        <v>2339</v>
      </c>
      <c r="L179" s="110" t="s">
        <v>572</v>
      </c>
      <c r="M179" s="98" t="s">
        <v>1575</v>
      </c>
      <c r="N179" s="113">
        <v>0.10121527777777778</v>
      </c>
      <c r="O179" s="98" t="s">
        <v>1089</v>
      </c>
      <c r="P179" s="114">
        <v>5</v>
      </c>
      <c r="Q179" s="114">
        <v>819</v>
      </c>
      <c r="R179" s="116" t="s">
        <v>1621</v>
      </c>
      <c r="S179" s="110" t="s">
        <v>572</v>
      </c>
      <c r="T179" s="110" t="s">
        <v>557</v>
      </c>
      <c r="U179" s="110" t="s">
        <v>557</v>
      </c>
      <c r="V179" s="110"/>
      <c r="W179" s="110" t="s">
        <v>1028</v>
      </c>
      <c r="X179" s="116" t="s">
        <v>1092</v>
      </c>
      <c r="Y179" s="98"/>
    </row>
    <row r="180" spans="1:25" ht="39.950000000000003" customHeight="1">
      <c r="A180" s="137" t="s">
        <v>2615</v>
      </c>
      <c r="B180" s="110">
        <v>178</v>
      </c>
      <c r="C180" s="110">
        <v>7</v>
      </c>
      <c r="D180" s="110">
        <v>9</v>
      </c>
      <c r="E180" s="98" t="s">
        <v>2965</v>
      </c>
      <c r="F180" s="98" t="s">
        <v>1386</v>
      </c>
      <c r="G180" s="98" t="s">
        <v>1422</v>
      </c>
      <c r="H180" s="98" t="s">
        <v>2299</v>
      </c>
      <c r="I180" s="110">
        <v>4</v>
      </c>
      <c r="J180" s="98" t="s">
        <v>734</v>
      </c>
      <c r="K180" s="98" t="s">
        <v>2339</v>
      </c>
      <c r="L180" s="110" t="s">
        <v>420</v>
      </c>
      <c r="M180" s="98" t="s">
        <v>1575</v>
      </c>
      <c r="N180" s="113">
        <v>0.10341435185185185</v>
      </c>
      <c r="O180" s="98" t="s">
        <v>938</v>
      </c>
      <c r="P180" s="114">
        <v>12</v>
      </c>
      <c r="Q180" s="114">
        <v>831</v>
      </c>
      <c r="R180" s="116" t="s">
        <v>1638</v>
      </c>
      <c r="S180" s="110" t="s">
        <v>420</v>
      </c>
      <c r="T180" s="110" t="s">
        <v>464</v>
      </c>
      <c r="U180" s="110" t="s">
        <v>464</v>
      </c>
      <c r="V180" s="110"/>
      <c r="W180" s="110"/>
      <c r="X180" s="116"/>
      <c r="Y180" s="98"/>
    </row>
    <row r="181" spans="1:25" ht="39.950000000000003" customHeight="1">
      <c r="A181" s="137" t="s">
        <v>2615</v>
      </c>
      <c r="B181" s="110">
        <v>179</v>
      </c>
      <c r="C181" s="110">
        <v>7</v>
      </c>
      <c r="D181" s="110">
        <v>9</v>
      </c>
      <c r="E181" s="98" t="s">
        <v>2959</v>
      </c>
      <c r="F181" s="98" t="s">
        <v>1456</v>
      </c>
      <c r="G181" s="98" t="s">
        <v>63</v>
      </c>
      <c r="H181" s="98" t="s">
        <v>2299</v>
      </c>
      <c r="I181" s="110">
        <v>6</v>
      </c>
      <c r="J181" s="98" t="s">
        <v>2410</v>
      </c>
      <c r="K181" s="98" t="s">
        <v>2339</v>
      </c>
      <c r="L181" s="110" t="s">
        <v>420</v>
      </c>
      <c r="M181" s="98" t="s">
        <v>1575</v>
      </c>
      <c r="N181" s="113">
        <v>0.10561342592592593</v>
      </c>
      <c r="O181" s="98" t="s">
        <v>938</v>
      </c>
      <c r="P181" s="114">
        <v>12</v>
      </c>
      <c r="Q181" s="114">
        <v>843</v>
      </c>
      <c r="R181" s="116" t="s">
        <v>1595</v>
      </c>
      <c r="S181" s="110" t="s">
        <v>420</v>
      </c>
      <c r="T181" s="110" t="s">
        <v>464</v>
      </c>
      <c r="U181" s="110" t="s">
        <v>464</v>
      </c>
      <c r="V181" s="110"/>
      <c r="W181" s="110"/>
      <c r="X181" s="116"/>
      <c r="Y181" s="98"/>
    </row>
    <row r="182" spans="1:25" ht="39.950000000000003" customHeight="1">
      <c r="A182" s="137" t="s">
        <v>2615</v>
      </c>
      <c r="B182" s="110">
        <v>180</v>
      </c>
      <c r="C182" s="110">
        <v>7</v>
      </c>
      <c r="D182" s="110">
        <v>9</v>
      </c>
      <c r="E182" s="98" t="s">
        <v>2419</v>
      </c>
      <c r="F182" s="98" t="s">
        <v>1375</v>
      </c>
      <c r="G182" s="98" t="s">
        <v>1495</v>
      </c>
      <c r="H182" s="98" t="s">
        <v>2299</v>
      </c>
      <c r="I182" s="110">
        <v>4</v>
      </c>
      <c r="J182" s="98" t="s">
        <v>2421</v>
      </c>
      <c r="K182" s="98" t="s">
        <v>2339</v>
      </c>
      <c r="L182" s="110" t="s">
        <v>421</v>
      </c>
      <c r="M182" s="98" t="s">
        <v>1575</v>
      </c>
      <c r="N182" s="113">
        <v>0.10821759259259259</v>
      </c>
      <c r="O182" s="98" t="s">
        <v>938</v>
      </c>
      <c r="P182" s="114">
        <v>12</v>
      </c>
      <c r="Q182" s="114">
        <v>855</v>
      </c>
      <c r="R182" s="116" t="s">
        <v>2413</v>
      </c>
      <c r="S182" s="110" t="s">
        <v>421</v>
      </c>
      <c r="T182" s="110" t="s">
        <v>558</v>
      </c>
      <c r="U182" s="110" t="s">
        <v>558</v>
      </c>
      <c r="V182" s="110"/>
      <c r="W182" s="110"/>
      <c r="X182" s="116"/>
      <c r="Y182" s="98"/>
    </row>
    <row r="183" spans="1:25" ht="39.950000000000003" customHeight="1">
      <c r="A183" s="137" t="s">
        <v>2615</v>
      </c>
      <c r="B183" s="110">
        <v>181</v>
      </c>
      <c r="C183" s="110">
        <v>8</v>
      </c>
      <c r="D183" s="110">
        <v>9</v>
      </c>
      <c r="E183" s="98" t="s">
        <v>2352</v>
      </c>
      <c r="F183" s="98" t="s">
        <v>2185</v>
      </c>
      <c r="G183" s="98" t="s">
        <v>2182</v>
      </c>
      <c r="H183" s="98" t="s">
        <v>751</v>
      </c>
      <c r="I183" s="110">
        <v>5</v>
      </c>
      <c r="J183" s="98" t="s">
        <v>2389</v>
      </c>
      <c r="K183" s="98" t="s">
        <v>2339</v>
      </c>
      <c r="L183" s="110" t="s">
        <v>1175</v>
      </c>
      <c r="M183" s="98" t="s">
        <v>1536</v>
      </c>
      <c r="N183" s="113">
        <v>0.11238425925925925</v>
      </c>
      <c r="O183" s="98" t="s">
        <v>938</v>
      </c>
      <c r="P183" s="114">
        <v>12</v>
      </c>
      <c r="Q183" s="114">
        <v>867</v>
      </c>
      <c r="R183" s="116" t="s">
        <v>2117</v>
      </c>
      <c r="S183" s="110" t="s">
        <v>1175</v>
      </c>
      <c r="T183" s="110" t="s">
        <v>2787</v>
      </c>
      <c r="U183" s="110" t="s">
        <v>2787</v>
      </c>
      <c r="V183" s="110" t="s">
        <v>1164</v>
      </c>
      <c r="W183" s="110" t="s">
        <v>1637</v>
      </c>
      <c r="X183" s="116" t="s">
        <v>1163</v>
      </c>
      <c r="Y183" s="98"/>
    </row>
    <row r="184" spans="1:25" ht="39.950000000000003" customHeight="1">
      <c r="A184" s="137" t="s">
        <v>2615</v>
      </c>
      <c r="B184" s="110">
        <v>182</v>
      </c>
      <c r="C184" s="110">
        <v>1</v>
      </c>
      <c r="D184" s="110">
        <v>8</v>
      </c>
      <c r="E184" s="98" t="s">
        <v>2423</v>
      </c>
      <c r="F184" s="98" t="s">
        <v>2128</v>
      </c>
      <c r="G184" s="98" t="s">
        <v>2119</v>
      </c>
      <c r="H184" s="98" t="s">
        <v>2916</v>
      </c>
      <c r="I184" s="110">
        <v>2</v>
      </c>
      <c r="J184" s="98" t="s">
        <v>1972</v>
      </c>
      <c r="K184" s="98" t="s">
        <v>576</v>
      </c>
      <c r="L184" s="110" t="s">
        <v>563</v>
      </c>
      <c r="M184" s="98" t="s">
        <v>2895</v>
      </c>
      <c r="N184" s="113">
        <v>0.1129050925925926</v>
      </c>
      <c r="O184" s="98" t="s">
        <v>1169</v>
      </c>
      <c r="P184" s="114">
        <v>4</v>
      </c>
      <c r="Q184" s="114">
        <v>871</v>
      </c>
      <c r="R184" s="116"/>
      <c r="S184" s="110" t="s">
        <v>563</v>
      </c>
      <c r="T184" s="110" t="s">
        <v>572</v>
      </c>
      <c r="U184" s="110" t="s">
        <v>575</v>
      </c>
      <c r="V184" s="110" t="s">
        <v>1177</v>
      </c>
      <c r="W184" s="110"/>
      <c r="X184" s="116"/>
      <c r="Y184" s="98"/>
    </row>
    <row r="185" spans="1:25" ht="39.950000000000003" customHeight="1">
      <c r="A185" s="137" t="s">
        <v>2615</v>
      </c>
      <c r="B185" s="110">
        <v>183</v>
      </c>
      <c r="C185" s="110">
        <v>1</v>
      </c>
      <c r="D185" s="110">
        <v>9</v>
      </c>
      <c r="E185" s="98" t="s">
        <v>959</v>
      </c>
      <c r="F185" s="98" t="s">
        <v>8</v>
      </c>
      <c r="G185" s="98" t="s">
        <v>2198</v>
      </c>
      <c r="H185" s="98" t="s">
        <v>2985</v>
      </c>
      <c r="I185" s="110">
        <v>3</v>
      </c>
      <c r="J185" s="98" t="s">
        <v>1969</v>
      </c>
      <c r="K185" s="98" t="s">
        <v>576</v>
      </c>
      <c r="L185" s="110" t="s">
        <v>476</v>
      </c>
      <c r="M185" s="98" t="s">
        <v>1623</v>
      </c>
      <c r="N185" s="113">
        <v>0.11394675925925926</v>
      </c>
      <c r="O185" s="98" t="s">
        <v>863</v>
      </c>
      <c r="P185" s="114">
        <v>4</v>
      </c>
      <c r="Q185" s="114">
        <v>875</v>
      </c>
      <c r="R185" s="116"/>
      <c r="S185" s="110" t="s">
        <v>476</v>
      </c>
      <c r="T185" s="110" t="s">
        <v>424</v>
      </c>
      <c r="U185" s="110" t="s">
        <v>424</v>
      </c>
      <c r="V185" s="110"/>
      <c r="W185" s="110" t="s">
        <v>867</v>
      </c>
      <c r="X185" s="116"/>
      <c r="Y185" s="98" t="s">
        <v>3040</v>
      </c>
    </row>
    <row r="186" spans="1:25" ht="39.950000000000003" customHeight="1">
      <c r="A186" s="137" t="s">
        <v>2615</v>
      </c>
      <c r="B186" s="110">
        <v>184</v>
      </c>
      <c r="C186" s="110">
        <v>1</v>
      </c>
      <c r="D186" s="110">
        <v>9</v>
      </c>
      <c r="E186" s="98" t="s">
        <v>992</v>
      </c>
      <c r="F186" s="98" t="s">
        <v>2477</v>
      </c>
      <c r="G186" s="98" t="s">
        <v>2434</v>
      </c>
      <c r="H186" s="98" t="s">
        <v>2400</v>
      </c>
      <c r="I186" s="110">
        <v>3</v>
      </c>
      <c r="J186" s="98" t="s">
        <v>861</v>
      </c>
      <c r="K186" s="98" t="s">
        <v>576</v>
      </c>
      <c r="L186" s="110" t="s">
        <v>569</v>
      </c>
      <c r="M186" s="98" t="s">
        <v>1622</v>
      </c>
      <c r="N186" s="113">
        <v>0.11452546296296297</v>
      </c>
      <c r="O186" s="98" t="s">
        <v>863</v>
      </c>
      <c r="P186" s="114">
        <v>4</v>
      </c>
      <c r="Q186" s="114">
        <v>879</v>
      </c>
      <c r="R186" s="116"/>
      <c r="S186" s="110" t="s">
        <v>569</v>
      </c>
      <c r="T186" s="110" t="s">
        <v>563</v>
      </c>
      <c r="U186" s="110" t="s">
        <v>563</v>
      </c>
      <c r="V186" s="110"/>
      <c r="W186" s="110" t="s">
        <v>850</v>
      </c>
      <c r="X186" s="116" t="s">
        <v>1150</v>
      </c>
      <c r="Y186" s="98" t="s">
        <v>1724</v>
      </c>
    </row>
    <row r="187" spans="1:25" ht="39.950000000000003" customHeight="1">
      <c r="A187" s="137" t="s">
        <v>2615</v>
      </c>
      <c r="B187" s="110">
        <v>185</v>
      </c>
      <c r="C187" s="110">
        <v>5</v>
      </c>
      <c r="D187" s="110">
        <v>9</v>
      </c>
      <c r="E187" s="98" t="s">
        <v>984</v>
      </c>
      <c r="F187" s="98" t="s">
        <v>1470</v>
      </c>
      <c r="G187" s="98" t="s">
        <v>725</v>
      </c>
      <c r="H187" s="98" t="s">
        <v>711</v>
      </c>
      <c r="I187" s="110">
        <v>3</v>
      </c>
      <c r="J187" s="98" t="s">
        <v>2015</v>
      </c>
      <c r="K187" s="98" t="s">
        <v>2973</v>
      </c>
      <c r="L187" s="110" t="s">
        <v>570</v>
      </c>
      <c r="M187" s="98" t="s">
        <v>2386</v>
      </c>
      <c r="N187" s="113">
        <v>0.11591435185185185</v>
      </c>
      <c r="O187" s="98" t="s">
        <v>863</v>
      </c>
      <c r="P187" s="114">
        <v>6</v>
      </c>
      <c r="Q187" s="114">
        <v>885</v>
      </c>
      <c r="R187" s="116"/>
      <c r="S187" s="110" t="s">
        <v>570</v>
      </c>
      <c r="T187" s="110" t="s">
        <v>440</v>
      </c>
      <c r="U187" s="110" t="s">
        <v>440</v>
      </c>
      <c r="V187" s="110"/>
      <c r="W187" s="110" t="s">
        <v>868</v>
      </c>
      <c r="X187" s="116"/>
      <c r="Y187" s="98" t="s">
        <v>1444</v>
      </c>
    </row>
    <row r="188" spans="1:25" ht="39.950000000000003" customHeight="1">
      <c r="A188" s="137" t="s">
        <v>2615</v>
      </c>
      <c r="B188" s="110">
        <v>186</v>
      </c>
      <c r="C188" s="110">
        <v>6</v>
      </c>
      <c r="D188" s="110">
        <v>10</v>
      </c>
      <c r="E188" s="98" t="s">
        <v>963</v>
      </c>
      <c r="F188" s="98" t="s">
        <v>2142</v>
      </c>
      <c r="G188" s="98" t="s">
        <v>2192</v>
      </c>
      <c r="H188" s="98" t="s">
        <v>2384</v>
      </c>
      <c r="I188" s="110">
        <v>5</v>
      </c>
      <c r="J188" s="98" t="s">
        <v>862</v>
      </c>
      <c r="K188" s="98" t="s">
        <v>1600</v>
      </c>
      <c r="L188" s="110" t="s">
        <v>444</v>
      </c>
      <c r="M188" s="98" t="s">
        <v>2</v>
      </c>
      <c r="N188" s="113">
        <v>0.11822916666666666</v>
      </c>
      <c r="O188" s="98" t="s">
        <v>863</v>
      </c>
      <c r="P188" s="114">
        <v>8</v>
      </c>
      <c r="Q188" s="114">
        <v>893</v>
      </c>
      <c r="R188" s="116"/>
      <c r="S188" s="110" t="s">
        <v>444</v>
      </c>
      <c r="T188" s="110" t="s">
        <v>417</v>
      </c>
      <c r="U188" s="110" t="s">
        <v>417</v>
      </c>
      <c r="V188" s="110"/>
      <c r="W188" s="110" t="s">
        <v>2465</v>
      </c>
      <c r="X188" s="116"/>
      <c r="Y188" s="98" t="s">
        <v>664</v>
      </c>
    </row>
    <row r="189" spans="1:25" ht="39.950000000000003" customHeight="1">
      <c r="A189" s="137" t="s">
        <v>2615</v>
      </c>
      <c r="B189" s="110">
        <v>187</v>
      </c>
      <c r="C189" s="110">
        <v>4</v>
      </c>
      <c r="D189" s="110">
        <v>9</v>
      </c>
      <c r="E189" s="98" t="s">
        <v>1604</v>
      </c>
      <c r="F189" s="98" t="s">
        <v>1429</v>
      </c>
      <c r="G189" s="98" t="s">
        <v>1432</v>
      </c>
      <c r="H189" s="98" t="s">
        <v>147</v>
      </c>
      <c r="I189" s="110">
        <v>4</v>
      </c>
      <c r="J189" s="98" t="s">
        <v>2006</v>
      </c>
      <c r="K189" s="98" t="s">
        <v>2976</v>
      </c>
      <c r="L189" s="110" t="s">
        <v>471</v>
      </c>
      <c r="M189" s="98" t="s">
        <v>2364</v>
      </c>
      <c r="N189" s="113">
        <v>0.11903935185185185</v>
      </c>
      <c r="O189" s="98" t="s">
        <v>863</v>
      </c>
      <c r="P189" s="114">
        <v>5</v>
      </c>
      <c r="Q189" s="114">
        <v>898</v>
      </c>
      <c r="R189" s="116"/>
      <c r="S189" s="110" t="s">
        <v>471</v>
      </c>
      <c r="T189" s="110" t="s">
        <v>471</v>
      </c>
      <c r="U189" s="110" t="s">
        <v>471</v>
      </c>
      <c r="V189" s="110"/>
      <c r="W189" s="110" t="s">
        <v>1630</v>
      </c>
      <c r="X189" s="116"/>
      <c r="Y189" s="98" t="s">
        <v>3045</v>
      </c>
    </row>
    <row r="190" spans="1:25" ht="39.950000000000003" customHeight="1">
      <c r="A190" s="137" t="s">
        <v>2615</v>
      </c>
      <c r="B190" s="110">
        <v>188</v>
      </c>
      <c r="C190" s="110">
        <v>7</v>
      </c>
      <c r="D190" s="110">
        <v>10</v>
      </c>
      <c r="E190" s="98" t="s">
        <v>1860</v>
      </c>
      <c r="F190" s="98" t="s">
        <v>1396</v>
      </c>
      <c r="G190" s="98" t="s">
        <v>1408</v>
      </c>
      <c r="H190" s="98" t="s">
        <v>1632</v>
      </c>
      <c r="I190" s="110">
        <v>3</v>
      </c>
      <c r="J190" s="98" t="s">
        <v>2144</v>
      </c>
      <c r="K190" s="98" t="s">
        <v>2979</v>
      </c>
      <c r="L190" s="110" t="s">
        <v>558</v>
      </c>
      <c r="M190" s="98" t="s">
        <v>2311</v>
      </c>
      <c r="N190" s="113">
        <v>0.12112268518518518</v>
      </c>
      <c r="O190" s="98" t="s">
        <v>863</v>
      </c>
      <c r="P190" s="114">
        <v>8</v>
      </c>
      <c r="Q190" s="114">
        <v>906</v>
      </c>
      <c r="R190" s="116"/>
      <c r="S190" s="110" t="s">
        <v>558</v>
      </c>
      <c r="T190" s="110" t="s">
        <v>464</v>
      </c>
      <c r="U190" s="110" t="s">
        <v>464</v>
      </c>
      <c r="V190" s="110"/>
      <c r="W190" s="110" t="s">
        <v>1626</v>
      </c>
      <c r="X190" s="116"/>
      <c r="Y190" s="98"/>
    </row>
    <row r="191" spans="1:25" ht="39.950000000000003" customHeight="1">
      <c r="A191" s="137" t="s">
        <v>2615</v>
      </c>
      <c r="B191" s="110">
        <v>189</v>
      </c>
      <c r="C191" s="110">
        <v>1</v>
      </c>
      <c r="D191" s="110">
        <v>10</v>
      </c>
      <c r="E191" s="98" t="s">
        <v>1334</v>
      </c>
      <c r="F191" s="98" t="s">
        <v>1441</v>
      </c>
      <c r="G191" s="98" t="s">
        <v>2283</v>
      </c>
      <c r="H191" s="98" t="s">
        <v>1628</v>
      </c>
      <c r="I191" s="110">
        <v>3</v>
      </c>
      <c r="J191" s="98" t="s">
        <v>877</v>
      </c>
      <c r="K191" s="98" t="s">
        <v>576</v>
      </c>
      <c r="L191" s="110" t="s">
        <v>464</v>
      </c>
      <c r="M191" s="98" t="s">
        <v>1713</v>
      </c>
      <c r="N191" s="113">
        <v>0.1228587962962963</v>
      </c>
      <c r="O191" s="98" t="s">
        <v>863</v>
      </c>
      <c r="P191" s="114">
        <v>5</v>
      </c>
      <c r="Q191" s="114">
        <v>911</v>
      </c>
      <c r="R191" s="116"/>
      <c r="S191" s="110" t="s">
        <v>464</v>
      </c>
      <c r="T191" s="110" t="s">
        <v>425</v>
      </c>
      <c r="U191" s="110" t="s">
        <v>472</v>
      </c>
      <c r="V191" s="110" t="s">
        <v>1154</v>
      </c>
      <c r="W191" s="110" t="s">
        <v>1147</v>
      </c>
      <c r="X191" s="116" t="s">
        <v>1944</v>
      </c>
      <c r="Y191" s="98" t="s">
        <v>876</v>
      </c>
    </row>
    <row r="192" spans="1:25" ht="39.950000000000003" customHeight="1">
      <c r="A192" s="137" t="s">
        <v>2615</v>
      </c>
      <c r="B192" s="110">
        <v>190</v>
      </c>
      <c r="C192" s="110">
        <v>2</v>
      </c>
      <c r="D192" s="110">
        <v>10</v>
      </c>
      <c r="E192" s="98" t="s">
        <v>1869</v>
      </c>
      <c r="F192" s="98" t="s">
        <v>2425</v>
      </c>
      <c r="G192" s="98" t="s">
        <v>2213</v>
      </c>
      <c r="H192" s="98" t="s">
        <v>2972</v>
      </c>
      <c r="I192" s="110">
        <v>3</v>
      </c>
      <c r="J192" s="98" t="s">
        <v>1949</v>
      </c>
      <c r="K192" s="98" t="s">
        <v>576</v>
      </c>
      <c r="L192" s="110" t="s">
        <v>570</v>
      </c>
      <c r="M192" s="98" t="s">
        <v>2983</v>
      </c>
      <c r="N192" s="113">
        <v>0.12424768518518518</v>
      </c>
      <c r="O192" s="98" t="s">
        <v>863</v>
      </c>
      <c r="P192" s="114">
        <v>6</v>
      </c>
      <c r="Q192" s="114">
        <v>917</v>
      </c>
      <c r="R192" s="116"/>
      <c r="S192" s="110" t="s">
        <v>570</v>
      </c>
      <c r="T192" s="110" t="s">
        <v>440</v>
      </c>
      <c r="U192" s="110" t="s">
        <v>440</v>
      </c>
      <c r="V192" s="110" t="s">
        <v>1161</v>
      </c>
      <c r="W192" s="110" t="s">
        <v>878</v>
      </c>
      <c r="X192" s="116"/>
      <c r="Y192" s="98" t="s">
        <v>3047</v>
      </c>
    </row>
    <row r="193" spans="1:25" ht="39.950000000000003" customHeight="1">
      <c r="A193" s="137" t="s">
        <v>2615</v>
      </c>
      <c r="B193" s="110">
        <v>191</v>
      </c>
      <c r="C193" s="110">
        <v>1</v>
      </c>
      <c r="D193" s="110">
        <v>9</v>
      </c>
      <c r="E193" s="98" t="s">
        <v>953</v>
      </c>
      <c r="F193" s="98" t="s">
        <v>2123</v>
      </c>
      <c r="G193" s="98" t="s">
        <v>2294</v>
      </c>
      <c r="H193" s="98" t="s">
        <v>2982</v>
      </c>
      <c r="I193" s="110">
        <v>1</v>
      </c>
      <c r="J193" s="98" t="s">
        <v>2783</v>
      </c>
      <c r="K193" s="98" t="s">
        <v>576</v>
      </c>
      <c r="L193" s="110" t="s">
        <v>463</v>
      </c>
      <c r="M193" s="98" t="s">
        <v>2970</v>
      </c>
      <c r="N193" s="113">
        <v>0.12517361111111111</v>
      </c>
      <c r="O193" s="98" t="s">
        <v>863</v>
      </c>
      <c r="P193" s="114">
        <v>4</v>
      </c>
      <c r="Q193" s="114">
        <v>921</v>
      </c>
      <c r="R193" s="116"/>
      <c r="S193" s="110" t="s">
        <v>463</v>
      </c>
      <c r="T193" s="110" t="s">
        <v>471</v>
      </c>
      <c r="U193" s="110" t="s">
        <v>471</v>
      </c>
      <c r="V193" s="110" t="s">
        <v>1325</v>
      </c>
      <c r="W193" s="110" t="s">
        <v>870</v>
      </c>
      <c r="X193" s="116"/>
      <c r="Y193" s="98" t="s">
        <v>1746</v>
      </c>
    </row>
    <row r="194" spans="1:25" ht="39.950000000000003" customHeight="1">
      <c r="A194" s="137" t="s">
        <v>2615</v>
      </c>
      <c r="B194" s="110">
        <v>192</v>
      </c>
      <c r="C194" s="110">
        <v>1</v>
      </c>
      <c r="D194" s="110">
        <v>9</v>
      </c>
      <c r="E194" s="98" t="s">
        <v>2856</v>
      </c>
      <c r="F194" s="98" t="s">
        <v>1483</v>
      </c>
      <c r="G194" s="98" t="s">
        <v>2131</v>
      </c>
      <c r="H194" s="98" t="s">
        <v>1709</v>
      </c>
      <c r="I194" s="110">
        <v>2</v>
      </c>
      <c r="J194" s="98" t="s">
        <v>1951</v>
      </c>
      <c r="K194" s="98" t="s">
        <v>576</v>
      </c>
      <c r="L194" s="110" t="s">
        <v>424</v>
      </c>
      <c r="M194" s="98" t="s">
        <v>2984</v>
      </c>
      <c r="N194" s="113">
        <v>0.12604166666666666</v>
      </c>
      <c r="O194" s="98" t="s">
        <v>1201</v>
      </c>
      <c r="P194" s="114">
        <v>4</v>
      </c>
      <c r="Q194" s="114">
        <v>925</v>
      </c>
      <c r="R194" s="116"/>
      <c r="S194" s="110" t="s">
        <v>424</v>
      </c>
      <c r="T194" s="110" t="s">
        <v>470</v>
      </c>
      <c r="U194" s="110" t="s">
        <v>470</v>
      </c>
      <c r="V194" s="110"/>
      <c r="W194" s="110" t="s">
        <v>873</v>
      </c>
      <c r="X194" s="116"/>
      <c r="Y194" s="98" t="s">
        <v>3041</v>
      </c>
    </row>
    <row r="195" spans="1:25" ht="39.950000000000003" customHeight="1">
      <c r="A195" s="137" t="s">
        <v>2615</v>
      </c>
      <c r="B195" s="110">
        <v>193</v>
      </c>
      <c r="C195" s="110">
        <v>1</v>
      </c>
      <c r="D195" s="110">
        <v>9</v>
      </c>
      <c r="E195" s="98" t="s">
        <v>1009</v>
      </c>
      <c r="F195" s="98" t="s">
        <v>2456</v>
      </c>
      <c r="G195" s="98" t="s">
        <v>2458</v>
      </c>
      <c r="H195" s="98" t="s">
        <v>2394</v>
      </c>
      <c r="I195" s="110">
        <v>3</v>
      </c>
      <c r="J195" s="98" t="s">
        <v>854</v>
      </c>
      <c r="K195" s="98" t="s">
        <v>576</v>
      </c>
      <c r="L195" s="110" t="s">
        <v>442</v>
      </c>
      <c r="M195" s="98" t="s">
        <v>2003</v>
      </c>
      <c r="N195" s="113">
        <v>0.12702546296296297</v>
      </c>
      <c r="O195" s="98" t="s">
        <v>1201</v>
      </c>
      <c r="P195" s="114">
        <v>4</v>
      </c>
      <c r="Q195" s="114">
        <v>929</v>
      </c>
      <c r="R195" s="116"/>
      <c r="S195" s="110" t="s">
        <v>442</v>
      </c>
      <c r="T195" s="110" t="s">
        <v>424</v>
      </c>
      <c r="U195" s="110" t="s">
        <v>424</v>
      </c>
      <c r="V195" s="110"/>
      <c r="W195" s="110" t="s">
        <v>864</v>
      </c>
      <c r="X195" s="116" t="s">
        <v>875</v>
      </c>
      <c r="Y195" s="98" t="s">
        <v>3039</v>
      </c>
    </row>
    <row r="196" spans="1:25" ht="39.950000000000003" customHeight="1">
      <c r="A196" s="137" t="s">
        <v>2615</v>
      </c>
      <c r="B196" s="110">
        <v>194</v>
      </c>
      <c r="C196" s="110">
        <v>1</v>
      </c>
      <c r="D196" s="110">
        <v>9</v>
      </c>
      <c r="E196" s="98" t="s">
        <v>1850</v>
      </c>
      <c r="F196" s="98" t="s">
        <v>735</v>
      </c>
      <c r="G196" s="98" t="s">
        <v>1434</v>
      </c>
      <c r="H196" s="98" t="s">
        <v>2987</v>
      </c>
      <c r="I196" s="110">
        <v>3</v>
      </c>
      <c r="J196" s="98" t="s">
        <v>1693</v>
      </c>
      <c r="K196" s="98" t="s">
        <v>576</v>
      </c>
      <c r="L196" s="110" t="s">
        <v>569</v>
      </c>
      <c r="M196" s="98" t="s">
        <v>2930</v>
      </c>
      <c r="N196" s="113">
        <v>0.12760416666666666</v>
      </c>
      <c r="O196" s="98" t="s">
        <v>1201</v>
      </c>
      <c r="P196" s="114">
        <v>3</v>
      </c>
      <c r="Q196" s="114">
        <v>932</v>
      </c>
      <c r="R196" s="116"/>
      <c r="S196" s="110" t="s">
        <v>569</v>
      </c>
      <c r="T196" s="110" t="s">
        <v>569</v>
      </c>
      <c r="U196" s="110" t="s">
        <v>569</v>
      </c>
      <c r="V196" s="110"/>
      <c r="W196" s="110"/>
      <c r="X196" s="116"/>
      <c r="Y196" s="98" t="s">
        <v>2929</v>
      </c>
    </row>
    <row r="197" spans="1:25" ht="39.950000000000003" customHeight="1">
      <c r="A197" s="143" t="s">
        <v>2623</v>
      </c>
      <c r="B197" s="110">
        <v>195</v>
      </c>
      <c r="C197" s="110">
        <v>1</v>
      </c>
      <c r="D197" s="110">
        <v>7</v>
      </c>
      <c r="E197" s="98" t="s">
        <v>2640</v>
      </c>
      <c r="F197" s="98" t="s">
        <v>2921</v>
      </c>
      <c r="G197" s="98" t="s">
        <v>2431</v>
      </c>
      <c r="H197" s="98" t="s">
        <v>104</v>
      </c>
      <c r="I197" s="110">
        <v>2</v>
      </c>
      <c r="J197" s="98" t="s">
        <v>2792</v>
      </c>
      <c r="K197" s="98" t="s">
        <v>576</v>
      </c>
      <c r="L197" s="110" t="s">
        <v>557</v>
      </c>
      <c r="M197" s="98" t="s">
        <v>2928</v>
      </c>
      <c r="N197" s="113">
        <v>0.12795138888888888</v>
      </c>
      <c r="O197" s="98" t="s">
        <v>1193</v>
      </c>
      <c r="P197" s="114">
        <v>3</v>
      </c>
      <c r="Q197" s="114">
        <v>935</v>
      </c>
      <c r="R197" s="116"/>
      <c r="S197" s="110" t="s">
        <v>557</v>
      </c>
      <c r="T197" s="110" t="s">
        <v>557</v>
      </c>
      <c r="U197" s="110" t="s">
        <v>557</v>
      </c>
      <c r="V197" s="110"/>
      <c r="W197" s="110"/>
      <c r="X197" s="116"/>
      <c r="Y197" s="98"/>
    </row>
    <row r="198" spans="1:25" ht="39.950000000000003" customHeight="1">
      <c r="A198" s="143" t="s">
        <v>2623</v>
      </c>
      <c r="B198" s="110">
        <v>196</v>
      </c>
      <c r="C198" s="110">
        <v>2</v>
      </c>
      <c r="D198" s="110">
        <v>5</v>
      </c>
      <c r="E198" s="98" t="s">
        <v>987</v>
      </c>
      <c r="F198" s="98" t="s">
        <v>2136</v>
      </c>
      <c r="G198" s="98" t="s">
        <v>2427</v>
      </c>
      <c r="H198" s="98" t="s">
        <v>2937</v>
      </c>
      <c r="I198" s="110">
        <v>4</v>
      </c>
      <c r="J198" s="98" t="s">
        <v>1702</v>
      </c>
      <c r="K198" s="98" t="s">
        <v>865</v>
      </c>
      <c r="L198" s="110" t="s">
        <v>572</v>
      </c>
      <c r="M198" s="98" t="s">
        <v>2927</v>
      </c>
      <c r="N198" s="113">
        <v>0.12841435185185185</v>
      </c>
      <c r="O198" s="98" t="s">
        <v>1193</v>
      </c>
      <c r="P198" s="114">
        <v>4</v>
      </c>
      <c r="Q198" s="114">
        <v>939</v>
      </c>
      <c r="R198" s="116"/>
      <c r="S198" s="110" t="s">
        <v>572</v>
      </c>
      <c r="T198" s="110" t="s">
        <v>557</v>
      </c>
      <c r="U198" s="110" t="s">
        <v>557</v>
      </c>
      <c r="V198" s="110"/>
      <c r="W198" s="110"/>
      <c r="X198" s="116"/>
      <c r="Y198" s="98"/>
    </row>
    <row r="199" spans="1:25" ht="39.950000000000003" customHeight="1">
      <c r="A199" s="143" t="s">
        <v>2623</v>
      </c>
      <c r="B199" s="110">
        <v>197</v>
      </c>
      <c r="C199" s="110">
        <v>2</v>
      </c>
      <c r="D199" s="110">
        <v>5</v>
      </c>
      <c r="E199" s="98" t="s">
        <v>1876</v>
      </c>
      <c r="F199" s="98" t="s">
        <v>1417</v>
      </c>
      <c r="G199" s="98" t="s">
        <v>1484</v>
      </c>
      <c r="H199" s="98" t="s">
        <v>740</v>
      </c>
      <c r="I199" s="110">
        <v>4</v>
      </c>
      <c r="J199" s="98" t="s">
        <v>2925</v>
      </c>
      <c r="K199" s="98" t="s">
        <v>576</v>
      </c>
      <c r="L199" s="110" t="s">
        <v>563</v>
      </c>
      <c r="M199" s="98" t="s">
        <v>2347</v>
      </c>
      <c r="N199" s="113">
        <v>0.12893518518518518</v>
      </c>
      <c r="O199" s="98" t="s">
        <v>1193</v>
      </c>
      <c r="P199" s="114">
        <v>4</v>
      </c>
      <c r="Q199" s="114">
        <v>943</v>
      </c>
      <c r="R199" s="116"/>
      <c r="S199" s="110" t="s">
        <v>563</v>
      </c>
      <c r="T199" s="110" t="s">
        <v>572</v>
      </c>
      <c r="U199" s="110" t="s">
        <v>572</v>
      </c>
      <c r="V199" s="110"/>
      <c r="W199" s="110"/>
      <c r="X199" s="116" t="s">
        <v>1993</v>
      </c>
      <c r="Y199" s="98"/>
    </row>
    <row r="200" spans="1:25" ht="39.950000000000003" customHeight="1">
      <c r="A200" s="143" t="s">
        <v>2623</v>
      </c>
      <c r="B200" s="110">
        <v>198</v>
      </c>
      <c r="C200" s="110">
        <v>1</v>
      </c>
      <c r="D200" s="110">
        <v>10</v>
      </c>
      <c r="E200" s="98" t="s">
        <v>966</v>
      </c>
      <c r="F200" s="98" t="s">
        <v>2114</v>
      </c>
      <c r="G200" s="98" t="s">
        <v>2188</v>
      </c>
      <c r="H200" s="98" t="s">
        <v>2049</v>
      </c>
      <c r="I200" s="110">
        <v>3</v>
      </c>
      <c r="J200" s="98" t="s">
        <v>1189</v>
      </c>
      <c r="K200" s="98" t="s">
        <v>576</v>
      </c>
      <c r="L200" s="110" t="s">
        <v>476</v>
      </c>
      <c r="M200" s="98" t="s">
        <v>2022</v>
      </c>
      <c r="N200" s="113">
        <v>0.12997685185185184</v>
      </c>
      <c r="O200" s="98" t="s">
        <v>1193</v>
      </c>
      <c r="P200" s="114">
        <v>4</v>
      </c>
      <c r="Q200" s="114">
        <v>947</v>
      </c>
      <c r="R200" s="116"/>
      <c r="S200" s="110" t="s">
        <v>476</v>
      </c>
      <c r="T200" s="110" t="s">
        <v>424</v>
      </c>
      <c r="U200" s="110" t="s">
        <v>424</v>
      </c>
      <c r="V200" s="110"/>
      <c r="W200" s="110" t="s">
        <v>1151</v>
      </c>
      <c r="X200" s="116"/>
      <c r="Y200" s="98" t="s">
        <v>2023</v>
      </c>
    </row>
    <row r="201" spans="1:25" ht="39.950000000000003" customHeight="1">
      <c r="A201" s="143" t="s">
        <v>2623</v>
      </c>
      <c r="B201" s="110">
        <v>199</v>
      </c>
      <c r="C201" s="110">
        <v>2</v>
      </c>
      <c r="D201" s="110">
        <v>5</v>
      </c>
      <c r="E201" s="98" t="s">
        <v>2844</v>
      </c>
      <c r="F201" s="98" t="s">
        <v>2467</v>
      </c>
      <c r="G201" s="98" t="s">
        <v>743</v>
      </c>
      <c r="H201" s="98" t="s">
        <v>1507</v>
      </c>
      <c r="I201" s="110">
        <v>1</v>
      </c>
      <c r="J201" s="98" t="s">
        <v>1157</v>
      </c>
      <c r="K201" s="98" t="s">
        <v>576</v>
      </c>
      <c r="L201" s="110" t="s">
        <v>575</v>
      </c>
      <c r="M201" s="98" t="s">
        <v>2042</v>
      </c>
      <c r="N201" s="113">
        <v>0.13038194444444445</v>
      </c>
      <c r="O201" s="98" t="s">
        <v>1986</v>
      </c>
      <c r="P201" s="114">
        <v>3</v>
      </c>
      <c r="Q201" s="114">
        <v>950</v>
      </c>
      <c r="R201" s="116"/>
      <c r="S201" s="110" t="s">
        <v>575</v>
      </c>
      <c r="T201" s="110" t="s">
        <v>557</v>
      </c>
      <c r="U201" s="110" t="s">
        <v>554</v>
      </c>
      <c r="V201" s="110"/>
      <c r="W201" s="110"/>
      <c r="X201" s="116"/>
      <c r="Y201" s="98"/>
    </row>
    <row r="202" spans="1:25" ht="39.950000000000003" customHeight="1">
      <c r="A202" s="143" t="s">
        <v>2623</v>
      </c>
      <c r="B202" s="110">
        <v>200</v>
      </c>
      <c r="C202" s="110">
        <v>2</v>
      </c>
      <c r="D202" s="110">
        <v>7</v>
      </c>
      <c r="E202" s="98" t="s">
        <v>1619</v>
      </c>
      <c r="F202" s="98" t="s">
        <v>693</v>
      </c>
      <c r="G202" s="98" t="s">
        <v>56</v>
      </c>
      <c r="H202" s="98" t="s">
        <v>2078</v>
      </c>
      <c r="I202" s="110">
        <v>3</v>
      </c>
      <c r="J202" s="98" t="s">
        <v>871</v>
      </c>
      <c r="K202" s="98" t="s">
        <v>576</v>
      </c>
      <c r="L202" s="110" t="s">
        <v>572</v>
      </c>
      <c r="M202" s="98" t="s">
        <v>1501</v>
      </c>
      <c r="N202" s="113">
        <v>0.1308449074074074</v>
      </c>
      <c r="O202" s="98" t="s">
        <v>1986</v>
      </c>
      <c r="P202" s="114">
        <v>4</v>
      </c>
      <c r="Q202" s="114">
        <v>954</v>
      </c>
      <c r="R202" s="116"/>
      <c r="S202" s="110" t="s">
        <v>572</v>
      </c>
      <c r="T202" s="110" t="s">
        <v>575</v>
      </c>
      <c r="U202" s="110" t="s">
        <v>557</v>
      </c>
      <c r="V202" s="110"/>
      <c r="W202" s="110"/>
      <c r="X202" s="116"/>
      <c r="Y202" s="98"/>
    </row>
    <row r="203" spans="1:25" ht="39.950000000000003" customHeight="1">
      <c r="A203" s="143" t="s">
        <v>2623</v>
      </c>
      <c r="B203" s="110">
        <v>201</v>
      </c>
      <c r="C203" s="110">
        <v>2</v>
      </c>
      <c r="D203" s="110">
        <v>7</v>
      </c>
      <c r="E203" s="98" t="s">
        <v>2836</v>
      </c>
      <c r="F203" s="98" t="s">
        <v>2437</v>
      </c>
      <c r="G203" s="98" t="s">
        <v>2388</v>
      </c>
      <c r="H203" s="98" t="s">
        <v>2078</v>
      </c>
      <c r="I203" s="110">
        <v>3</v>
      </c>
      <c r="J203" s="98" t="s">
        <v>881</v>
      </c>
      <c r="K203" s="98" t="s">
        <v>576</v>
      </c>
      <c r="L203" s="110" t="s">
        <v>572</v>
      </c>
      <c r="M203" s="98" t="s">
        <v>1501</v>
      </c>
      <c r="N203" s="113">
        <v>0.13130787037037037</v>
      </c>
      <c r="O203" s="98" t="s">
        <v>1986</v>
      </c>
      <c r="P203" s="114">
        <v>4</v>
      </c>
      <c r="Q203" s="114">
        <v>958</v>
      </c>
      <c r="R203" s="116"/>
      <c r="S203" s="110" t="s">
        <v>572</v>
      </c>
      <c r="T203" s="110" t="s">
        <v>575</v>
      </c>
      <c r="U203" s="110" t="s">
        <v>557</v>
      </c>
      <c r="V203" s="110"/>
      <c r="W203" s="110"/>
      <c r="X203" s="116"/>
      <c r="Y203" s="98"/>
    </row>
    <row r="204" spans="1:25" ht="39.950000000000003" customHeight="1">
      <c r="A204" s="143" t="s">
        <v>2623</v>
      </c>
      <c r="B204" s="110">
        <v>202</v>
      </c>
      <c r="C204" s="110">
        <v>2</v>
      </c>
      <c r="D204" s="110">
        <v>7</v>
      </c>
      <c r="E204" s="98" t="s">
        <v>2852</v>
      </c>
      <c r="F204" s="98" t="s">
        <v>2303</v>
      </c>
      <c r="G204" s="98" t="s">
        <v>2285</v>
      </c>
      <c r="H204" s="98" t="s">
        <v>2078</v>
      </c>
      <c r="I204" s="110">
        <v>3</v>
      </c>
      <c r="J204" s="98" t="s">
        <v>1706</v>
      </c>
      <c r="K204" s="98" t="s">
        <v>576</v>
      </c>
      <c r="L204" s="110" t="s">
        <v>572</v>
      </c>
      <c r="M204" s="98" t="s">
        <v>1501</v>
      </c>
      <c r="N204" s="113">
        <v>0.13177083333333334</v>
      </c>
      <c r="O204" s="98" t="s">
        <v>1986</v>
      </c>
      <c r="P204" s="114">
        <v>4</v>
      </c>
      <c r="Q204" s="114">
        <v>962</v>
      </c>
      <c r="R204" s="116"/>
      <c r="S204" s="110" t="s">
        <v>572</v>
      </c>
      <c r="T204" s="110" t="s">
        <v>575</v>
      </c>
      <c r="U204" s="110" t="s">
        <v>557</v>
      </c>
      <c r="V204" s="110"/>
      <c r="W204" s="110"/>
      <c r="X204" s="116"/>
      <c r="Y204" s="98"/>
    </row>
    <row r="205" spans="1:25" ht="39.950000000000003" customHeight="1">
      <c r="A205" s="143" t="s">
        <v>2623</v>
      </c>
      <c r="B205" s="110">
        <v>203</v>
      </c>
      <c r="C205" s="110">
        <v>4</v>
      </c>
      <c r="D205" s="110">
        <v>8</v>
      </c>
      <c r="E205" s="98" t="s">
        <v>1611</v>
      </c>
      <c r="F205" s="98" t="s">
        <v>2295</v>
      </c>
      <c r="G205" s="98" t="s">
        <v>2302</v>
      </c>
      <c r="H205" s="98" t="s">
        <v>2963</v>
      </c>
      <c r="I205" s="110">
        <v>4</v>
      </c>
      <c r="J205" s="98" t="s">
        <v>2048</v>
      </c>
      <c r="K205" s="98" t="s">
        <v>1348</v>
      </c>
      <c r="L205" s="110" t="s">
        <v>476</v>
      </c>
      <c r="M205" s="98" t="s">
        <v>2011</v>
      </c>
      <c r="N205" s="113">
        <v>0.1328125</v>
      </c>
      <c r="O205" s="98" t="s">
        <v>1986</v>
      </c>
      <c r="P205" s="114">
        <v>6</v>
      </c>
      <c r="Q205" s="114">
        <v>968</v>
      </c>
      <c r="R205" s="116"/>
      <c r="S205" s="110" t="s">
        <v>476</v>
      </c>
      <c r="T205" s="110" t="s">
        <v>424</v>
      </c>
      <c r="U205" s="110" t="s">
        <v>555</v>
      </c>
      <c r="V205" s="110"/>
      <c r="W205" s="110"/>
      <c r="X205" s="116"/>
      <c r="Y205" s="98"/>
    </row>
    <row r="206" spans="1:25" ht="39.950000000000003" customHeight="1">
      <c r="A206" s="143" t="s">
        <v>2623</v>
      </c>
      <c r="B206" s="110">
        <v>204</v>
      </c>
      <c r="C206" s="110">
        <v>2</v>
      </c>
      <c r="D206" s="110">
        <v>7</v>
      </c>
      <c r="E206" s="98" t="s">
        <v>2846</v>
      </c>
      <c r="F206" s="98" t="s">
        <v>2293</v>
      </c>
      <c r="G206" s="98" t="s">
        <v>686</v>
      </c>
      <c r="H206" s="98" t="s">
        <v>2078</v>
      </c>
      <c r="I206" s="110">
        <v>3</v>
      </c>
      <c r="J206" s="98" t="s">
        <v>856</v>
      </c>
      <c r="K206" s="98" t="s">
        <v>576</v>
      </c>
      <c r="L206" s="110" t="s">
        <v>572</v>
      </c>
      <c r="M206" s="98" t="s">
        <v>1501</v>
      </c>
      <c r="N206" s="113">
        <v>0.13327546296296297</v>
      </c>
      <c r="O206" s="98" t="s">
        <v>1986</v>
      </c>
      <c r="P206" s="114">
        <v>4</v>
      </c>
      <c r="Q206" s="114">
        <v>972</v>
      </c>
      <c r="R206" s="116"/>
      <c r="S206" s="110" t="s">
        <v>572</v>
      </c>
      <c r="T206" s="110" t="s">
        <v>575</v>
      </c>
      <c r="U206" s="110" t="s">
        <v>557</v>
      </c>
      <c r="V206" s="110"/>
      <c r="W206" s="110"/>
      <c r="X206" s="116"/>
      <c r="Y206" s="98"/>
    </row>
    <row r="207" spans="1:25" ht="39.950000000000003" customHeight="1">
      <c r="A207" s="143" t="s">
        <v>2623</v>
      </c>
      <c r="B207" s="110">
        <v>205</v>
      </c>
      <c r="C207" s="110">
        <v>2</v>
      </c>
      <c r="D207" s="110">
        <v>8</v>
      </c>
      <c r="E207" s="98" t="s">
        <v>1591</v>
      </c>
      <c r="F207" s="98" t="s">
        <v>2479</v>
      </c>
      <c r="G207" s="98" t="s">
        <v>1810</v>
      </c>
      <c r="H207" s="98" t="s">
        <v>2904</v>
      </c>
      <c r="I207" s="110">
        <v>2</v>
      </c>
      <c r="J207" s="98" t="s">
        <v>1192</v>
      </c>
      <c r="K207" s="98" t="s">
        <v>576</v>
      </c>
      <c r="L207" s="110" t="s">
        <v>464</v>
      </c>
      <c r="M207" s="98" t="s">
        <v>1776</v>
      </c>
      <c r="N207" s="113">
        <v>0.13501157407407408</v>
      </c>
      <c r="O207" s="98" t="s">
        <v>1986</v>
      </c>
      <c r="P207" s="114">
        <v>5</v>
      </c>
      <c r="Q207" s="114">
        <v>977</v>
      </c>
      <c r="R207" s="116"/>
      <c r="S207" s="110" t="s">
        <v>464</v>
      </c>
      <c r="T207" s="110" t="s">
        <v>570</v>
      </c>
      <c r="U207" s="110" t="s">
        <v>440</v>
      </c>
      <c r="V207" s="110"/>
      <c r="W207" s="110"/>
      <c r="X207" s="116"/>
      <c r="Y207" s="98" t="s">
        <v>2150</v>
      </c>
    </row>
    <row r="208" spans="1:25" ht="39.950000000000003" customHeight="1">
      <c r="A208" s="143" t="s">
        <v>2623</v>
      </c>
      <c r="B208" s="110">
        <v>206</v>
      </c>
      <c r="C208" s="110">
        <v>2</v>
      </c>
      <c r="D208" s="110">
        <v>7</v>
      </c>
      <c r="E208" s="98" t="s">
        <v>1616</v>
      </c>
      <c r="F208" s="98" t="s">
        <v>2446</v>
      </c>
      <c r="G208" s="98" t="s">
        <v>1486</v>
      </c>
      <c r="H208" s="98" t="s">
        <v>2078</v>
      </c>
      <c r="I208" s="110">
        <v>3</v>
      </c>
      <c r="J208" s="98" t="s">
        <v>687</v>
      </c>
      <c r="K208" s="98" t="s">
        <v>576</v>
      </c>
      <c r="L208" s="110" t="s">
        <v>572</v>
      </c>
      <c r="M208" s="98" t="s">
        <v>1501</v>
      </c>
      <c r="N208" s="113">
        <v>0.13547453703703705</v>
      </c>
      <c r="O208" s="98" t="s">
        <v>1986</v>
      </c>
      <c r="P208" s="114">
        <v>4</v>
      </c>
      <c r="Q208" s="114">
        <v>981</v>
      </c>
      <c r="R208" s="116"/>
      <c r="S208" s="110" t="s">
        <v>572</v>
      </c>
      <c r="T208" s="110" t="s">
        <v>575</v>
      </c>
      <c r="U208" s="110" t="s">
        <v>557</v>
      </c>
      <c r="V208" s="110"/>
      <c r="W208" s="110"/>
      <c r="X208" s="116"/>
      <c r="Y208" s="98" t="s">
        <v>1153</v>
      </c>
    </row>
    <row r="209" spans="1:25" ht="39.950000000000003" customHeight="1">
      <c r="A209" s="143" t="s">
        <v>2623</v>
      </c>
      <c r="B209" s="110">
        <v>207</v>
      </c>
      <c r="C209" s="110">
        <v>2</v>
      </c>
      <c r="D209" s="110">
        <v>7</v>
      </c>
      <c r="E209" s="98" t="s">
        <v>2405</v>
      </c>
      <c r="F209" s="98" t="s">
        <v>2469</v>
      </c>
      <c r="G209" s="98" t="s">
        <v>5</v>
      </c>
      <c r="H209" s="98" t="s">
        <v>2078</v>
      </c>
      <c r="I209" s="110">
        <v>3</v>
      </c>
      <c r="J209" s="98" t="s">
        <v>2009</v>
      </c>
      <c r="K209" s="98" t="s">
        <v>576</v>
      </c>
      <c r="L209" s="110" t="s">
        <v>572</v>
      </c>
      <c r="M209" s="98" t="s">
        <v>1501</v>
      </c>
      <c r="N209" s="113">
        <v>0.13593749999999999</v>
      </c>
      <c r="O209" s="98" t="s">
        <v>1986</v>
      </c>
      <c r="P209" s="114">
        <v>4</v>
      </c>
      <c r="Q209" s="114">
        <v>985</v>
      </c>
      <c r="R209" s="116"/>
      <c r="S209" s="110" t="s">
        <v>572</v>
      </c>
      <c r="T209" s="110" t="s">
        <v>575</v>
      </c>
      <c r="U209" s="110" t="s">
        <v>557</v>
      </c>
      <c r="V209" s="110"/>
      <c r="W209" s="110"/>
      <c r="X209" s="116"/>
      <c r="Y209" s="98"/>
    </row>
    <row r="210" spans="1:25" ht="39.950000000000003" customHeight="1">
      <c r="A210" s="143" t="s">
        <v>2623</v>
      </c>
      <c r="B210" s="110">
        <v>208</v>
      </c>
      <c r="C210" s="110">
        <v>4</v>
      </c>
      <c r="D210" s="110">
        <v>8</v>
      </c>
      <c r="E210" s="98" t="s">
        <v>1605</v>
      </c>
      <c r="F210" s="98" t="s">
        <v>2308</v>
      </c>
      <c r="G210" s="98" t="s">
        <v>2191</v>
      </c>
      <c r="H210" s="98" t="s">
        <v>2963</v>
      </c>
      <c r="I210" s="110">
        <v>4</v>
      </c>
      <c r="J210" s="98" t="s">
        <v>853</v>
      </c>
      <c r="K210" s="98" t="s">
        <v>1348</v>
      </c>
      <c r="L210" s="110" t="s">
        <v>476</v>
      </c>
      <c r="M210" s="98" t="s">
        <v>2011</v>
      </c>
      <c r="N210" s="113">
        <v>0.13697916666666668</v>
      </c>
      <c r="O210" s="98" t="s">
        <v>1986</v>
      </c>
      <c r="P210" s="114">
        <v>6</v>
      </c>
      <c r="Q210" s="114">
        <v>991</v>
      </c>
      <c r="R210" s="116"/>
      <c r="S210" s="110" t="s">
        <v>476</v>
      </c>
      <c r="T210" s="110" t="s">
        <v>424</v>
      </c>
      <c r="U210" s="110" t="s">
        <v>555</v>
      </c>
      <c r="V210" s="110"/>
      <c r="W210" s="110"/>
      <c r="X210" s="116"/>
      <c r="Y210" s="98"/>
    </row>
    <row r="211" spans="1:25" ht="39.950000000000003" customHeight="1">
      <c r="A211" s="143" t="s">
        <v>2623</v>
      </c>
      <c r="B211" s="110">
        <v>209</v>
      </c>
      <c r="C211" s="110">
        <v>1</v>
      </c>
      <c r="D211" s="110">
        <v>10</v>
      </c>
      <c r="E211" s="98" t="s">
        <v>1612</v>
      </c>
      <c r="F211" s="98" t="s">
        <v>2377</v>
      </c>
      <c r="G211" s="98" t="s">
        <v>2079</v>
      </c>
      <c r="H211" s="98" t="s">
        <v>1527</v>
      </c>
      <c r="I211" s="110">
        <v>2</v>
      </c>
      <c r="J211" s="98" t="s">
        <v>1705</v>
      </c>
      <c r="K211" s="98" t="s">
        <v>576</v>
      </c>
      <c r="L211" s="110" t="s">
        <v>463</v>
      </c>
      <c r="M211" s="98" t="s">
        <v>1838</v>
      </c>
      <c r="N211" s="113">
        <v>0.13790509259259259</v>
      </c>
      <c r="O211" s="98" t="s">
        <v>1986</v>
      </c>
      <c r="P211" s="114">
        <v>5</v>
      </c>
      <c r="Q211" s="114">
        <v>996</v>
      </c>
      <c r="R211" s="116"/>
      <c r="S211" s="110" t="s">
        <v>463</v>
      </c>
      <c r="T211" s="110" t="s">
        <v>471</v>
      </c>
      <c r="U211" s="110" t="s">
        <v>555</v>
      </c>
      <c r="V211" s="110"/>
      <c r="W211" s="110"/>
      <c r="X211" s="116"/>
      <c r="Y211" s="98" t="s">
        <v>2319</v>
      </c>
    </row>
    <row r="212" spans="1:25" ht="39.950000000000003" customHeight="1">
      <c r="A212" s="143" t="s">
        <v>2623</v>
      </c>
      <c r="B212" s="110">
        <v>210</v>
      </c>
      <c r="C212" s="110">
        <v>2</v>
      </c>
      <c r="D212" s="110">
        <v>10</v>
      </c>
      <c r="E212" s="98" t="s">
        <v>1609</v>
      </c>
      <c r="F212" s="98" t="s">
        <v>2511</v>
      </c>
      <c r="G212" s="98" t="s">
        <v>2424</v>
      </c>
      <c r="H212" s="98" t="s">
        <v>1507</v>
      </c>
      <c r="I212" s="110">
        <v>1</v>
      </c>
      <c r="J212" s="98" t="s">
        <v>1975</v>
      </c>
      <c r="K212" s="98" t="s">
        <v>576</v>
      </c>
      <c r="L212" s="110" t="s">
        <v>570</v>
      </c>
      <c r="M212" s="98" t="s">
        <v>2042</v>
      </c>
      <c r="N212" s="113">
        <v>0.13929398148148148</v>
      </c>
      <c r="O212" s="98" t="s">
        <v>1986</v>
      </c>
      <c r="P212" s="114">
        <v>3</v>
      </c>
      <c r="Q212" s="114">
        <v>999</v>
      </c>
      <c r="R212" s="116"/>
      <c r="S212" s="110" t="s">
        <v>570</v>
      </c>
      <c r="T212" s="110" t="s">
        <v>440</v>
      </c>
      <c r="U212" s="110" t="s">
        <v>442</v>
      </c>
      <c r="V212" s="110" t="s">
        <v>1172</v>
      </c>
      <c r="W212" s="110"/>
      <c r="X212" s="116" t="s">
        <v>1197</v>
      </c>
      <c r="Y212" s="98"/>
    </row>
    <row r="213" spans="1:25" ht="39.950000000000003" customHeight="1">
      <c r="A213" s="143" t="s">
        <v>2623</v>
      </c>
      <c r="B213" s="110">
        <v>211</v>
      </c>
      <c r="C213" s="110">
        <v>3</v>
      </c>
      <c r="D213" s="110">
        <v>6</v>
      </c>
      <c r="E213" s="98" t="s">
        <v>2632</v>
      </c>
      <c r="F213" s="98" t="s">
        <v>101</v>
      </c>
      <c r="G213" s="98" t="s">
        <v>2376</v>
      </c>
      <c r="H213" s="98" t="s">
        <v>730</v>
      </c>
      <c r="I213" s="110">
        <v>1</v>
      </c>
      <c r="J213" s="98" t="s">
        <v>459</v>
      </c>
      <c r="K213" s="98" t="s">
        <v>1696</v>
      </c>
      <c r="L213" s="110" t="s">
        <v>575</v>
      </c>
      <c r="M213" s="98" t="s">
        <v>883</v>
      </c>
      <c r="N213" s="113">
        <v>0.13969907407407409</v>
      </c>
      <c r="O213" s="98" t="s">
        <v>2791</v>
      </c>
      <c r="P213" s="114">
        <v>4</v>
      </c>
      <c r="Q213" s="114">
        <f t="shared" ref="Q213:Q244" si="6">Q212+P213</f>
        <v>1003</v>
      </c>
      <c r="R213" s="116"/>
      <c r="S213" s="110" t="s">
        <v>575</v>
      </c>
      <c r="T213" s="110" t="s">
        <v>557</v>
      </c>
      <c r="U213" s="110" t="s">
        <v>557</v>
      </c>
      <c r="V213" s="110"/>
      <c r="W213" s="110"/>
      <c r="X213" s="116"/>
      <c r="Y213" s="98"/>
    </row>
    <row r="214" spans="1:25" ht="39.950000000000003" customHeight="1">
      <c r="A214" s="143" t="s">
        <v>2623</v>
      </c>
      <c r="B214" s="110">
        <v>212</v>
      </c>
      <c r="C214" s="110">
        <v>3</v>
      </c>
      <c r="D214" s="110">
        <v>6</v>
      </c>
      <c r="E214" s="98" t="s">
        <v>2629</v>
      </c>
      <c r="F214" s="98" t="s">
        <v>2922</v>
      </c>
      <c r="G214" s="98" t="s">
        <v>718</v>
      </c>
      <c r="H214" s="98" t="s">
        <v>710</v>
      </c>
      <c r="I214" s="110">
        <v>4</v>
      </c>
      <c r="J214" s="98" t="s">
        <v>2784</v>
      </c>
      <c r="K214" s="98" t="s">
        <v>857</v>
      </c>
      <c r="L214" s="110" t="s">
        <v>563</v>
      </c>
      <c r="M214" s="98" t="s">
        <v>1165</v>
      </c>
      <c r="N214" s="113">
        <v>0.14021990740740742</v>
      </c>
      <c r="O214" s="98" t="s">
        <v>2791</v>
      </c>
      <c r="P214" s="114">
        <v>4</v>
      </c>
      <c r="Q214" s="114">
        <f t="shared" si="6"/>
        <v>1007</v>
      </c>
      <c r="R214" s="116"/>
      <c r="S214" s="110" t="s">
        <v>563</v>
      </c>
      <c r="T214" s="110" t="s">
        <v>572</v>
      </c>
      <c r="U214" s="110" t="s">
        <v>572</v>
      </c>
      <c r="V214" s="110"/>
      <c r="W214" s="110"/>
      <c r="X214" s="116"/>
      <c r="Y214" s="98"/>
    </row>
    <row r="215" spans="1:25" ht="39.950000000000003" customHeight="1">
      <c r="A215" s="143" t="s">
        <v>2623</v>
      </c>
      <c r="B215" s="110">
        <v>213</v>
      </c>
      <c r="C215" s="110">
        <v>5</v>
      </c>
      <c r="D215" s="110">
        <v>8</v>
      </c>
      <c r="E215" s="98" t="s">
        <v>979</v>
      </c>
      <c r="F215" s="98" t="s">
        <v>709</v>
      </c>
      <c r="G215" s="98" t="s">
        <v>1</v>
      </c>
      <c r="H215" s="98" t="s">
        <v>88</v>
      </c>
      <c r="I215" s="110">
        <v>5</v>
      </c>
      <c r="J215" s="98" t="s">
        <v>2029</v>
      </c>
      <c r="K215" s="98" t="s">
        <v>1981</v>
      </c>
      <c r="L215" s="110" t="s">
        <v>563</v>
      </c>
      <c r="M215" s="98" t="s">
        <v>2368</v>
      </c>
      <c r="N215" s="113">
        <v>0.14074074074074075</v>
      </c>
      <c r="O215" s="98" t="s">
        <v>1158</v>
      </c>
      <c r="P215" s="114">
        <v>6</v>
      </c>
      <c r="Q215" s="114">
        <f t="shared" si="6"/>
        <v>1013</v>
      </c>
      <c r="R215" s="116"/>
      <c r="S215" s="110" t="s">
        <v>563</v>
      </c>
      <c r="T215" s="110" t="s">
        <v>572</v>
      </c>
      <c r="U215" s="110" t="s">
        <v>572</v>
      </c>
      <c r="V215" s="110"/>
      <c r="W215" s="110"/>
      <c r="X215" s="116"/>
      <c r="Y215" s="98"/>
    </row>
    <row r="216" spans="1:25" ht="39.950000000000003" customHeight="1">
      <c r="A216" s="143" t="s">
        <v>2623</v>
      </c>
      <c r="B216" s="110">
        <v>214</v>
      </c>
      <c r="C216" s="110">
        <v>7</v>
      </c>
      <c r="D216" s="110">
        <v>9</v>
      </c>
      <c r="E216" s="98" t="s">
        <v>115</v>
      </c>
      <c r="F216" s="98" t="s">
        <v>1799</v>
      </c>
      <c r="G216" s="98" t="s">
        <v>1804</v>
      </c>
      <c r="H216" s="98" t="s">
        <v>2195</v>
      </c>
      <c r="I216" s="110">
        <v>6</v>
      </c>
      <c r="J216" s="98" t="s">
        <v>2343</v>
      </c>
      <c r="K216" s="98" t="s">
        <v>1875</v>
      </c>
      <c r="L216" s="110" t="s">
        <v>470</v>
      </c>
      <c r="M216" s="98" t="s">
        <v>2942</v>
      </c>
      <c r="N216" s="113">
        <v>0.14149305555555555</v>
      </c>
      <c r="O216" s="98" t="s">
        <v>1158</v>
      </c>
      <c r="P216" s="114">
        <v>5</v>
      </c>
      <c r="Q216" s="114">
        <f t="shared" si="6"/>
        <v>1018</v>
      </c>
      <c r="R216" s="116" t="s">
        <v>1707</v>
      </c>
      <c r="S216" s="110" t="s">
        <v>470</v>
      </c>
      <c r="T216" s="110" t="s">
        <v>551</v>
      </c>
      <c r="U216" s="110" t="s">
        <v>551</v>
      </c>
      <c r="V216" s="110"/>
      <c r="W216" s="110"/>
      <c r="X216" s="116"/>
      <c r="Y216" s="98"/>
    </row>
    <row r="217" spans="1:25" ht="39.950000000000003" customHeight="1">
      <c r="A217" s="143" t="s">
        <v>2623</v>
      </c>
      <c r="B217" s="110">
        <v>215</v>
      </c>
      <c r="C217" s="110">
        <v>8</v>
      </c>
      <c r="D217" s="110">
        <v>9</v>
      </c>
      <c r="E217" s="98" t="s">
        <v>2989</v>
      </c>
      <c r="F217" s="98" t="s">
        <v>1477</v>
      </c>
      <c r="G217" s="98" t="s">
        <v>1487</v>
      </c>
      <c r="H217" s="98" t="s">
        <v>2246</v>
      </c>
      <c r="I217" s="110">
        <v>5</v>
      </c>
      <c r="J217" s="98" t="s">
        <v>89</v>
      </c>
      <c r="K217" s="98" t="s">
        <v>2339</v>
      </c>
      <c r="L217" s="110" t="s">
        <v>458</v>
      </c>
      <c r="M217" s="98" t="s">
        <v>1575</v>
      </c>
      <c r="N217" s="113">
        <v>0.14270833333333333</v>
      </c>
      <c r="O217" s="98" t="s">
        <v>1158</v>
      </c>
      <c r="P217" s="114">
        <v>10</v>
      </c>
      <c r="Q217" s="114">
        <f t="shared" si="6"/>
        <v>1028</v>
      </c>
      <c r="R217" s="116" t="s">
        <v>3000</v>
      </c>
      <c r="S217" s="110" t="s">
        <v>458</v>
      </c>
      <c r="T217" s="110" t="s">
        <v>463</v>
      </c>
      <c r="U217" s="110" t="s">
        <v>463</v>
      </c>
      <c r="V217" s="110"/>
      <c r="W217" s="110"/>
      <c r="X217" s="116"/>
      <c r="Y217" s="98"/>
    </row>
    <row r="218" spans="1:25" ht="39.950000000000003" customHeight="1">
      <c r="A218" s="143" t="s">
        <v>2623</v>
      </c>
      <c r="B218" s="110">
        <v>216</v>
      </c>
      <c r="C218" s="110">
        <v>3</v>
      </c>
      <c r="D218" s="110">
        <v>8</v>
      </c>
      <c r="E218" s="98" t="s">
        <v>1331</v>
      </c>
      <c r="F218" s="98" t="s">
        <v>48</v>
      </c>
      <c r="G218" s="98" t="s">
        <v>2129</v>
      </c>
      <c r="H218" s="98" t="s">
        <v>692</v>
      </c>
      <c r="I218" s="110">
        <v>5</v>
      </c>
      <c r="J218" s="98" t="s">
        <v>1202</v>
      </c>
      <c r="K218" s="98" t="s">
        <v>1989</v>
      </c>
      <c r="L218" s="110" t="s">
        <v>555</v>
      </c>
      <c r="M218" s="98" t="s">
        <v>912</v>
      </c>
      <c r="N218" s="113">
        <v>0.14340277777777777</v>
      </c>
      <c r="O218" s="98" t="s">
        <v>1158</v>
      </c>
      <c r="P218" s="114">
        <v>5</v>
      </c>
      <c r="Q218" s="114">
        <f t="shared" si="6"/>
        <v>1033</v>
      </c>
      <c r="R218" s="116"/>
      <c r="S218" s="110" t="s">
        <v>555</v>
      </c>
      <c r="T218" s="110" t="s">
        <v>569</v>
      </c>
      <c r="U218" s="110" t="s">
        <v>569</v>
      </c>
      <c r="V218" s="110"/>
      <c r="W218" s="110"/>
      <c r="X218" s="116"/>
      <c r="Y218" s="98"/>
    </row>
    <row r="219" spans="1:25" ht="39.950000000000003" customHeight="1">
      <c r="A219" s="143" t="s">
        <v>2623</v>
      </c>
      <c r="B219" s="110">
        <v>217</v>
      </c>
      <c r="C219" s="110">
        <v>5</v>
      </c>
      <c r="D219" s="110">
        <v>7</v>
      </c>
      <c r="E219" s="98" t="s">
        <v>1328</v>
      </c>
      <c r="F219" s="98" t="s">
        <v>2139</v>
      </c>
      <c r="G219" s="98" t="s">
        <v>2201</v>
      </c>
      <c r="H219" s="98" t="s">
        <v>2186</v>
      </c>
      <c r="I219" s="110">
        <v>4</v>
      </c>
      <c r="J219" s="98" t="s">
        <v>2785</v>
      </c>
      <c r="K219" s="98" t="s">
        <v>2019</v>
      </c>
      <c r="L219" s="110" t="s">
        <v>555</v>
      </c>
      <c r="M219" s="98" t="s">
        <v>2004</v>
      </c>
      <c r="N219" s="113">
        <v>0.14409722222222221</v>
      </c>
      <c r="O219" s="98" t="s">
        <v>1158</v>
      </c>
      <c r="P219" s="114">
        <v>6</v>
      </c>
      <c r="Q219" s="114">
        <f t="shared" si="6"/>
        <v>1039</v>
      </c>
      <c r="R219" s="116"/>
      <c r="S219" s="110" t="s">
        <v>555</v>
      </c>
      <c r="T219" s="110" t="s">
        <v>569</v>
      </c>
      <c r="U219" s="110" t="s">
        <v>569</v>
      </c>
      <c r="V219" s="110"/>
      <c r="W219" s="110"/>
      <c r="X219" s="116" t="s">
        <v>880</v>
      </c>
      <c r="Y219" s="98"/>
    </row>
    <row r="220" spans="1:25" ht="39.950000000000003" customHeight="1">
      <c r="A220" s="143" t="s">
        <v>2623</v>
      </c>
      <c r="B220" s="110">
        <v>218</v>
      </c>
      <c r="C220" s="110">
        <v>4</v>
      </c>
      <c r="D220" s="110">
        <v>7</v>
      </c>
      <c r="E220" s="98" t="s">
        <v>1357</v>
      </c>
      <c r="F220" s="98" t="s">
        <v>2990</v>
      </c>
      <c r="G220" s="98" t="s">
        <v>2998</v>
      </c>
      <c r="H220" s="98" t="s">
        <v>2385</v>
      </c>
      <c r="I220" s="110">
        <v>1</v>
      </c>
      <c r="J220" s="98" t="s">
        <v>1160</v>
      </c>
      <c r="K220" s="98" t="s">
        <v>1710</v>
      </c>
      <c r="L220" s="110" t="s">
        <v>557</v>
      </c>
      <c r="M220" s="98" t="s">
        <v>901</v>
      </c>
      <c r="N220" s="113">
        <v>0.14444444444444443</v>
      </c>
      <c r="O220" s="98" t="s">
        <v>1996</v>
      </c>
      <c r="P220" s="114">
        <v>4</v>
      </c>
      <c r="Q220" s="114">
        <f t="shared" si="6"/>
        <v>1043</v>
      </c>
      <c r="R220" s="116"/>
      <c r="S220" s="110" t="s">
        <v>557</v>
      </c>
      <c r="T220" s="110" t="s">
        <v>554</v>
      </c>
      <c r="U220" s="110" t="s">
        <v>554</v>
      </c>
      <c r="V220" s="110"/>
      <c r="W220" s="110"/>
      <c r="X220" s="116"/>
      <c r="Y220" s="98"/>
    </row>
    <row r="221" spans="1:25" ht="39.950000000000003" customHeight="1">
      <c r="A221" s="143" t="s">
        <v>2623</v>
      </c>
      <c r="B221" s="110">
        <v>219</v>
      </c>
      <c r="C221" s="110">
        <v>4</v>
      </c>
      <c r="D221" s="110">
        <v>8</v>
      </c>
      <c r="E221" s="98" t="s">
        <v>957</v>
      </c>
      <c r="F221" s="98" t="s">
        <v>2471</v>
      </c>
      <c r="G221" s="98" t="s">
        <v>2396</v>
      </c>
      <c r="H221" s="98" t="s">
        <v>2963</v>
      </c>
      <c r="I221" s="110">
        <v>4</v>
      </c>
      <c r="J221" s="98" t="s">
        <v>2777</v>
      </c>
      <c r="K221" s="98" t="s">
        <v>1348</v>
      </c>
      <c r="L221" s="110" t="s">
        <v>476</v>
      </c>
      <c r="M221" s="98" t="s">
        <v>2011</v>
      </c>
      <c r="N221" s="113">
        <v>0.14548611111111112</v>
      </c>
      <c r="O221" s="98" t="s">
        <v>1996</v>
      </c>
      <c r="P221" s="114">
        <v>6</v>
      </c>
      <c r="Q221" s="114">
        <f t="shared" si="6"/>
        <v>1049</v>
      </c>
      <c r="R221" s="116"/>
      <c r="S221" s="110" t="s">
        <v>476</v>
      </c>
      <c r="T221" s="110" t="s">
        <v>424</v>
      </c>
      <c r="U221" s="110" t="s">
        <v>555</v>
      </c>
      <c r="V221" s="110"/>
      <c r="W221" s="110"/>
      <c r="X221" s="116"/>
      <c r="Y221" s="98"/>
    </row>
    <row r="222" spans="1:25" ht="39.950000000000003" customHeight="1">
      <c r="A222" s="143" t="s">
        <v>2623</v>
      </c>
      <c r="B222" s="110">
        <v>220</v>
      </c>
      <c r="C222" s="110">
        <v>1</v>
      </c>
      <c r="D222" s="110">
        <v>10</v>
      </c>
      <c r="E222" s="98" t="s">
        <v>1849</v>
      </c>
      <c r="F222" s="98" t="s">
        <v>2459</v>
      </c>
      <c r="G222" s="98" t="s">
        <v>7</v>
      </c>
      <c r="H222" s="98" t="s">
        <v>1527</v>
      </c>
      <c r="I222" s="110">
        <v>2</v>
      </c>
      <c r="J222" s="98" t="s">
        <v>2782</v>
      </c>
      <c r="K222" s="98" t="s">
        <v>576</v>
      </c>
      <c r="L222" s="110" t="s">
        <v>463</v>
      </c>
      <c r="M222" s="98" t="s">
        <v>1838</v>
      </c>
      <c r="N222" s="113">
        <v>0.14641203703703703</v>
      </c>
      <c r="O222" s="98" t="s">
        <v>1996</v>
      </c>
      <c r="P222" s="114">
        <v>5</v>
      </c>
      <c r="Q222" s="114">
        <f t="shared" si="6"/>
        <v>1054</v>
      </c>
      <c r="R222" s="116"/>
      <c r="S222" s="110" t="s">
        <v>463</v>
      </c>
      <c r="T222" s="110" t="s">
        <v>471</v>
      </c>
      <c r="U222" s="110" t="s">
        <v>555</v>
      </c>
      <c r="V222" s="110"/>
      <c r="W222" s="110"/>
      <c r="X222" s="116"/>
      <c r="Y222" s="98"/>
    </row>
    <row r="223" spans="1:25" ht="39.950000000000003" customHeight="1">
      <c r="A223" s="143" t="s">
        <v>2623</v>
      </c>
      <c r="B223" s="110">
        <v>221</v>
      </c>
      <c r="C223" s="110">
        <v>2</v>
      </c>
      <c r="D223" s="110">
        <v>5</v>
      </c>
      <c r="E223" s="98" t="s">
        <v>1855</v>
      </c>
      <c r="F223" s="98" t="s">
        <v>159</v>
      </c>
      <c r="G223" s="98" t="s">
        <v>2436</v>
      </c>
      <c r="H223" s="98" t="s">
        <v>1507</v>
      </c>
      <c r="I223" s="110">
        <v>1</v>
      </c>
      <c r="J223" s="98" t="s">
        <v>2788</v>
      </c>
      <c r="K223" s="98" t="s">
        <v>576</v>
      </c>
      <c r="L223" s="110" t="s">
        <v>575</v>
      </c>
      <c r="M223" s="98" t="s">
        <v>2042</v>
      </c>
      <c r="N223" s="113">
        <v>0.14681712962962962</v>
      </c>
      <c r="O223" s="98" t="s">
        <v>1996</v>
      </c>
      <c r="P223" s="114">
        <v>3</v>
      </c>
      <c r="Q223" s="114">
        <f t="shared" si="6"/>
        <v>1057</v>
      </c>
      <c r="R223" s="116"/>
      <c r="S223" s="110" t="s">
        <v>575</v>
      </c>
      <c r="T223" s="110" t="s">
        <v>557</v>
      </c>
      <c r="U223" s="110" t="s">
        <v>554</v>
      </c>
      <c r="V223" s="110"/>
      <c r="W223" s="110"/>
      <c r="X223" s="116"/>
      <c r="Y223" s="98"/>
    </row>
    <row r="224" spans="1:25" ht="39.950000000000003" customHeight="1">
      <c r="A224" s="143" t="s">
        <v>2623</v>
      </c>
      <c r="B224" s="110">
        <v>222</v>
      </c>
      <c r="C224" s="110">
        <v>8</v>
      </c>
      <c r="D224" s="110">
        <v>9</v>
      </c>
      <c r="E224" s="98" t="s">
        <v>3008</v>
      </c>
      <c r="F224" s="98" t="s">
        <v>29</v>
      </c>
      <c r="G224" s="98" t="s">
        <v>1406</v>
      </c>
      <c r="H224" s="98" t="s">
        <v>2246</v>
      </c>
      <c r="I224" s="110">
        <v>5</v>
      </c>
      <c r="J224" s="98" t="s">
        <v>2399</v>
      </c>
      <c r="K224" s="98" t="s">
        <v>2339</v>
      </c>
      <c r="L224" s="110" t="s">
        <v>555</v>
      </c>
      <c r="M224" s="98" t="s">
        <v>1575</v>
      </c>
      <c r="N224" s="113">
        <v>0.14751157407407409</v>
      </c>
      <c r="O224" s="98" t="s">
        <v>1996</v>
      </c>
      <c r="P224" s="114">
        <v>6</v>
      </c>
      <c r="Q224" s="114">
        <f t="shared" si="6"/>
        <v>1063</v>
      </c>
      <c r="R224" s="116" t="s">
        <v>2991</v>
      </c>
      <c r="S224" s="110" t="s">
        <v>555</v>
      </c>
      <c r="T224" s="110" t="s">
        <v>569</v>
      </c>
      <c r="U224" s="110" t="s">
        <v>563</v>
      </c>
      <c r="V224" s="110"/>
      <c r="W224" s="110"/>
      <c r="X224" s="116"/>
      <c r="Y224" s="98"/>
    </row>
    <row r="225" spans="1:25" ht="39.950000000000003" customHeight="1">
      <c r="A225" s="143" t="s">
        <v>2623</v>
      </c>
      <c r="B225" s="110">
        <v>223</v>
      </c>
      <c r="C225" s="110">
        <v>1</v>
      </c>
      <c r="D225" s="110">
        <v>10</v>
      </c>
      <c r="E225" s="98" t="s">
        <v>1906</v>
      </c>
      <c r="F225" s="98" t="s">
        <v>2486</v>
      </c>
      <c r="G225" s="98" t="s">
        <v>2245</v>
      </c>
      <c r="H225" s="98" t="s">
        <v>1527</v>
      </c>
      <c r="I225" s="110">
        <v>2</v>
      </c>
      <c r="J225" s="98" t="s">
        <v>887</v>
      </c>
      <c r="K225" s="98" t="s">
        <v>576</v>
      </c>
      <c r="L225" s="110" t="s">
        <v>463</v>
      </c>
      <c r="M225" s="98" t="s">
        <v>1838</v>
      </c>
      <c r="N225" s="113">
        <v>0.1484375</v>
      </c>
      <c r="O225" s="98" t="s">
        <v>1996</v>
      </c>
      <c r="P225" s="114">
        <v>5</v>
      </c>
      <c r="Q225" s="114">
        <f t="shared" si="6"/>
        <v>1068</v>
      </c>
      <c r="R225" s="116"/>
      <c r="S225" s="110" t="s">
        <v>463</v>
      </c>
      <c r="T225" s="110" t="s">
        <v>471</v>
      </c>
      <c r="U225" s="110" t="s">
        <v>555</v>
      </c>
      <c r="V225" s="110"/>
      <c r="W225" s="110"/>
      <c r="X225" s="116"/>
      <c r="Y225" s="98"/>
    </row>
    <row r="226" spans="1:25" ht="39.950000000000003" customHeight="1">
      <c r="A226" s="143" t="s">
        <v>2623</v>
      </c>
      <c r="B226" s="110">
        <v>224</v>
      </c>
      <c r="C226" s="110">
        <v>2</v>
      </c>
      <c r="D226" s="110">
        <v>5</v>
      </c>
      <c r="E226" s="98" t="s">
        <v>1004</v>
      </c>
      <c r="F226" s="98" t="s">
        <v>2450</v>
      </c>
      <c r="G226" s="98" t="s">
        <v>1977</v>
      </c>
      <c r="H226" s="98" t="s">
        <v>1507</v>
      </c>
      <c r="I226" s="110">
        <v>1</v>
      </c>
      <c r="J226" s="98" t="s">
        <v>2773</v>
      </c>
      <c r="K226" s="98" t="s">
        <v>576</v>
      </c>
      <c r="L226" s="110" t="s">
        <v>575</v>
      </c>
      <c r="M226" s="98" t="s">
        <v>2042</v>
      </c>
      <c r="N226" s="113">
        <v>0.14884259259259258</v>
      </c>
      <c r="O226" s="98" t="s">
        <v>1996</v>
      </c>
      <c r="P226" s="114">
        <v>3</v>
      </c>
      <c r="Q226" s="114">
        <f t="shared" si="6"/>
        <v>1071</v>
      </c>
      <c r="R226" s="116"/>
      <c r="S226" s="110" t="s">
        <v>575</v>
      </c>
      <c r="T226" s="110" t="s">
        <v>557</v>
      </c>
      <c r="U226" s="110" t="s">
        <v>554</v>
      </c>
      <c r="V226" s="110"/>
      <c r="W226" s="110"/>
      <c r="X226" s="116"/>
      <c r="Y226" s="98"/>
    </row>
    <row r="227" spans="1:25" ht="39.950000000000003" customHeight="1">
      <c r="A227" s="143" t="s">
        <v>2623</v>
      </c>
      <c r="B227" s="110">
        <v>225</v>
      </c>
      <c r="C227" s="110">
        <v>1</v>
      </c>
      <c r="D227" s="110">
        <v>10</v>
      </c>
      <c r="E227" s="98" t="s">
        <v>996</v>
      </c>
      <c r="F227" s="98" t="s">
        <v>2429</v>
      </c>
      <c r="G227" s="98" t="s">
        <v>704</v>
      </c>
      <c r="H227" s="98" t="s">
        <v>1527</v>
      </c>
      <c r="I227" s="110">
        <v>2</v>
      </c>
      <c r="J227" s="98" t="s">
        <v>1995</v>
      </c>
      <c r="K227" s="98" t="s">
        <v>576</v>
      </c>
      <c r="L227" s="110" t="s">
        <v>463</v>
      </c>
      <c r="M227" s="98" t="s">
        <v>1838</v>
      </c>
      <c r="N227" s="113">
        <v>0.14976851851851852</v>
      </c>
      <c r="O227" s="98" t="s">
        <v>1996</v>
      </c>
      <c r="P227" s="114">
        <v>5</v>
      </c>
      <c r="Q227" s="114">
        <f t="shared" si="6"/>
        <v>1076</v>
      </c>
      <c r="R227" s="116"/>
      <c r="S227" s="110" t="s">
        <v>463</v>
      </c>
      <c r="T227" s="110" t="s">
        <v>471</v>
      </c>
      <c r="U227" s="110" t="s">
        <v>555</v>
      </c>
      <c r="V227" s="110"/>
      <c r="W227" s="110"/>
      <c r="X227" s="116"/>
      <c r="Y227" s="98"/>
    </row>
    <row r="228" spans="1:25" ht="39.950000000000003" customHeight="1">
      <c r="A228" s="143" t="s">
        <v>2623</v>
      </c>
      <c r="B228" s="110">
        <v>226</v>
      </c>
      <c r="C228" s="110">
        <v>3</v>
      </c>
      <c r="D228" s="110">
        <v>8</v>
      </c>
      <c r="E228" s="98" t="s">
        <v>952</v>
      </c>
      <c r="F228" s="98" t="s">
        <v>2455</v>
      </c>
      <c r="G228" s="98" t="s">
        <v>2451</v>
      </c>
      <c r="H228" s="98" t="s">
        <v>1715</v>
      </c>
      <c r="I228" s="110">
        <v>5</v>
      </c>
      <c r="J228" s="98" t="s">
        <v>2790</v>
      </c>
      <c r="K228" s="98" t="s">
        <v>2045</v>
      </c>
      <c r="L228" s="110" t="s">
        <v>440</v>
      </c>
      <c r="M228" s="98" t="s">
        <v>1518</v>
      </c>
      <c r="N228" s="113">
        <v>0.15092592592592594</v>
      </c>
      <c r="O228" s="98" t="s">
        <v>1996</v>
      </c>
      <c r="P228" s="114">
        <v>6</v>
      </c>
      <c r="Q228" s="114">
        <f t="shared" si="6"/>
        <v>1082</v>
      </c>
      <c r="R228" s="116"/>
      <c r="S228" s="110" t="s">
        <v>440</v>
      </c>
      <c r="T228" s="110" t="s">
        <v>463</v>
      </c>
      <c r="U228" s="110" t="s">
        <v>470</v>
      </c>
      <c r="V228" s="110"/>
      <c r="W228" s="110"/>
      <c r="X228" s="116"/>
      <c r="Y228" s="98"/>
    </row>
    <row r="229" spans="1:25" ht="39.950000000000003" customHeight="1">
      <c r="A229" s="143" t="s">
        <v>2623</v>
      </c>
      <c r="B229" s="110">
        <v>227</v>
      </c>
      <c r="C229" s="110">
        <v>2</v>
      </c>
      <c r="D229" s="110">
        <v>5</v>
      </c>
      <c r="E229" s="98" t="s">
        <v>1270</v>
      </c>
      <c r="F229" s="98" t="s">
        <v>699</v>
      </c>
      <c r="G229" s="98" t="s">
        <v>714</v>
      </c>
      <c r="H229" s="98" t="s">
        <v>1507</v>
      </c>
      <c r="I229" s="110">
        <v>1</v>
      </c>
      <c r="J229" s="98" t="s">
        <v>1125</v>
      </c>
      <c r="K229" s="98" t="s">
        <v>576</v>
      </c>
      <c r="L229" s="110" t="s">
        <v>575</v>
      </c>
      <c r="M229" s="98" t="s">
        <v>2042</v>
      </c>
      <c r="N229" s="113">
        <v>0.15133101851851852</v>
      </c>
      <c r="O229" s="98" t="s">
        <v>1996</v>
      </c>
      <c r="P229" s="114">
        <v>3</v>
      </c>
      <c r="Q229" s="114">
        <f t="shared" si="6"/>
        <v>1085</v>
      </c>
      <c r="R229" s="116"/>
      <c r="S229" s="110" t="s">
        <v>575</v>
      </c>
      <c r="T229" s="110" t="s">
        <v>557</v>
      </c>
      <c r="U229" s="110" t="s">
        <v>554</v>
      </c>
      <c r="V229" s="110"/>
      <c r="W229" s="110"/>
      <c r="X229" s="116"/>
      <c r="Y229" s="98"/>
    </row>
    <row r="230" spans="1:25" ht="39.950000000000003" customHeight="1">
      <c r="A230" s="143" t="s">
        <v>2623</v>
      </c>
      <c r="B230" s="110">
        <v>228</v>
      </c>
      <c r="C230" s="110">
        <v>1</v>
      </c>
      <c r="D230" s="110">
        <v>10</v>
      </c>
      <c r="E230" s="98" t="s">
        <v>1863</v>
      </c>
      <c r="F230" s="98" t="s">
        <v>2205</v>
      </c>
      <c r="G230" s="98" t="s">
        <v>2470</v>
      </c>
      <c r="H230" s="98" t="s">
        <v>1527</v>
      </c>
      <c r="I230" s="110">
        <v>2</v>
      </c>
      <c r="J230" s="98" t="s">
        <v>895</v>
      </c>
      <c r="K230" s="98" t="s">
        <v>576</v>
      </c>
      <c r="L230" s="110" t="s">
        <v>570</v>
      </c>
      <c r="M230" s="98" t="s">
        <v>1838</v>
      </c>
      <c r="N230" s="113">
        <v>0.1527199074074074</v>
      </c>
      <c r="O230" s="98" t="s">
        <v>1996</v>
      </c>
      <c r="P230" s="114">
        <v>5</v>
      </c>
      <c r="Q230" s="114">
        <f t="shared" si="6"/>
        <v>1090</v>
      </c>
      <c r="R230" s="116"/>
      <c r="S230" s="110" t="s">
        <v>570</v>
      </c>
      <c r="T230" s="110" t="s">
        <v>458</v>
      </c>
      <c r="U230" s="110" t="s">
        <v>476</v>
      </c>
      <c r="V230" s="110" t="s">
        <v>1141</v>
      </c>
      <c r="W230" s="110"/>
      <c r="X230" s="116"/>
      <c r="Y230" s="98"/>
    </row>
    <row r="231" spans="1:25" ht="39.950000000000003" customHeight="1">
      <c r="A231" s="143" t="s">
        <v>2623</v>
      </c>
      <c r="B231" s="110">
        <v>229</v>
      </c>
      <c r="C231" s="110">
        <v>1</v>
      </c>
      <c r="D231" s="110">
        <v>10</v>
      </c>
      <c r="E231" s="98" t="s">
        <v>1898</v>
      </c>
      <c r="F231" s="98" t="s">
        <v>716</v>
      </c>
      <c r="G231" s="98" t="s">
        <v>2483</v>
      </c>
      <c r="H231" s="98" t="s">
        <v>1527</v>
      </c>
      <c r="I231" s="110">
        <v>2</v>
      </c>
      <c r="J231" s="98" t="s">
        <v>1144</v>
      </c>
      <c r="K231" s="98" t="s">
        <v>576</v>
      </c>
      <c r="L231" s="110" t="s">
        <v>463</v>
      </c>
      <c r="M231" s="98" t="s">
        <v>1838</v>
      </c>
      <c r="N231" s="113">
        <v>0.15364583333333334</v>
      </c>
      <c r="O231" s="98" t="s">
        <v>1996</v>
      </c>
      <c r="P231" s="114">
        <v>5</v>
      </c>
      <c r="Q231" s="114">
        <f t="shared" si="6"/>
        <v>1095</v>
      </c>
      <c r="R231" s="116"/>
      <c r="S231" s="110" t="s">
        <v>463</v>
      </c>
      <c r="T231" s="110" t="s">
        <v>471</v>
      </c>
      <c r="U231" s="110" t="s">
        <v>555</v>
      </c>
      <c r="V231" s="110"/>
      <c r="W231" s="110"/>
      <c r="X231" s="116"/>
      <c r="Y231" s="98"/>
    </row>
    <row r="232" spans="1:25" ht="39.950000000000003" customHeight="1">
      <c r="A232" s="143" t="s">
        <v>2623</v>
      </c>
      <c r="B232" s="110">
        <v>230</v>
      </c>
      <c r="C232" s="110">
        <v>8</v>
      </c>
      <c r="D232" s="110">
        <v>9</v>
      </c>
      <c r="E232" s="98" t="s">
        <v>3019</v>
      </c>
      <c r="F232" s="98" t="s">
        <v>47</v>
      </c>
      <c r="G232" s="98" t="s">
        <v>1374</v>
      </c>
      <c r="H232" s="98" t="s">
        <v>2246</v>
      </c>
      <c r="I232" s="110">
        <v>1</v>
      </c>
      <c r="J232" s="98" t="s">
        <v>2375</v>
      </c>
      <c r="K232" s="98" t="s">
        <v>2339</v>
      </c>
      <c r="L232" s="110" t="s">
        <v>575</v>
      </c>
      <c r="M232" s="98" t="s">
        <v>1575</v>
      </c>
      <c r="N232" s="113">
        <v>0.15405092592592592</v>
      </c>
      <c r="O232" s="98" t="s">
        <v>1976</v>
      </c>
      <c r="P232" s="114">
        <v>4</v>
      </c>
      <c r="Q232" s="114">
        <f t="shared" si="6"/>
        <v>1099</v>
      </c>
      <c r="R232" s="116" t="s">
        <v>2997</v>
      </c>
      <c r="S232" s="110" t="s">
        <v>575</v>
      </c>
      <c r="T232" s="110" t="s">
        <v>557</v>
      </c>
      <c r="U232" s="110" t="s">
        <v>557</v>
      </c>
      <c r="V232" s="110"/>
      <c r="W232" s="110"/>
      <c r="X232" s="116"/>
      <c r="Y232" s="98"/>
    </row>
    <row r="233" spans="1:25" ht="39.950000000000003" customHeight="1">
      <c r="A233" s="143" t="s">
        <v>2623</v>
      </c>
      <c r="B233" s="110">
        <v>231</v>
      </c>
      <c r="C233" s="110">
        <v>4</v>
      </c>
      <c r="D233" s="110">
        <v>8</v>
      </c>
      <c r="E233" s="98" t="s">
        <v>1615</v>
      </c>
      <c r="F233" s="98" t="s">
        <v>706</v>
      </c>
      <c r="G233" s="98" t="s">
        <v>700</v>
      </c>
      <c r="H233" s="98" t="s">
        <v>2963</v>
      </c>
      <c r="I233" s="110">
        <v>4</v>
      </c>
      <c r="J233" s="98" t="s">
        <v>1118</v>
      </c>
      <c r="K233" s="98" t="s">
        <v>1348</v>
      </c>
      <c r="L233" s="110" t="s">
        <v>476</v>
      </c>
      <c r="M233" s="98" t="s">
        <v>2011</v>
      </c>
      <c r="N233" s="113">
        <v>0.15509259259259259</v>
      </c>
      <c r="O233" s="98" t="s">
        <v>1976</v>
      </c>
      <c r="P233" s="114">
        <v>6</v>
      </c>
      <c r="Q233" s="114">
        <f t="shared" si="6"/>
        <v>1105</v>
      </c>
      <c r="R233" s="116"/>
      <c r="S233" s="110" t="s">
        <v>476</v>
      </c>
      <c r="T233" s="110" t="s">
        <v>424</v>
      </c>
      <c r="U233" s="110" t="s">
        <v>555</v>
      </c>
      <c r="V233" s="110"/>
      <c r="W233" s="110"/>
      <c r="X233" s="116"/>
      <c r="Y233" s="98"/>
    </row>
    <row r="234" spans="1:25" ht="39.950000000000003" customHeight="1">
      <c r="A234" s="143" t="s">
        <v>2623</v>
      </c>
      <c r="B234" s="110">
        <v>232</v>
      </c>
      <c r="C234" s="110">
        <v>1</v>
      </c>
      <c r="D234" s="110">
        <v>10</v>
      </c>
      <c r="E234" s="98" t="s">
        <v>1596</v>
      </c>
      <c r="F234" s="98" t="s">
        <v>158</v>
      </c>
      <c r="G234" s="98" t="s">
        <v>2218</v>
      </c>
      <c r="H234" s="98" t="s">
        <v>1527</v>
      </c>
      <c r="I234" s="110">
        <v>2</v>
      </c>
      <c r="J234" s="98" t="s">
        <v>907</v>
      </c>
      <c r="K234" s="98" t="s">
        <v>576</v>
      </c>
      <c r="L234" s="110" t="s">
        <v>463</v>
      </c>
      <c r="M234" s="98" t="s">
        <v>1838</v>
      </c>
      <c r="N234" s="113">
        <v>0.15601851851851853</v>
      </c>
      <c r="O234" s="98" t="s">
        <v>1976</v>
      </c>
      <c r="P234" s="114">
        <v>5</v>
      </c>
      <c r="Q234" s="114">
        <f t="shared" si="6"/>
        <v>1110</v>
      </c>
      <c r="R234" s="116"/>
      <c r="S234" s="110" t="s">
        <v>463</v>
      </c>
      <c r="T234" s="110" t="s">
        <v>471</v>
      </c>
      <c r="U234" s="110" t="s">
        <v>555</v>
      </c>
      <c r="V234" s="110"/>
      <c r="W234" s="110"/>
      <c r="X234" s="116"/>
      <c r="Y234" s="98"/>
    </row>
    <row r="235" spans="1:25" ht="39.950000000000003" customHeight="1">
      <c r="A235" s="143" t="s">
        <v>2623</v>
      </c>
      <c r="B235" s="110">
        <v>233</v>
      </c>
      <c r="C235" s="110">
        <v>1</v>
      </c>
      <c r="D235" s="110">
        <v>8</v>
      </c>
      <c r="E235" s="98" t="s">
        <v>2834</v>
      </c>
      <c r="F235" s="98" t="s">
        <v>2462</v>
      </c>
      <c r="G235" s="98" t="s">
        <v>2155</v>
      </c>
      <c r="H235" s="98" t="s">
        <v>2916</v>
      </c>
      <c r="I235" s="110">
        <v>2</v>
      </c>
      <c r="J235" s="98" t="s">
        <v>891</v>
      </c>
      <c r="K235" s="98" t="s">
        <v>576</v>
      </c>
      <c r="L235" s="110" t="s">
        <v>563</v>
      </c>
      <c r="M235" s="98" t="s">
        <v>2895</v>
      </c>
      <c r="N235" s="113">
        <v>0.15653935185185186</v>
      </c>
      <c r="O235" s="98" t="s">
        <v>1976</v>
      </c>
      <c r="P235" s="114">
        <v>4</v>
      </c>
      <c r="Q235" s="114">
        <f t="shared" si="6"/>
        <v>1114</v>
      </c>
      <c r="R235" s="116"/>
      <c r="S235" s="110" t="s">
        <v>563</v>
      </c>
      <c r="T235" s="110" t="s">
        <v>572</v>
      </c>
      <c r="U235" s="110" t="s">
        <v>575</v>
      </c>
      <c r="V235" s="110"/>
      <c r="W235" s="110"/>
      <c r="X235" s="116"/>
      <c r="Y235" s="98"/>
    </row>
    <row r="236" spans="1:25" ht="39.950000000000003" customHeight="1">
      <c r="A236" s="143" t="s">
        <v>2623</v>
      </c>
      <c r="B236" s="110">
        <v>234</v>
      </c>
      <c r="C236" s="110">
        <v>1</v>
      </c>
      <c r="D236" s="110">
        <v>10</v>
      </c>
      <c r="E236" s="98" t="s">
        <v>2409</v>
      </c>
      <c r="F236" s="98" t="s">
        <v>0</v>
      </c>
      <c r="G236" s="98" t="s">
        <v>4</v>
      </c>
      <c r="H236" s="98" t="s">
        <v>1527</v>
      </c>
      <c r="I236" s="110">
        <v>2</v>
      </c>
      <c r="J236" s="98" t="s">
        <v>1985</v>
      </c>
      <c r="K236" s="98" t="s">
        <v>576</v>
      </c>
      <c r="L236" s="110" t="s">
        <v>463</v>
      </c>
      <c r="M236" s="98" t="s">
        <v>1838</v>
      </c>
      <c r="N236" s="113">
        <v>0.15746527777777777</v>
      </c>
      <c r="O236" s="98" t="s">
        <v>1976</v>
      </c>
      <c r="P236" s="114">
        <v>5</v>
      </c>
      <c r="Q236" s="114">
        <f t="shared" si="6"/>
        <v>1119</v>
      </c>
      <c r="R236" s="116"/>
      <c r="S236" s="110" t="s">
        <v>463</v>
      </c>
      <c r="T236" s="110" t="s">
        <v>471</v>
      </c>
      <c r="U236" s="110" t="s">
        <v>555</v>
      </c>
      <c r="V236" s="110"/>
      <c r="W236" s="110"/>
      <c r="X236" s="116"/>
      <c r="Y236" s="98"/>
    </row>
    <row r="237" spans="1:25" ht="39.950000000000003" customHeight="1">
      <c r="A237" s="143" t="s">
        <v>2623</v>
      </c>
      <c r="B237" s="110">
        <v>235</v>
      </c>
      <c r="C237" s="110">
        <v>5</v>
      </c>
      <c r="D237" s="110">
        <v>9</v>
      </c>
      <c r="E237" s="98" t="s">
        <v>1366</v>
      </c>
      <c r="F237" s="98" t="s">
        <v>722</v>
      </c>
      <c r="G237" s="98" t="s">
        <v>2090</v>
      </c>
      <c r="H237" s="98" t="s">
        <v>2372</v>
      </c>
      <c r="I237" s="110">
        <v>6</v>
      </c>
      <c r="J237" s="98" t="s">
        <v>900</v>
      </c>
      <c r="K237" s="98" t="s">
        <v>2016</v>
      </c>
      <c r="L237" s="110" t="s">
        <v>551</v>
      </c>
      <c r="M237" s="98" t="s">
        <v>1689</v>
      </c>
      <c r="N237" s="113">
        <v>0.15810185185185185</v>
      </c>
      <c r="O237" s="98" t="s">
        <v>1976</v>
      </c>
      <c r="P237" s="114">
        <v>7</v>
      </c>
      <c r="Q237" s="114">
        <f t="shared" si="6"/>
        <v>1126</v>
      </c>
      <c r="R237" s="116"/>
      <c r="S237" s="110" t="s">
        <v>551</v>
      </c>
      <c r="T237" s="110" t="s">
        <v>563</v>
      </c>
      <c r="U237" s="110" t="s">
        <v>563</v>
      </c>
      <c r="V237" s="110"/>
      <c r="W237" s="110"/>
      <c r="X237" s="116"/>
      <c r="Y237" s="98"/>
    </row>
    <row r="238" spans="1:25" ht="39.950000000000003" customHeight="1">
      <c r="A238" s="143" t="s">
        <v>2623</v>
      </c>
      <c r="B238" s="110">
        <v>236</v>
      </c>
      <c r="C238" s="110">
        <v>8</v>
      </c>
      <c r="D238" s="110">
        <v>9</v>
      </c>
      <c r="E238" s="98" t="s">
        <v>119</v>
      </c>
      <c r="F238" s="98" t="s">
        <v>1400</v>
      </c>
      <c r="G238" s="98" t="s">
        <v>1826</v>
      </c>
      <c r="H238" s="98" t="s">
        <v>2246</v>
      </c>
      <c r="I238" s="110">
        <v>5</v>
      </c>
      <c r="J238" s="98" t="s">
        <v>2402</v>
      </c>
      <c r="K238" s="98" t="s">
        <v>2339</v>
      </c>
      <c r="L238" s="110" t="s">
        <v>563</v>
      </c>
      <c r="M238" s="98" t="s">
        <v>1575</v>
      </c>
      <c r="N238" s="113">
        <v>0.15862268518518519</v>
      </c>
      <c r="O238" s="98" t="s">
        <v>1976</v>
      </c>
      <c r="P238" s="114">
        <v>6</v>
      </c>
      <c r="Q238" s="114">
        <f t="shared" si="6"/>
        <v>1132</v>
      </c>
      <c r="R238" s="116" t="s">
        <v>2993</v>
      </c>
      <c r="S238" s="110" t="s">
        <v>563</v>
      </c>
      <c r="T238" s="110" t="s">
        <v>572</v>
      </c>
      <c r="U238" s="110" t="s">
        <v>572</v>
      </c>
      <c r="V238" s="110"/>
      <c r="W238" s="110"/>
      <c r="X238" s="116"/>
      <c r="Y238" s="98"/>
    </row>
    <row r="239" spans="1:25" ht="39.950000000000003" customHeight="1">
      <c r="A239" s="143" t="s">
        <v>2623</v>
      </c>
      <c r="B239" s="110">
        <v>237</v>
      </c>
      <c r="C239" s="110">
        <v>3</v>
      </c>
      <c r="D239" s="110">
        <v>10</v>
      </c>
      <c r="E239" s="98" t="s">
        <v>1896</v>
      </c>
      <c r="F239" s="98" t="s">
        <v>1784</v>
      </c>
      <c r="G239" s="98" t="s">
        <v>1426</v>
      </c>
      <c r="H239" s="98" t="s">
        <v>689</v>
      </c>
      <c r="I239" s="110">
        <v>2</v>
      </c>
      <c r="J239" s="98" t="s">
        <v>886</v>
      </c>
      <c r="K239" s="98" t="s">
        <v>576</v>
      </c>
      <c r="L239" s="110" t="s">
        <v>557</v>
      </c>
      <c r="M239" s="98" t="s">
        <v>2992</v>
      </c>
      <c r="N239" s="113">
        <v>0.15896990740740741</v>
      </c>
      <c r="O239" s="98" t="s">
        <v>1976</v>
      </c>
      <c r="P239" s="114">
        <v>5</v>
      </c>
      <c r="Q239" s="114">
        <f t="shared" si="6"/>
        <v>1137</v>
      </c>
      <c r="R239" s="116"/>
      <c r="S239" s="110" t="s">
        <v>557</v>
      </c>
      <c r="T239" s="110" t="s">
        <v>554</v>
      </c>
      <c r="U239" s="110" t="s">
        <v>554</v>
      </c>
      <c r="V239" s="110"/>
      <c r="W239" s="110"/>
      <c r="X239" s="116"/>
      <c r="Y239" s="98"/>
    </row>
    <row r="240" spans="1:25" ht="39.950000000000003" customHeight="1">
      <c r="A240" s="143" t="s">
        <v>2623</v>
      </c>
      <c r="B240" s="110">
        <v>238</v>
      </c>
      <c r="C240" s="110">
        <v>6</v>
      </c>
      <c r="D240" s="110">
        <v>9</v>
      </c>
      <c r="E240" s="98" t="s">
        <v>985</v>
      </c>
      <c r="F240" s="98" t="s">
        <v>39</v>
      </c>
      <c r="G240" s="98" t="s">
        <v>34</v>
      </c>
      <c r="H240" s="98" t="s">
        <v>2233</v>
      </c>
      <c r="I240" s="110">
        <v>1</v>
      </c>
      <c r="J240" s="98" t="s">
        <v>909</v>
      </c>
      <c r="K240" s="98" t="s">
        <v>2012</v>
      </c>
      <c r="L240" s="110" t="s">
        <v>557</v>
      </c>
      <c r="M240" s="98" t="s">
        <v>125</v>
      </c>
      <c r="N240" s="113">
        <v>0.15931712962962963</v>
      </c>
      <c r="O240" s="98" t="s">
        <v>1976</v>
      </c>
      <c r="P240" s="114">
        <v>7</v>
      </c>
      <c r="Q240" s="114">
        <f t="shared" si="6"/>
        <v>1144</v>
      </c>
      <c r="R240" s="116"/>
      <c r="S240" s="110" t="s">
        <v>557</v>
      </c>
      <c r="T240" s="110" t="s">
        <v>554</v>
      </c>
      <c r="U240" s="110" t="s">
        <v>554</v>
      </c>
      <c r="V240" s="110"/>
      <c r="W240" s="110"/>
      <c r="X240" s="116"/>
      <c r="Y240" s="98"/>
    </row>
    <row r="241" spans="1:25" ht="39.950000000000003" customHeight="1">
      <c r="A241" s="143" t="s">
        <v>2623</v>
      </c>
      <c r="B241" s="110">
        <v>239</v>
      </c>
      <c r="C241" s="110">
        <v>8</v>
      </c>
      <c r="D241" s="110">
        <v>9</v>
      </c>
      <c r="E241" s="98" t="s">
        <v>121</v>
      </c>
      <c r="F241" s="98" t="s">
        <v>1382</v>
      </c>
      <c r="G241" s="98" t="s">
        <v>1373</v>
      </c>
      <c r="H241" s="98" t="s">
        <v>2246</v>
      </c>
      <c r="I241" s="110">
        <v>4</v>
      </c>
      <c r="J241" s="98" t="s">
        <v>688</v>
      </c>
      <c r="K241" s="98" t="s">
        <v>2339</v>
      </c>
      <c r="L241" s="110" t="s">
        <v>551</v>
      </c>
      <c r="M241" s="98" t="s">
        <v>1575</v>
      </c>
      <c r="N241" s="113">
        <v>0.15995370370370371</v>
      </c>
      <c r="O241" s="98" t="s">
        <v>1976</v>
      </c>
      <c r="P241" s="114">
        <v>6</v>
      </c>
      <c r="Q241" s="114">
        <f t="shared" si="6"/>
        <v>1150</v>
      </c>
      <c r="R241" s="116" t="s">
        <v>72</v>
      </c>
      <c r="S241" s="110" t="s">
        <v>551</v>
      </c>
      <c r="T241" s="110" t="s">
        <v>563</v>
      </c>
      <c r="U241" s="110" t="s">
        <v>563</v>
      </c>
      <c r="V241" s="110"/>
      <c r="W241" s="110"/>
      <c r="X241" s="116"/>
      <c r="Y241" s="98"/>
    </row>
    <row r="242" spans="1:25" ht="39.950000000000003" customHeight="1">
      <c r="A242" s="143" t="s">
        <v>2623</v>
      </c>
      <c r="B242" s="110">
        <v>240</v>
      </c>
      <c r="C242" s="110">
        <v>9</v>
      </c>
      <c r="D242" s="110">
        <v>9</v>
      </c>
      <c r="E242" s="98" t="s">
        <v>131</v>
      </c>
      <c r="F242" s="98" t="s">
        <v>1801</v>
      </c>
      <c r="G242" s="98" t="s">
        <v>1811</v>
      </c>
      <c r="H242" s="98" t="s">
        <v>690</v>
      </c>
      <c r="I242" s="110">
        <v>6</v>
      </c>
      <c r="J242" s="98" t="s">
        <v>666</v>
      </c>
      <c r="K242" s="98" t="s">
        <v>2339</v>
      </c>
      <c r="L242" s="110" t="s">
        <v>470</v>
      </c>
      <c r="M242" s="98" t="s">
        <v>1536</v>
      </c>
      <c r="N242" s="113">
        <v>0.16070601851851851</v>
      </c>
      <c r="O242" s="98" t="s">
        <v>1976</v>
      </c>
      <c r="P242" s="114">
        <v>5</v>
      </c>
      <c r="Q242" s="114">
        <f t="shared" si="6"/>
        <v>1155</v>
      </c>
      <c r="R242" s="116" t="s">
        <v>679</v>
      </c>
      <c r="S242" s="110" t="s">
        <v>470</v>
      </c>
      <c r="T242" s="110" t="s">
        <v>551</v>
      </c>
      <c r="U242" s="110" t="s">
        <v>551</v>
      </c>
      <c r="V242" s="110"/>
      <c r="W242" s="110"/>
      <c r="X242" s="116"/>
      <c r="Y242" s="98"/>
    </row>
    <row r="243" spans="1:25" ht="39.950000000000003" customHeight="1">
      <c r="A243" s="143" t="s">
        <v>2623</v>
      </c>
      <c r="B243" s="110">
        <v>241</v>
      </c>
      <c r="C243" s="110">
        <v>2</v>
      </c>
      <c r="D243" s="110">
        <v>8</v>
      </c>
      <c r="E243" s="98" t="s">
        <v>2630</v>
      </c>
      <c r="F243" s="98" t="s">
        <v>2922</v>
      </c>
      <c r="G243" s="98" t="s">
        <v>668</v>
      </c>
      <c r="H243" s="98" t="s">
        <v>665</v>
      </c>
      <c r="I243" s="110">
        <v>2</v>
      </c>
      <c r="J243" s="98" t="s">
        <v>2784</v>
      </c>
      <c r="K243" s="98" t="s">
        <v>857</v>
      </c>
      <c r="L243" s="110" t="s">
        <v>566</v>
      </c>
      <c r="M243" s="98" t="s">
        <v>1165</v>
      </c>
      <c r="N243" s="113">
        <v>0.16093750000000001</v>
      </c>
      <c r="O243" s="98" t="s">
        <v>1155</v>
      </c>
      <c r="P243" s="114">
        <v>4</v>
      </c>
      <c r="Q243" s="114">
        <f t="shared" si="6"/>
        <v>1159</v>
      </c>
      <c r="R243" s="116"/>
      <c r="S243" s="110" t="s">
        <v>566</v>
      </c>
      <c r="T243" s="110" t="s">
        <v>566</v>
      </c>
      <c r="U243" s="110" t="s">
        <v>566</v>
      </c>
      <c r="V243" s="110"/>
      <c r="W243" s="110"/>
      <c r="X243" s="116" t="s">
        <v>2807</v>
      </c>
      <c r="Y243" s="98"/>
    </row>
    <row r="244" spans="1:25" ht="39.950000000000003" customHeight="1">
      <c r="A244" s="143" t="s">
        <v>2623</v>
      </c>
      <c r="B244" s="110">
        <v>242</v>
      </c>
      <c r="C244" s="110">
        <v>2</v>
      </c>
      <c r="D244" s="110">
        <v>9</v>
      </c>
      <c r="E244" s="98" t="s">
        <v>1024</v>
      </c>
      <c r="F244" s="98" t="s">
        <v>2235</v>
      </c>
      <c r="G244" s="98" t="s">
        <v>1476</v>
      </c>
      <c r="H244" s="98" t="s">
        <v>2986</v>
      </c>
      <c r="I244" s="110">
        <v>3</v>
      </c>
      <c r="J244" s="98" t="s">
        <v>1688</v>
      </c>
      <c r="K244" s="98" t="s">
        <v>1712</v>
      </c>
      <c r="L244" s="110" t="s">
        <v>563</v>
      </c>
      <c r="M244" s="98" t="s">
        <v>2994</v>
      </c>
      <c r="N244" s="113">
        <v>0.16145833333333334</v>
      </c>
      <c r="O244" s="98" t="s">
        <v>1155</v>
      </c>
      <c r="P244" s="114">
        <v>4</v>
      </c>
      <c r="Q244" s="114">
        <f t="shared" si="6"/>
        <v>1163</v>
      </c>
      <c r="R244" s="116"/>
      <c r="S244" s="110" t="s">
        <v>563</v>
      </c>
      <c r="T244" s="110" t="s">
        <v>563</v>
      </c>
      <c r="U244" s="110" t="s">
        <v>563</v>
      </c>
      <c r="V244" s="110"/>
      <c r="W244" s="110"/>
      <c r="X244" s="116"/>
      <c r="Y244" s="98" t="s">
        <v>3051</v>
      </c>
    </row>
    <row r="245" spans="1:25" ht="39.950000000000003" customHeight="1">
      <c r="A245" s="143" t="s">
        <v>2623</v>
      </c>
      <c r="B245" s="110">
        <v>243</v>
      </c>
      <c r="C245" s="110">
        <v>4</v>
      </c>
      <c r="D245" s="110">
        <v>10</v>
      </c>
      <c r="E245" s="98" t="s">
        <v>1005</v>
      </c>
      <c r="F245" s="98" t="s">
        <v>2156</v>
      </c>
      <c r="G245" s="98" t="s">
        <v>2166</v>
      </c>
      <c r="H245" s="98" t="s">
        <v>2197</v>
      </c>
      <c r="I245" s="110">
        <v>5</v>
      </c>
      <c r="J245" s="98" t="s">
        <v>1729</v>
      </c>
      <c r="K245" s="98" t="s">
        <v>2996</v>
      </c>
      <c r="L245" s="110" t="s">
        <v>566</v>
      </c>
      <c r="M245" s="98" t="s">
        <v>1687</v>
      </c>
      <c r="N245" s="113">
        <v>0.16168981481481481</v>
      </c>
      <c r="O245" s="98" t="s">
        <v>1155</v>
      </c>
      <c r="P245" s="114">
        <v>6</v>
      </c>
      <c r="Q245" s="114">
        <f t="shared" ref="Q245:Q276" si="7">Q244+P245</f>
        <v>1169</v>
      </c>
      <c r="R245" s="116"/>
      <c r="S245" s="110" t="s">
        <v>566</v>
      </c>
      <c r="T245" s="110" t="s">
        <v>566</v>
      </c>
      <c r="U245" s="110" t="s">
        <v>566</v>
      </c>
      <c r="V245" s="110"/>
      <c r="W245" s="110"/>
      <c r="X245" s="116"/>
      <c r="Y245" s="98"/>
    </row>
    <row r="246" spans="1:25" ht="39.950000000000003" customHeight="1">
      <c r="A246" s="143" t="s">
        <v>2623</v>
      </c>
      <c r="B246" s="110">
        <v>244</v>
      </c>
      <c r="C246" s="110">
        <v>5</v>
      </c>
      <c r="D246" s="110">
        <v>9</v>
      </c>
      <c r="E246" s="98" t="s">
        <v>1291</v>
      </c>
      <c r="F246" s="98" t="s">
        <v>2160</v>
      </c>
      <c r="G246" s="98" t="s">
        <v>2461</v>
      </c>
      <c r="H246" s="98" t="s">
        <v>684</v>
      </c>
      <c r="I246" s="110">
        <v>3</v>
      </c>
      <c r="J246" s="98" t="s">
        <v>2001</v>
      </c>
      <c r="K246" s="98" t="s">
        <v>1697</v>
      </c>
      <c r="L246" s="110" t="s">
        <v>572</v>
      </c>
      <c r="M246" s="98" t="s">
        <v>66</v>
      </c>
      <c r="N246" s="113">
        <v>0.16215277777777778</v>
      </c>
      <c r="O246" s="98" t="s">
        <v>1155</v>
      </c>
      <c r="P246" s="114">
        <v>6</v>
      </c>
      <c r="Q246" s="114">
        <f t="shared" si="7"/>
        <v>1175</v>
      </c>
      <c r="R246" s="116"/>
      <c r="S246" s="110" t="s">
        <v>572</v>
      </c>
      <c r="T246" s="110" t="s">
        <v>575</v>
      </c>
      <c r="U246" s="110" t="s">
        <v>575</v>
      </c>
      <c r="V246" s="110"/>
      <c r="W246" s="110"/>
      <c r="X246" s="116"/>
      <c r="Y246" s="98"/>
    </row>
    <row r="247" spans="1:25" ht="39.950000000000003" customHeight="1">
      <c r="A247" s="143" t="s">
        <v>2623</v>
      </c>
      <c r="B247" s="110">
        <v>245</v>
      </c>
      <c r="C247" s="110">
        <v>1</v>
      </c>
      <c r="D247" s="110">
        <v>10</v>
      </c>
      <c r="E247" s="98" t="s">
        <v>129</v>
      </c>
      <c r="F247" s="98" t="s">
        <v>118</v>
      </c>
      <c r="G247" s="98" t="s">
        <v>2169</v>
      </c>
      <c r="H247" s="98" t="s">
        <v>2366</v>
      </c>
      <c r="I247" s="110">
        <v>2</v>
      </c>
      <c r="J247" s="98" t="s">
        <v>1691</v>
      </c>
      <c r="K247" s="98" t="s">
        <v>576</v>
      </c>
      <c r="L247" s="110" t="s">
        <v>463</v>
      </c>
      <c r="M247" s="98" t="s">
        <v>2038</v>
      </c>
      <c r="N247" s="113">
        <v>0.1630787037037037</v>
      </c>
      <c r="O247" s="98" t="s">
        <v>1155</v>
      </c>
      <c r="P247" s="114">
        <v>5</v>
      </c>
      <c r="Q247" s="114">
        <f t="shared" si="7"/>
        <v>1180</v>
      </c>
      <c r="R247" s="116" t="s">
        <v>1703</v>
      </c>
      <c r="S247" s="110" t="s">
        <v>463</v>
      </c>
      <c r="T247" s="110" t="s">
        <v>471</v>
      </c>
      <c r="U247" s="110" t="s">
        <v>555</v>
      </c>
      <c r="V247" s="110"/>
      <c r="W247" s="110"/>
      <c r="X247" s="116"/>
      <c r="Y247" s="98"/>
    </row>
    <row r="248" spans="1:25" ht="39.950000000000003" customHeight="1">
      <c r="A248" s="143" t="s">
        <v>2623</v>
      </c>
      <c r="B248" s="110">
        <v>246</v>
      </c>
      <c r="C248" s="110">
        <v>8</v>
      </c>
      <c r="D248" s="110">
        <v>10</v>
      </c>
      <c r="E248" s="98" t="s">
        <v>1900</v>
      </c>
      <c r="F248" s="98" t="s">
        <v>2475</v>
      </c>
      <c r="G248" s="98" t="s">
        <v>670</v>
      </c>
      <c r="H248" s="98" t="s">
        <v>2162</v>
      </c>
      <c r="I248" s="110">
        <v>3</v>
      </c>
      <c r="J248" s="98" t="s">
        <v>1694</v>
      </c>
      <c r="K248" s="98" t="s">
        <v>1686</v>
      </c>
      <c r="L248" s="110" t="s">
        <v>421</v>
      </c>
      <c r="M248" s="98" t="s">
        <v>906</v>
      </c>
      <c r="N248" s="113">
        <v>0.16568287037037038</v>
      </c>
      <c r="O248" s="98" t="s">
        <v>1155</v>
      </c>
      <c r="P248" s="114">
        <v>12</v>
      </c>
      <c r="Q248" s="114">
        <f t="shared" si="7"/>
        <v>1192</v>
      </c>
      <c r="R248" s="116"/>
      <c r="S248" s="110" t="s">
        <v>421</v>
      </c>
      <c r="T248" s="110" t="s">
        <v>558</v>
      </c>
      <c r="U248" s="110" t="s">
        <v>558</v>
      </c>
      <c r="V248" s="110"/>
      <c r="W248" s="110"/>
      <c r="X248" s="116"/>
      <c r="Y248" s="98"/>
    </row>
    <row r="249" spans="1:25" ht="39.950000000000003" customHeight="1">
      <c r="A249" s="143" t="s">
        <v>2623</v>
      </c>
      <c r="B249" s="110">
        <v>247</v>
      </c>
      <c r="C249" s="110">
        <v>8</v>
      </c>
      <c r="D249" s="110">
        <v>10</v>
      </c>
      <c r="E249" s="98" t="s">
        <v>1006</v>
      </c>
      <c r="F249" s="98" t="s">
        <v>2164</v>
      </c>
      <c r="G249" s="98" t="s">
        <v>1443</v>
      </c>
      <c r="H249" s="98" t="s">
        <v>2476</v>
      </c>
      <c r="I249" s="110">
        <v>3</v>
      </c>
      <c r="J249" s="98" t="s">
        <v>1979</v>
      </c>
      <c r="K249" s="98" t="s">
        <v>1708</v>
      </c>
      <c r="L249" s="110" t="s">
        <v>420</v>
      </c>
      <c r="M249" s="98" t="s">
        <v>2020</v>
      </c>
      <c r="N249" s="113">
        <v>0.16788194444444443</v>
      </c>
      <c r="O249" s="98" t="s">
        <v>1155</v>
      </c>
      <c r="P249" s="114">
        <v>12</v>
      </c>
      <c r="Q249" s="114">
        <f t="shared" si="7"/>
        <v>1204</v>
      </c>
      <c r="R249" s="116"/>
      <c r="S249" s="110" t="s">
        <v>420</v>
      </c>
      <c r="T249" s="110" t="s">
        <v>464</v>
      </c>
      <c r="U249" s="110" t="s">
        <v>464</v>
      </c>
      <c r="V249" s="110"/>
      <c r="W249" s="110"/>
      <c r="X249" s="116"/>
      <c r="Y249" s="98"/>
    </row>
    <row r="250" spans="1:25" ht="39.950000000000003" customHeight="1">
      <c r="A250" s="143" t="s">
        <v>2623</v>
      </c>
      <c r="B250" s="110">
        <v>248</v>
      </c>
      <c r="C250" s="110">
        <v>7</v>
      </c>
      <c r="D250" s="110">
        <v>10</v>
      </c>
      <c r="E250" s="98" t="s">
        <v>1290</v>
      </c>
      <c r="F250" s="98" t="s">
        <v>2503</v>
      </c>
      <c r="G250" s="98" t="s">
        <v>2149</v>
      </c>
      <c r="H250" s="98" t="s">
        <v>2492</v>
      </c>
      <c r="I250" s="110">
        <v>3</v>
      </c>
      <c r="J250" s="98" t="s">
        <v>1983</v>
      </c>
      <c r="K250" s="98" t="s">
        <v>2214</v>
      </c>
      <c r="L250" s="110" t="s">
        <v>464</v>
      </c>
      <c r="M250" s="98" t="s">
        <v>2995</v>
      </c>
      <c r="N250" s="113">
        <v>0.16961805555555556</v>
      </c>
      <c r="O250" s="98" t="s">
        <v>1155</v>
      </c>
      <c r="P250" s="114">
        <v>12</v>
      </c>
      <c r="Q250" s="114">
        <f t="shared" si="7"/>
        <v>1216</v>
      </c>
      <c r="R250" s="116"/>
      <c r="S250" s="110" t="s">
        <v>464</v>
      </c>
      <c r="T250" s="110" t="s">
        <v>570</v>
      </c>
      <c r="U250" s="110" t="s">
        <v>570</v>
      </c>
      <c r="V250" s="110"/>
      <c r="W250" s="110"/>
      <c r="X250" s="116"/>
      <c r="Y250" s="98"/>
    </row>
    <row r="251" spans="1:25" ht="39.950000000000003" customHeight="1">
      <c r="A251" s="143" t="s">
        <v>2623</v>
      </c>
      <c r="B251" s="110">
        <v>249</v>
      </c>
      <c r="C251" s="110">
        <v>1</v>
      </c>
      <c r="D251" s="110">
        <v>10</v>
      </c>
      <c r="E251" s="98" t="s">
        <v>1892</v>
      </c>
      <c r="F251" s="98" t="s">
        <v>673</v>
      </c>
      <c r="G251" s="98" t="s">
        <v>2489</v>
      </c>
      <c r="H251" s="98" t="s">
        <v>1699</v>
      </c>
      <c r="I251" s="110">
        <v>3</v>
      </c>
      <c r="J251" s="98" t="s">
        <v>1704</v>
      </c>
      <c r="K251" s="98" t="s">
        <v>576</v>
      </c>
      <c r="L251" s="110" t="s">
        <v>458</v>
      </c>
      <c r="M251" s="98" t="s">
        <v>107</v>
      </c>
      <c r="N251" s="113">
        <v>0.17083333333333334</v>
      </c>
      <c r="O251" s="98" t="s">
        <v>1155</v>
      </c>
      <c r="P251" s="114">
        <v>6</v>
      </c>
      <c r="Q251" s="114">
        <f t="shared" si="7"/>
        <v>1222</v>
      </c>
      <c r="R251" s="116"/>
      <c r="S251" s="110" t="s">
        <v>458</v>
      </c>
      <c r="T251" s="110" t="s">
        <v>476</v>
      </c>
      <c r="U251" s="110" t="s">
        <v>476</v>
      </c>
      <c r="V251" s="110" t="s">
        <v>1138</v>
      </c>
      <c r="W251" s="110"/>
      <c r="X251" s="116" t="s">
        <v>896</v>
      </c>
      <c r="Y251" s="98" t="s">
        <v>2354</v>
      </c>
    </row>
    <row r="252" spans="1:25" ht="39.950000000000003" customHeight="1">
      <c r="A252" s="143" t="s">
        <v>2623</v>
      </c>
      <c r="B252" s="110">
        <v>250</v>
      </c>
      <c r="C252" s="110">
        <v>9</v>
      </c>
      <c r="D252" s="110">
        <v>9</v>
      </c>
      <c r="E252" s="98" t="s">
        <v>1865</v>
      </c>
      <c r="F252" s="98" t="s">
        <v>2202</v>
      </c>
      <c r="G252" s="98" t="s">
        <v>2490</v>
      </c>
      <c r="H252" s="98" t="s">
        <v>3003</v>
      </c>
      <c r="I252" s="110">
        <v>4</v>
      </c>
      <c r="J252" s="98" t="s">
        <v>884</v>
      </c>
      <c r="K252" s="98" t="s">
        <v>911</v>
      </c>
      <c r="L252" s="110" t="s">
        <v>567</v>
      </c>
      <c r="M252" s="98" t="s">
        <v>1714</v>
      </c>
      <c r="N252" s="113">
        <v>0.17569444444444443</v>
      </c>
      <c r="O252" s="98" t="s">
        <v>1155</v>
      </c>
      <c r="P252" s="114">
        <v>8</v>
      </c>
      <c r="Q252" s="114">
        <f t="shared" si="7"/>
        <v>1230</v>
      </c>
      <c r="R252" s="116" t="s">
        <v>2002</v>
      </c>
      <c r="S252" s="110" t="s">
        <v>567</v>
      </c>
      <c r="T252" s="110" t="s">
        <v>307</v>
      </c>
      <c r="U252" s="110" t="s">
        <v>323</v>
      </c>
      <c r="V252" s="110"/>
      <c r="W252" s="110"/>
      <c r="X252" s="116"/>
      <c r="Y252" s="98"/>
    </row>
    <row r="253" spans="1:25" ht="39.950000000000003" customHeight="1">
      <c r="A253" s="143" t="s">
        <v>2623</v>
      </c>
      <c r="B253" s="110">
        <v>251</v>
      </c>
      <c r="C253" s="110">
        <v>8</v>
      </c>
      <c r="D253" s="110">
        <v>9</v>
      </c>
      <c r="E253" s="98" t="s">
        <v>1594</v>
      </c>
      <c r="F253" s="98" t="s">
        <v>2174</v>
      </c>
      <c r="G253" s="98" t="s">
        <v>675</v>
      </c>
      <c r="H253" s="98" t="s">
        <v>106</v>
      </c>
      <c r="I253" s="110">
        <v>4</v>
      </c>
      <c r="J253" s="98" t="s">
        <v>3015</v>
      </c>
      <c r="K253" s="98" t="s">
        <v>911</v>
      </c>
      <c r="L253" s="110" t="s">
        <v>568</v>
      </c>
      <c r="M253" s="98" t="s">
        <v>1714</v>
      </c>
      <c r="N253" s="113">
        <v>0.17847222222222223</v>
      </c>
      <c r="O253" s="98" t="s">
        <v>1155</v>
      </c>
      <c r="P253" s="114">
        <v>8</v>
      </c>
      <c r="Q253" s="114">
        <f t="shared" si="7"/>
        <v>1238</v>
      </c>
      <c r="R253" s="116" t="s">
        <v>899</v>
      </c>
      <c r="S253" s="110" t="s">
        <v>568</v>
      </c>
      <c r="T253" s="110" t="s">
        <v>444</v>
      </c>
      <c r="U253" s="110" t="s">
        <v>417</v>
      </c>
      <c r="V253" s="110"/>
      <c r="W253" s="110"/>
      <c r="X253" s="116"/>
      <c r="Y253" s="98"/>
    </row>
    <row r="254" spans="1:25" ht="39.950000000000003" customHeight="1">
      <c r="A254" s="143" t="s">
        <v>2623</v>
      </c>
      <c r="B254" s="110">
        <v>252</v>
      </c>
      <c r="C254" s="110">
        <v>1</v>
      </c>
      <c r="D254" s="110">
        <v>10</v>
      </c>
      <c r="E254" s="98" t="s">
        <v>2633</v>
      </c>
      <c r="F254" s="98" t="s">
        <v>705</v>
      </c>
      <c r="G254" s="98" t="s">
        <v>667</v>
      </c>
      <c r="H254" s="98" t="s">
        <v>721</v>
      </c>
      <c r="I254" s="110">
        <v>1</v>
      </c>
      <c r="J254" s="98" t="s">
        <v>2817</v>
      </c>
      <c r="K254" s="98" t="s">
        <v>2017</v>
      </c>
      <c r="L254" s="110" t="s">
        <v>557</v>
      </c>
      <c r="M254" s="98" t="s">
        <v>3011</v>
      </c>
      <c r="N254" s="113">
        <v>0.17881944444444445</v>
      </c>
      <c r="O254" s="98" t="s">
        <v>1155</v>
      </c>
      <c r="P254" s="114">
        <v>4</v>
      </c>
      <c r="Q254" s="114">
        <f t="shared" si="7"/>
        <v>1242</v>
      </c>
      <c r="R254" s="116"/>
      <c r="S254" s="110" t="s">
        <v>557</v>
      </c>
      <c r="T254" s="110" t="s">
        <v>554</v>
      </c>
      <c r="U254" s="110" t="s">
        <v>554</v>
      </c>
      <c r="V254" s="110"/>
      <c r="W254" s="110"/>
      <c r="X254" s="116"/>
      <c r="Y254" s="98"/>
    </row>
    <row r="255" spans="1:25" ht="39.950000000000003" customHeight="1">
      <c r="A255" s="143" t="s">
        <v>2623</v>
      </c>
      <c r="B255" s="110">
        <v>253</v>
      </c>
      <c r="C255" s="110">
        <v>1</v>
      </c>
      <c r="D255" s="110">
        <v>10</v>
      </c>
      <c r="E255" s="98" t="s">
        <v>2414</v>
      </c>
      <c r="F255" s="98" t="s">
        <v>680</v>
      </c>
      <c r="G255" s="98" t="s">
        <v>109</v>
      </c>
      <c r="H255" s="98" t="s">
        <v>1527</v>
      </c>
      <c r="I255" s="110">
        <v>2</v>
      </c>
      <c r="J255" s="98" t="s">
        <v>1999</v>
      </c>
      <c r="K255" s="98" t="s">
        <v>576</v>
      </c>
      <c r="L255" s="110" t="s">
        <v>463</v>
      </c>
      <c r="M255" s="98" t="s">
        <v>1838</v>
      </c>
      <c r="N255" s="113">
        <v>0.17974537037037036</v>
      </c>
      <c r="O255" s="98" t="s">
        <v>1155</v>
      </c>
      <c r="P255" s="114">
        <v>5</v>
      </c>
      <c r="Q255" s="114">
        <f t="shared" si="7"/>
        <v>1247</v>
      </c>
      <c r="R255" s="116"/>
      <c r="S255" s="110" t="s">
        <v>463</v>
      </c>
      <c r="T255" s="110" t="s">
        <v>471</v>
      </c>
      <c r="U255" s="110" t="s">
        <v>555</v>
      </c>
      <c r="V255" s="110"/>
      <c r="W255" s="110"/>
      <c r="X255" s="116"/>
      <c r="Y255" s="98"/>
    </row>
    <row r="256" spans="1:25" ht="39.950000000000003" customHeight="1">
      <c r="A256" s="143" t="s">
        <v>2623</v>
      </c>
      <c r="B256" s="110">
        <v>254</v>
      </c>
      <c r="C256" s="110">
        <v>1</v>
      </c>
      <c r="D256" s="110">
        <v>10</v>
      </c>
      <c r="E256" s="98" t="s">
        <v>1592</v>
      </c>
      <c r="F256" s="98" t="s">
        <v>1449</v>
      </c>
      <c r="G256" s="98" t="s">
        <v>2194</v>
      </c>
      <c r="H256" s="98" t="s">
        <v>1527</v>
      </c>
      <c r="I256" s="110">
        <v>2</v>
      </c>
      <c r="J256" s="98" t="s">
        <v>1146</v>
      </c>
      <c r="K256" s="98" t="s">
        <v>576</v>
      </c>
      <c r="L256" s="110" t="s">
        <v>463</v>
      </c>
      <c r="M256" s="98" t="s">
        <v>1838</v>
      </c>
      <c r="N256" s="113">
        <v>0.1806712962962963</v>
      </c>
      <c r="O256" s="98" t="s">
        <v>1155</v>
      </c>
      <c r="P256" s="114">
        <v>5</v>
      </c>
      <c r="Q256" s="114">
        <f t="shared" si="7"/>
        <v>1252</v>
      </c>
      <c r="R256" s="116"/>
      <c r="S256" s="110" t="s">
        <v>463</v>
      </c>
      <c r="T256" s="110" t="s">
        <v>471</v>
      </c>
      <c r="U256" s="110" t="s">
        <v>555</v>
      </c>
      <c r="V256" s="110"/>
      <c r="W256" s="110"/>
      <c r="X256" s="116"/>
      <c r="Y256" s="98"/>
    </row>
    <row r="257" spans="1:25" ht="39.950000000000003" customHeight="1">
      <c r="A257" s="143" t="s">
        <v>2623</v>
      </c>
      <c r="B257" s="110">
        <v>255</v>
      </c>
      <c r="C257" s="110">
        <v>1</v>
      </c>
      <c r="D257" s="110">
        <v>10</v>
      </c>
      <c r="E257" s="98" t="s">
        <v>951</v>
      </c>
      <c r="F257" s="98" t="s">
        <v>2488</v>
      </c>
      <c r="G257" s="98" t="s">
        <v>702</v>
      </c>
      <c r="H257" s="98" t="s">
        <v>1527</v>
      </c>
      <c r="I257" s="110">
        <v>2</v>
      </c>
      <c r="J257" s="98" t="s">
        <v>904</v>
      </c>
      <c r="K257" s="98" t="s">
        <v>576</v>
      </c>
      <c r="L257" s="110" t="s">
        <v>464</v>
      </c>
      <c r="M257" s="98" t="s">
        <v>1838</v>
      </c>
      <c r="N257" s="113">
        <v>0.18240740740740741</v>
      </c>
      <c r="O257" s="98" t="s">
        <v>1155</v>
      </c>
      <c r="P257" s="114">
        <v>12</v>
      </c>
      <c r="Q257" s="114">
        <f t="shared" si="7"/>
        <v>1264</v>
      </c>
      <c r="R257" s="116"/>
      <c r="S257" s="110" t="s">
        <v>464</v>
      </c>
      <c r="T257" s="110" t="s">
        <v>438</v>
      </c>
      <c r="U257" s="110" t="s">
        <v>570</v>
      </c>
      <c r="V257" s="110" t="s">
        <v>1121</v>
      </c>
      <c r="W257" s="110"/>
      <c r="X257" s="116" t="s">
        <v>885</v>
      </c>
      <c r="Y257" s="98"/>
    </row>
    <row r="258" spans="1:25" ht="39.950000000000003" customHeight="1">
      <c r="A258" s="143" t="s">
        <v>2623</v>
      </c>
      <c r="B258" s="110">
        <v>256</v>
      </c>
      <c r="C258" s="110">
        <v>6</v>
      </c>
      <c r="D258" s="110">
        <v>9</v>
      </c>
      <c r="E258" s="98" t="s">
        <v>2652</v>
      </c>
      <c r="F258" s="98" t="s">
        <v>108</v>
      </c>
      <c r="G258" s="98" t="s">
        <v>75</v>
      </c>
      <c r="H258" s="98" t="s">
        <v>3</v>
      </c>
      <c r="I258" s="110">
        <v>1</v>
      </c>
      <c r="J258" s="98" t="s">
        <v>905</v>
      </c>
      <c r="K258" s="98" t="s">
        <v>1998</v>
      </c>
      <c r="L258" s="110" t="s">
        <v>551</v>
      </c>
      <c r="M258" s="98" t="s">
        <v>2008</v>
      </c>
      <c r="N258" s="113">
        <v>0.18304398148148149</v>
      </c>
      <c r="O258" s="98" t="s">
        <v>1143</v>
      </c>
      <c r="P258" s="114">
        <v>6</v>
      </c>
      <c r="Q258" s="114">
        <f t="shared" si="7"/>
        <v>1270</v>
      </c>
      <c r="R258" s="116"/>
      <c r="S258" s="110" t="s">
        <v>551</v>
      </c>
      <c r="T258" s="110" t="s">
        <v>563</v>
      </c>
      <c r="U258" s="110" t="s">
        <v>563</v>
      </c>
      <c r="V258" s="110"/>
      <c r="W258" s="110"/>
      <c r="X258" s="116"/>
      <c r="Y258" s="98"/>
    </row>
    <row r="259" spans="1:25" ht="39.950000000000003" customHeight="1">
      <c r="A259" s="143" t="s">
        <v>2623</v>
      </c>
      <c r="B259" s="110">
        <v>257</v>
      </c>
      <c r="C259" s="110">
        <v>1</v>
      </c>
      <c r="D259" s="110">
        <v>8</v>
      </c>
      <c r="E259" s="98" t="s">
        <v>1288</v>
      </c>
      <c r="F259" s="98" t="s">
        <v>2172</v>
      </c>
      <c r="G259" s="98" t="s">
        <v>1402</v>
      </c>
      <c r="H259" s="98" t="s">
        <v>2360</v>
      </c>
      <c r="I259" s="110">
        <v>3</v>
      </c>
      <c r="J259" s="98" t="s">
        <v>59</v>
      </c>
      <c r="K259" s="98" t="s">
        <v>1050</v>
      </c>
      <c r="L259" s="110" t="s">
        <v>563</v>
      </c>
      <c r="M259" s="98" t="s">
        <v>1044</v>
      </c>
      <c r="N259" s="113">
        <v>0.18356481481481482</v>
      </c>
      <c r="O259" s="98" t="s">
        <v>1143</v>
      </c>
      <c r="P259" s="114">
        <v>4</v>
      </c>
      <c r="Q259" s="114">
        <f t="shared" si="7"/>
        <v>1274</v>
      </c>
      <c r="R259" s="116"/>
      <c r="S259" s="110" t="s">
        <v>563</v>
      </c>
      <c r="T259" s="110" t="s">
        <v>572</v>
      </c>
      <c r="U259" s="110" t="s">
        <v>572</v>
      </c>
      <c r="V259" s="110"/>
      <c r="W259" s="110"/>
      <c r="X259" s="116" t="s">
        <v>1122</v>
      </c>
      <c r="Y259" s="98"/>
    </row>
    <row r="260" spans="1:25" ht="39.950000000000003" customHeight="1">
      <c r="A260" s="144" t="s">
        <v>2627</v>
      </c>
      <c r="B260" s="110">
        <v>258</v>
      </c>
      <c r="C260" s="110">
        <v>1</v>
      </c>
      <c r="D260" s="110">
        <v>8</v>
      </c>
      <c r="E260" s="98" t="s">
        <v>2406</v>
      </c>
      <c r="F260" s="98" t="s">
        <v>2501</v>
      </c>
      <c r="G260" s="98" t="s">
        <v>2154</v>
      </c>
      <c r="H260" s="98" t="s">
        <v>79</v>
      </c>
      <c r="I260" s="110">
        <v>3</v>
      </c>
      <c r="J260" s="98" t="s">
        <v>1126</v>
      </c>
      <c r="K260" s="98" t="s">
        <v>576</v>
      </c>
      <c r="L260" s="110" t="s">
        <v>575</v>
      </c>
      <c r="M260" s="98" t="s">
        <v>3005</v>
      </c>
      <c r="N260" s="113">
        <v>0.1839699074074074</v>
      </c>
      <c r="O260" s="98" t="s">
        <v>908</v>
      </c>
      <c r="P260" s="114">
        <v>5</v>
      </c>
      <c r="Q260" s="114">
        <f t="shared" si="7"/>
        <v>1279</v>
      </c>
      <c r="R260" s="116"/>
      <c r="S260" s="110" t="s">
        <v>575</v>
      </c>
      <c r="T260" s="110" t="s">
        <v>557</v>
      </c>
      <c r="U260" s="110" t="s">
        <v>557</v>
      </c>
      <c r="V260" s="110"/>
      <c r="W260" s="110"/>
      <c r="X260" s="116" t="s">
        <v>1126</v>
      </c>
      <c r="Y260" s="98" t="s">
        <v>1982</v>
      </c>
    </row>
    <row r="261" spans="1:25" ht="39.950000000000003" customHeight="1">
      <c r="A261" s="144" t="s">
        <v>2627</v>
      </c>
      <c r="B261" s="110">
        <v>259</v>
      </c>
      <c r="C261" s="110">
        <v>1</v>
      </c>
      <c r="D261" s="110">
        <v>8</v>
      </c>
      <c r="E261" s="98" t="s">
        <v>2417</v>
      </c>
      <c r="F261" s="98" t="s">
        <v>1413</v>
      </c>
      <c r="G261" s="98" t="s">
        <v>3012</v>
      </c>
      <c r="H261" s="98" t="s">
        <v>2916</v>
      </c>
      <c r="I261" s="110">
        <v>2</v>
      </c>
      <c r="J261" s="98" t="s">
        <v>1711</v>
      </c>
      <c r="K261" s="98" t="s">
        <v>576</v>
      </c>
      <c r="L261" s="110" t="s">
        <v>563</v>
      </c>
      <c r="M261" s="98" t="s">
        <v>2895</v>
      </c>
      <c r="N261" s="113">
        <v>0.18449074074074073</v>
      </c>
      <c r="O261" s="98" t="s">
        <v>2021</v>
      </c>
      <c r="P261" s="114">
        <v>4</v>
      </c>
      <c r="Q261" s="114">
        <f t="shared" si="7"/>
        <v>1283</v>
      </c>
      <c r="R261" s="116"/>
      <c r="S261" s="110" t="s">
        <v>563</v>
      </c>
      <c r="T261" s="110" t="s">
        <v>572</v>
      </c>
      <c r="U261" s="110" t="s">
        <v>575</v>
      </c>
      <c r="V261" s="110"/>
      <c r="W261" s="110"/>
      <c r="X261" s="116"/>
      <c r="Y261" s="98"/>
    </row>
    <row r="262" spans="1:25" ht="39.950000000000003" customHeight="1">
      <c r="A262" s="144" t="s">
        <v>2627</v>
      </c>
      <c r="B262" s="110">
        <v>260</v>
      </c>
      <c r="C262" s="110">
        <v>1</v>
      </c>
      <c r="D262" s="110">
        <v>10</v>
      </c>
      <c r="E262" s="98" t="s">
        <v>2833</v>
      </c>
      <c r="F262" s="98" t="s">
        <v>2158</v>
      </c>
      <c r="G262" s="98" t="s">
        <v>127</v>
      </c>
      <c r="H262" s="98" t="s">
        <v>1527</v>
      </c>
      <c r="I262" s="110">
        <v>2</v>
      </c>
      <c r="J262" s="98" t="s">
        <v>1123</v>
      </c>
      <c r="K262" s="98" t="s">
        <v>576</v>
      </c>
      <c r="L262" s="110" t="s">
        <v>463</v>
      </c>
      <c r="M262" s="98" t="s">
        <v>1838</v>
      </c>
      <c r="N262" s="113">
        <v>0.18541666666666667</v>
      </c>
      <c r="O262" s="98" t="s">
        <v>2021</v>
      </c>
      <c r="P262" s="114">
        <v>5</v>
      </c>
      <c r="Q262" s="114">
        <f t="shared" si="7"/>
        <v>1288</v>
      </c>
      <c r="R262" s="116"/>
      <c r="S262" s="110" t="s">
        <v>463</v>
      </c>
      <c r="T262" s="110" t="s">
        <v>471</v>
      </c>
      <c r="U262" s="110" t="s">
        <v>555</v>
      </c>
      <c r="V262" s="110"/>
      <c r="W262" s="110"/>
      <c r="X262" s="116"/>
      <c r="Y262" s="98"/>
    </row>
    <row r="263" spans="1:25" ht="39.950000000000003" customHeight="1">
      <c r="A263" s="144" t="s">
        <v>2627</v>
      </c>
      <c r="B263" s="110">
        <v>261</v>
      </c>
      <c r="C263" s="110">
        <v>2</v>
      </c>
      <c r="D263" s="110">
        <v>7</v>
      </c>
      <c r="E263" s="98" t="s">
        <v>2416</v>
      </c>
      <c r="F263" s="98" t="s">
        <v>2504</v>
      </c>
      <c r="G263" s="98" t="s">
        <v>113</v>
      </c>
      <c r="H263" s="98" t="s">
        <v>2078</v>
      </c>
      <c r="I263" s="110">
        <v>3</v>
      </c>
      <c r="J263" s="98" t="s">
        <v>1132</v>
      </c>
      <c r="K263" s="98" t="s">
        <v>576</v>
      </c>
      <c r="L263" s="110" t="s">
        <v>572</v>
      </c>
      <c r="M263" s="98" t="s">
        <v>1501</v>
      </c>
      <c r="N263" s="113">
        <v>0.18587962962962962</v>
      </c>
      <c r="O263" s="98" t="s">
        <v>2021</v>
      </c>
      <c r="P263" s="114">
        <v>4</v>
      </c>
      <c r="Q263" s="114">
        <f t="shared" si="7"/>
        <v>1292</v>
      </c>
      <c r="R263" s="116"/>
      <c r="S263" s="110" t="s">
        <v>572</v>
      </c>
      <c r="T263" s="110" t="s">
        <v>575</v>
      </c>
      <c r="U263" s="110" t="s">
        <v>557</v>
      </c>
      <c r="V263" s="110"/>
      <c r="W263" s="110"/>
      <c r="X263" s="116"/>
      <c r="Y263" s="98"/>
    </row>
    <row r="264" spans="1:25" ht="39.950000000000003" customHeight="1">
      <c r="A264" s="144" t="s">
        <v>2627</v>
      </c>
      <c r="B264" s="110">
        <v>262</v>
      </c>
      <c r="C264" s="110">
        <v>1</v>
      </c>
      <c r="D264" s="110">
        <v>10</v>
      </c>
      <c r="E264" s="98" t="s">
        <v>78</v>
      </c>
      <c r="F264" s="98" t="s">
        <v>1436</v>
      </c>
      <c r="G264" s="98" t="s">
        <v>2509</v>
      </c>
      <c r="H264" s="98" t="s">
        <v>1527</v>
      </c>
      <c r="I264" s="110">
        <v>2</v>
      </c>
      <c r="J264" s="98" t="s">
        <v>897</v>
      </c>
      <c r="K264" s="98" t="s">
        <v>576</v>
      </c>
      <c r="L264" s="110" t="s">
        <v>463</v>
      </c>
      <c r="M264" s="98" t="s">
        <v>1838</v>
      </c>
      <c r="N264" s="113">
        <v>0.18680555555555556</v>
      </c>
      <c r="O264" s="98" t="s">
        <v>2021</v>
      </c>
      <c r="P264" s="114">
        <v>5</v>
      </c>
      <c r="Q264" s="114">
        <f t="shared" si="7"/>
        <v>1297</v>
      </c>
      <c r="R264" s="116"/>
      <c r="S264" s="110" t="s">
        <v>463</v>
      </c>
      <c r="T264" s="110" t="s">
        <v>471</v>
      </c>
      <c r="U264" s="110" t="s">
        <v>555</v>
      </c>
      <c r="V264" s="110" t="s">
        <v>1111</v>
      </c>
      <c r="W264" s="110"/>
      <c r="X264" s="116" t="s">
        <v>3007</v>
      </c>
      <c r="Y264" s="98"/>
    </row>
    <row r="265" spans="1:25" ht="39.950000000000003" customHeight="1">
      <c r="A265" s="144" t="s">
        <v>2627</v>
      </c>
      <c r="B265" s="110">
        <v>263</v>
      </c>
      <c r="C265" s="110">
        <v>1</v>
      </c>
      <c r="D265" s="110">
        <v>8</v>
      </c>
      <c r="E265" s="98" t="s">
        <v>1684</v>
      </c>
      <c r="F265" s="98" t="s">
        <v>1448</v>
      </c>
      <c r="G265" s="98" t="s">
        <v>1418</v>
      </c>
      <c r="H265" s="98" t="s">
        <v>2916</v>
      </c>
      <c r="I265" s="110">
        <v>2</v>
      </c>
      <c r="J265" s="98" t="s">
        <v>898</v>
      </c>
      <c r="K265" s="98" t="s">
        <v>576</v>
      </c>
      <c r="L265" s="110" t="s">
        <v>563</v>
      </c>
      <c r="M265" s="98" t="s">
        <v>2895</v>
      </c>
      <c r="N265" s="113">
        <v>0.18732638888888889</v>
      </c>
      <c r="O265" s="98" t="s">
        <v>1113</v>
      </c>
      <c r="P265" s="114">
        <v>4</v>
      </c>
      <c r="Q265" s="114">
        <f t="shared" si="7"/>
        <v>1301</v>
      </c>
      <c r="R265" s="116"/>
      <c r="S265" s="110" t="s">
        <v>563</v>
      </c>
      <c r="T265" s="110" t="s">
        <v>572</v>
      </c>
      <c r="U265" s="110" t="s">
        <v>575</v>
      </c>
      <c r="V265" s="110"/>
      <c r="W265" s="110" t="s">
        <v>903</v>
      </c>
      <c r="X265" s="116"/>
      <c r="Y265" s="98"/>
    </row>
    <row r="266" spans="1:25" ht="39.950000000000003" customHeight="1">
      <c r="A266" s="144" t="s">
        <v>2627</v>
      </c>
      <c r="B266" s="110">
        <v>264</v>
      </c>
      <c r="C266" s="110">
        <v>1</v>
      </c>
      <c r="D266" s="110">
        <v>8</v>
      </c>
      <c r="E266" s="98" t="s">
        <v>65</v>
      </c>
      <c r="F266" s="98" t="s">
        <v>54</v>
      </c>
      <c r="G266" s="98" t="s">
        <v>2157</v>
      </c>
      <c r="H266" s="98" t="s">
        <v>2916</v>
      </c>
      <c r="I266" s="110">
        <v>2</v>
      </c>
      <c r="J266" s="98" t="s">
        <v>1145</v>
      </c>
      <c r="K266" s="98" t="s">
        <v>576</v>
      </c>
      <c r="L266" s="110" t="s">
        <v>563</v>
      </c>
      <c r="M266" s="98" t="s">
        <v>2895</v>
      </c>
      <c r="N266" s="113">
        <v>0.18784722222222222</v>
      </c>
      <c r="O266" s="98" t="s">
        <v>1113</v>
      </c>
      <c r="P266" s="114">
        <v>4</v>
      </c>
      <c r="Q266" s="114">
        <f t="shared" si="7"/>
        <v>1305</v>
      </c>
      <c r="R266" s="116"/>
      <c r="S266" s="110" t="s">
        <v>563</v>
      </c>
      <c r="T266" s="110" t="s">
        <v>572</v>
      </c>
      <c r="U266" s="110" t="s">
        <v>575</v>
      </c>
      <c r="V266" s="110"/>
      <c r="W266" s="110" t="s">
        <v>927</v>
      </c>
      <c r="X266" s="116"/>
      <c r="Y266" s="98"/>
    </row>
    <row r="267" spans="1:25" ht="39.950000000000003" customHeight="1">
      <c r="A267" s="144" t="s">
        <v>2627</v>
      </c>
      <c r="B267" s="110">
        <v>265</v>
      </c>
      <c r="C267" s="110">
        <v>1</v>
      </c>
      <c r="D267" s="110">
        <v>10</v>
      </c>
      <c r="E267" s="98" t="s">
        <v>1899</v>
      </c>
      <c r="F267" s="98" t="s">
        <v>2170</v>
      </c>
      <c r="G267" s="98" t="s">
        <v>2211</v>
      </c>
      <c r="H267" s="98" t="s">
        <v>122</v>
      </c>
      <c r="I267" s="110">
        <v>3</v>
      </c>
      <c r="J267" s="98" t="s">
        <v>1119</v>
      </c>
      <c r="K267" s="98" t="s">
        <v>576</v>
      </c>
      <c r="L267" s="110" t="s">
        <v>438</v>
      </c>
      <c r="M267" s="98" t="s">
        <v>3014</v>
      </c>
      <c r="N267" s="113">
        <v>0.18940972222222222</v>
      </c>
      <c r="O267" s="98" t="s">
        <v>1113</v>
      </c>
      <c r="P267" s="114">
        <v>6</v>
      </c>
      <c r="Q267" s="114">
        <f t="shared" si="7"/>
        <v>1311</v>
      </c>
      <c r="R267" s="116"/>
      <c r="S267" s="110" t="s">
        <v>438</v>
      </c>
      <c r="T267" s="110" t="s">
        <v>472</v>
      </c>
      <c r="U267" s="110" t="s">
        <v>476</v>
      </c>
      <c r="V267" s="110" t="s">
        <v>1127</v>
      </c>
      <c r="W267" s="110" t="s">
        <v>913</v>
      </c>
      <c r="X267" s="116"/>
      <c r="Y267" s="98" t="s">
        <v>1731</v>
      </c>
    </row>
    <row r="268" spans="1:25" ht="39.950000000000003" customHeight="1">
      <c r="A268" s="144" t="s">
        <v>2627</v>
      </c>
      <c r="B268" s="110">
        <v>266</v>
      </c>
      <c r="C268" s="110">
        <v>2</v>
      </c>
      <c r="D268" s="110">
        <v>8</v>
      </c>
      <c r="E268" s="98" t="s">
        <v>800</v>
      </c>
      <c r="F268" s="98" t="s">
        <v>44</v>
      </c>
      <c r="G268" s="98" t="s">
        <v>2499</v>
      </c>
      <c r="H268" s="98" t="s">
        <v>2904</v>
      </c>
      <c r="I268" s="110">
        <v>2</v>
      </c>
      <c r="J268" s="98" t="s">
        <v>1978</v>
      </c>
      <c r="K268" s="98" t="s">
        <v>576</v>
      </c>
      <c r="L268" s="110" t="s">
        <v>569</v>
      </c>
      <c r="M268" s="98" t="s">
        <v>1776</v>
      </c>
      <c r="N268" s="113">
        <v>0.18998842592592594</v>
      </c>
      <c r="O268" s="98" t="s">
        <v>1113</v>
      </c>
      <c r="P268" s="114">
        <v>3</v>
      </c>
      <c r="Q268" s="114">
        <f t="shared" si="7"/>
        <v>1314</v>
      </c>
      <c r="R268" s="116"/>
      <c r="S268" s="110" t="s">
        <v>569</v>
      </c>
      <c r="T268" s="110" t="s">
        <v>563</v>
      </c>
      <c r="U268" s="110" t="s">
        <v>572</v>
      </c>
      <c r="V268" s="110"/>
      <c r="W268" s="110" t="s">
        <v>3013</v>
      </c>
      <c r="X268" s="116"/>
      <c r="Y268" s="98" t="s">
        <v>3001</v>
      </c>
    </row>
    <row r="269" spans="1:25" ht="39.950000000000003" customHeight="1">
      <c r="A269" s="144" t="s">
        <v>2627</v>
      </c>
      <c r="B269" s="110">
        <v>267</v>
      </c>
      <c r="C269" s="110">
        <v>5</v>
      </c>
      <c r="D269" s="110">
        <v>10</v>
      </c>
      <c r="E269" s="98" t="s">
        <v>1934</v>
      </c>
      <c r="F269" s="98" t="s">
        <v>2200</v>
      </c>
      <c r="G269" s="98" t="s">
        <v>2206</v>
      </c>
      <c r="H269" s="98" t="s">
        <v>74</v>
      </c>
      <c r="I269" s="110">
        <v>3</v>
      </c>
      <c r="J269" s="98" t="s">
        <v>888</v>
      </c>
      <c r="K269" s="98" t="s">
        <v>1690</v>
      </c>
      <c r="L269" s="110" t="s">
        <v>558</v>
      </c>
      <c r="M269" s="98" t="s">
        <v>77</v>
      </c>
      <c r="N269" s="113">
        <v>0.19207175925925926</v>
      </c>
      <c r="O269" s="98" t="s">
        <v>1113</v>
      </c>
      <c r="P269" s="114">
        <v>7</v>
      </c>
      <c r="Q269" s="114">
        <f t="shared" si="7"/>
        <v>1321</v>
      </c>
      <c r="R269" s="116"/>
      <c r="S269" s="110" t="s">
        <v>558</v>
      </c>
      <c r="T269" s="110" t="s">
        <v>332</v>
      </c>
      <c r="U269" s="110" t="s">
        <v>570</v>
      </c>
      <c r="V269" s="110"/>
      <c r="W269" s="110" t="s">
        <v>1107</v>
      </c>
      <c r="X269" s="116"/>
      <c r="Y269" s="98" t="s">
        <v>1725</v>
      </c>
    </row>
    <row r="270" spans="1:25" ht="39.950000000000003" customHeight="1">
      <c r="A270" s="144" t="s">
        <v>2627</v>
      </c>
      <c r="B270" s="110">
        <v>268</v>
      </c>
      <c r="C270" s="110">
        <v>1</v>
      </c>
      <c r="D270" s="110">
        <v>10</v>
      </c>
      <c r="E270" s="98" t="s">
        <v>1264</v>
      </c>
      <c r="F270" s="98" t="s">
        <v>1431</v>
      </c>
      <c r="G270" s="98" t="s">
        <v>2196</v>
      </c>
      <c r="H270" s="98" t="s">
        <v>120</v>
      </c>
      <c r="I270" s="110">
        <v>3</v>
      </c>
      <c r="J270" s="98" t="s">
        <v>2063</v>
      </c>
      <c r="K270" s="98" t="s">
        <v>576</v>
      </c>
      <c r="L270" s="110" t="s">
        <v>425</v>
      </c>
      <c r="M270" s="98" t="s">
        <v>2988</v>
      </c>
      <c r="N270" s="113">
        <v>0.1935763888888889</v>
      </c>
      <c r="O270" s="98" t="s">
        <v>915</v>
      </c>
      <c r="P270" s="114">
        <v>5</v>
      </c>
      <c r="Q270" s="114">
        <f t="shared" si="7"/>
        <v>1326</v>
      </c>
      <c r="R270" s="116"/>
      <c r="S270" s="110" t="s">
        <v>425</v>
      </c>
      <c r="T270" s="110" t="s">
        <v>472</v>
      </c>
      <c r="U270" s="110" t="s">
        <v>472</v>
      </c>
      <c r="V270" s="110"/>
      <c r="W270" s="110" t="s">
        <v>917</v>
      </c>
      <c r="X270" s="116"/>
      <c r="Y270" s="98" t="s">
        <v>3052</v>
      </c>
    </row>
    <row r="271" spans="1:25" ht="39.950000000000003" customHeight="1">
      <c r="A271" s="144" t="s">
        <v>2627</v>
      </c>
      <c r="B271" s="110">
        <v>269</v>
      </c>
      <c r="C271" s="110">
        <v>1</v>
      </c>
      <c r="D271" s="110">
        <v>10</v>
      </c>
      <c r="E271" s="98" t="s">
        <v>976</v>
      </c>
      <c r="F271" s="98" t="s">
        <v>2165</v>
      </c>
      <c r="G271" s="98" t="s">
        <v>55</v>
      </c>
      <c r="H271" s="98" t="s">
        <v>1701</v>
      </c>
      <c r="I271" s="110">
        <v>3</v>
      </c>
      <c r="J271" s="98" t="s">
        <v>944</v>
      </c>
      <c r="K271" s="98" t="s">
        <v>576</v>
      </c>
      <c r="L271" s="110" t="s">
        <v>440</v>
      </c>
      <c r="M271" s="98" t="s">
        <v>116</v>
      </c>
      <c r="N271" s="113">
        <v>0.19473379629629631</v>
      </c>
      <c r="O271" s="98" t="s">
        <v>915</v>
      </c>
      <c r="P271" s="114">
        <v>5</v>
      </c>
      <c r="Q271" s="114">
        <f t="shared" si="7"/>
        <v>1331</v>
      </c>
      <c r="R271" s="116"/>
      <c r="S271" s="110" t="s">
        <v>440</v>
      </c>
      <c r="T271" s="110" t="s">
        <v>476</v>
      </c>
      <c r="U271" s="110" t="s">
        <v>476</v>
      </c>
      <c r="V271" s="110"/>
      <c r="W271" s="110" t="s">
        <v>936</v>
      </c>
      <c r="X271" s="116"/>
      <c r="Y271" s="98" t="s">
        <v>3050</v>
      </c>
    </row>
    <row r="272" spans="1:25" ht="39.950000000000003" customHeight="1">
      <c r="A272" s="144" t="s">
        <v>2627</v>
      </c>
      <c r="B272" s="110">
        <v>270</v>
      </c>
      <c r="C272" s="110">
        <v>1</v>
      </c>
      <c r="D272" s="110">
        <v>9</v>
      </c>
      <c r="E272" s="98" t="s">
        <v>1617</v>
      </c>
      <c r="F272" s="98" t="s">
        <v>1430</v>
      </c>
      <c r="G272" s="98" t="s">
        <v>52</v>
      </c>
      <c r="H272" s="98" t="s">
        <v>727</v>
      </c>
      <c r="I272" s="110">
        <v>2</v>
      </c>
      <c r="J272" s="98" t="s">
        <v>2043</v>
      </c>
      <c r="K272" s="98" t="s">
        <v>576</v>
      </c>
      <c r="L272" s="110" t="s">
        <v>424</v>
      </c>
      <c r="M272" s="98" t="s">
        <v>3016</v>
      </c>
      <c r="N272" s="113">
        <v>0.19560185185185186</v>
      </c>
      <c r="O272" s="98" t="s">
        <v>915</v>
      </c>
      <c r="P272" s="114">
        <v>4</v>
      </c>
      <c r="Q272" s="114">
        <f t="shared" si="7"/>
        <v>1335</v>
      </c>
      <c r="R272" s="116"/>
      <c r="S272" s="110" t="s">
        <v>424</v>
      </c>
      <c r="T272" s="110" t="s">
        <v>470</v>
      </c>
      <c r="U272" s="110" t="s">
        <v>470</v>
      </c>
      <c r="V272" s="110"/>
      <c r="W272" s="110" t="s">
        <v>940</v>
      </c>
      <c r="X272" s="116" t="s">
        <v>3009</v>
      </c>
      <c r="Y272" s="98" t="s">
        <v>3042</v>
      </c>
    </row>
    <row r="273" spans="1:25" ht="39.950000000000003" customHeight="1">
      <c r="A273" s="144" t="s">
        <v>2627</v>
      </c>
      <c r="B273" s="110">
        <v>271</v>
      </c>
      <c r="C273" s="110">
        <v>1</v>
      </c>
      <c r="D273" s="110">
        <v>9</v>
      </c>
      <c r="E273" s="98" t="s">
        <v>1573</v>
      </c>
      <c r="F273" s="98" t="s">
        <v>2209</v>
      </c>
      <c r="G273" s="98" t="s">
        <v>9</v>
      </c>
      <c r="H273" s="98" t="s">
        <v>124</v>
      </c>
      <c r="I273" s="110">
        <v>3</v>
      </c>
      <c r="J273" s="98" t="s">
        <v>1685</v>
      </c>
      <c r="K273" s="98" t="s">
        <v>576</v>
      </c>
      <c r="L273" s="110" t="s">
        <v>563</v>
      </c>
      <c r="M273" s="98" t="s">
        <v>1716</v>
      </c>
      <c r="N273" s="113">
        <v>0.19612268518518519</v>
      </c>
      <c r="O273" s="98" t="s">
        <v>915</v>
      </c>
      <c r="P273" s="114">
        <v>5</v>
      </c>
      <c r="Q273" s="114">
        <f t="shared" si="7"/>
        <v>1340</v>
      </c>
      <c r="R273" s="116"/>
      <c r="S273" s="110" t="s">
        <v>563</v>
      </c>
      <c r="T273" s="110" t="s">
        <v>563</v>
      </c>
      <c r="U273" s="110" t="s">
        <v>563</v>
      </c>
      <c r="V273" s="110"/>
      <c r="W273" s="110"/>
      <c r="X273" s="116" t="s">
        <v>2804</v>
      </c>
      <c r="Y273" s="98" t="s">
        <v>1681</v>
      </c>
    </row>
    <row r="274" spans="1:25" ht="39.950000000000003" customHeight="1">
      <c r="A274" s="144" t="s">
        <v>2627</v>
      </c>
      <c r="B274" s="110">
        <v>272</v>
      </c>
      <c r="C274" s="110">
        <v>5</v>
      </c>
      <c r="D274" s="110">
        <v>9</v>
      </c>
      <c r="E274" s="98" t="s">
        <v>1278</v>
      </c>
      <c r="F274" s="98" t="s">
        <v>715</v>
      </c>
      <c r="G274" s="98" t="s">
        <v>2175</v>
      </c>
      <c r="H274" s="98" t="s">
        <v>674</v>
      </c>
      <c r="I274" s="110">
        <v>1</v>
      </c>
      <c r="J274" s="98" t="s">
        <v>1700</v>
      </c>
      <c r="K274" s="98" t="s">
        <v>576</v>
      </c>
      <c r="L274" s="110" t="s">
        <v>569</v>
      </c>
      <c r="M274" s="98" t="s">
        <v>1777</v>
      </c>
      <c r="N274" s="113">
        <v>0.19670138888888888</v>
      </c>
      <c r="O274" s="98" t="s">
        <v>1142</v>
      </c>
      <c r="P274" s="114">
        <v>6</v>
      </c>
      <c r="Q274" s="114">
        <f t="shared" si="7"/>
        <v>1346</v>
      </c>
      <c r="R274" s="116"/>
      <c r="S274" s="110" t="s">
        <v>569</v>
      </c>
      <c r="T274" s="110" t="s">
        <v>563</v>
      </c>
      <c r="U274" s="110" t="s">
        <v>563</v>
      </c>
      <c r="V274" s="110"/>
      <c r="W274" s="110"/>
      <c r="X274" s="116" t="s">
        <v>1137</v>
      </c>
      <c r="Y274" s="98"/>
    </row>
    <row r="275" spans="1:25" ht="39.950000000000003" customHeight="1">
      <c r="A275" s="144" t="s">
        <v>2627</v>
      </c>
      <c r="B275" s="110">
        <v>273</v>
      </c>
      <c r="C275" s="110">
        <v>6</v>
      </c>
      <c r="D275" s="110">
        <v>10</v>
      </c>
      <c r="E275" s="98" t="s">
        <v>2656</v>
      </c>
      <c r="F275" s="98" t="s">
        <v>2159</v>
      </c>
      <c r="G275" s="98" t="s">
        <v>676</v>
      </c>
      <c r="H275" s="98" t="s">
        <v>677</v>
      </c>
      <c r="I275" s="110">
        <v>3</v>
      </c>
      <c r="J275" s="98" t="s">
        <v>1736</v>
      </c>
      <c r="K275" s="98" t="s">
        <v>2035</v>
      </c>
      <c r="L275" s="110" t="s">
        <v>572</v>
      </c>
      <c r="M275" s="98" t="s">
        <v>902</v>
      </c>
      <c r="N275" s="113">
        <v>0.19716435185185185</v>
      </c>
      <c r="O275" s="98" t="s">
        <v>924</v>
      </c>
      <c r="P275" s="114">
        <v>7</v>
      </c>
      <c r="Q275" s="114">
        <f t="shared" si="7"/>
        <v>1353</v>
      </c>
      <c r="R275" s="116"/>
      <c r="S275" s="110" t="s">
        <v>572</v>
      </c>
      <c r="T275" s="110" t="s">
        <v>575</v>
      </c>
      <c r="U275" s="110" t="s">
        <v>575</v>
      </c>
      <c r="V275" s="110"/>
      <c r="W275" s="110"/>
      <c r="X275" s="116"/>
      <c r="Y275" s="98"/>
    </row>
    <row r="276" spans="1:25" ht="39.950000000000003" customHeight="1">
      <c r="A276" s="144" t="s">
        <v>2627</v>
      </c>
      <c r="B276" s="110">
        <v>274</v>
      </c>
      <c r="C276" s="110">
        <v>9</v>
      </c>
      <c r="D276" s="110">
        <v>10</v>
      </c>
      <c r="E276" s="98" t="s">
        <v>682</v>
      </c>
      <c r="F276" s="98" t="s">
        <v>62</v>
      </c>
      <c r="G276" s="98" t="s">
        <v>1378</v>
      </c>
      <c r="H276" s="98" t="s">
        <v>2199</v>
      </c>
      <c r="I276" s="110">
        <v>4</v>
      </c>
      <c r="J276" s="98" t="s">
        <v>134</v>
      </c>
      <c r="K276" s="98" t="s">
        <v>2339</v>
      </c>
      <c r="L276" s="110" t="s">
        <v>476</v>
      </c>
      <c r="M276" s="98" t="s">
        <v>1575</v>
      </c>
      <c r="N276" s="113">
        <v>0.19820601851851852</v>
      </c>
      <c r="O276" s="98" t="s">
        <v>924</v>
      </c>
      <c r="P276" s="114">
        <v>6</v>
      </c>
      <c r="Q276" s="114">
        <f t="shared" si="7"/>
        <v>1359</v>
      </c>
      <c r="R276" s="116" t="s">
        <v>2999</v>
      </c>
      <c r="S276" s="110" t="s">
        <v>476</v>
      </c>
      <c r="T276" s="110" t="s">
        <v>424</v>
      </c>
      <c r="U276" s="110" t="s">
        <v>555</v>
      </c>
      <c r="V276" s="110"/>
      <c r="W276" s="110"/>
      <c r="X276" s="116"/>
      <c r="Y276" s="98"/>
    </row>
    <row r="277" spans="1:25" ht="39.950000000000003" customHeight="1">
      <c r="A277" s="144" t="s">
        <v>2627</v>
      </c>
      <c r="B277" s="110">
        <v>275</v>
      </c>
      <c r="C277" s="110">
        <v>9</v>
      </c>
      <c r="D277" s="110">
        <v>10</v>
      </c>
      <c r="E277" s="98" t="s">
        <v>110</v>
      </c>
      <c r="F277" s="98" t="s">
        <v>1820</v>
      </c>
      <c r="G277" s="98" t="s">
        <v>1404</v>
      </c>
      <c r="H277" s="98" t="s">
        <v>2199</v>
      </c>
      <c r="I277" s="110">
        <v>4</v>
      </c>
      <c r="J277" s="98" t="s">
        <v>697</v>
      </c>
      <c r="K277" s="98" t="s">
        <v>2339</v>
      </c>
      <c r="L277" s="110" t="s">
        <v>476</v>
      </c>
      <c r="M277" s="98" t="s">
        <v>1575</v>
      </c>
      <c r="N277" s="113">
        <v>0.19924768518518518</v>
      </c>
      <c r="O277" s="98" t="s">
        <v>941</v>
      </c>
      <c r="P277" s="114">
        <v>6</v>
      </c>
      <c r="Q277" s="114">
        <f t="shared" ref="Q277:Q308" si="8">Q276+P277</f>
        <v>1365</v>
      </c>
      <c r="R277" s="116" t="s">
        <v>3004</v>
      </c>
      <c r="S277" s="110" t="s">
        <v>476</v>
      </c>
      <c r="T277" s="110" t="s">
        <v>424</v>
      </c>
      <c r="U277" s="110" t="s">
        <v>555</v>
      </c>
      <c r="V277" s="110"/>
      <c r="W277" s="110"/>
      <c r="X277" s="116"/>
      <c r="Y277" s="98"/>
    </row>
    <row r="278" spans="1:25" ht="39.950000000000003" customHeight="1">
      <c r="A278" s="144" t="s">
        <v>2627</v>
      </c>
      <c r="B278" s="110">
        <v>276</v>
      </c>
      <c r="C278" s="110">
        <v>9</v>
      </c>
      <c r="D278" s="110">
        <v>10</v>
      </c>
      <c r="E278" s="98" t="s">
        <v>111</v>
      </c>
      <c r="F278" s="98" t="s">
        <v>41</v>
      </c>
      <c r="G278" s="98" t="s">
        <v>1411</v>
      </c>
      <c r="H278" s="98" t="s">
        <v>2199</v>
      </c>
      <c r="I278" s="110">
        <v>4</v>
      </c>
      <c r="J278" s="98" t="s">
        <v>114</v>
      </c>
      <c r="K278" s="98" t="s">
        <v>2339</v>
      </c>
      <c r="L278" s="110" t="s">
        <v>568</v>
      </c>
      <c r="M278" s="98" t="s">
        <v>1575</v>
      </c>
      <c r="N278" s="113">
        <v>0.20202546296296298</v>
      </c>
      <c r="O278" s="98" t="s">
        <v>941</v>
      </c>
      <c r="P278" s="114">
        <v>6</v>
      </c>
      <c r="Q278" s="114">
        <f t="shared" si="8"/>
        <v>1371</v>
      </c>
      <c r="R278" s="116" t="s">
        <v>3002</v>
      </c>
      <c r="S278" s="110" t="s">
        <v>568</v>
      </c>
      <c r="T278" s="110" t="s">
        <v>444</v>
      </c>
      <c r="U278" s="110" t="s">
        <v>417</v>
      </c>
      <c r="V278" s="110" t="s">
        <v>1112</v>
      </c>
      <c r="W278" s="110"/>
      <c r="X278" s="116"/>
      <c r="Y278" s="98"/>
    </row>
    <row r="279" spans="1:25" ht="39.950000000000003" customHeight="1">
      <c r="A279" s="144" t="s">
        <v>2627</v>
      </c>
      <c r="B279" s="110">
        <v>277</v>
      </c>
      <c r="C279" s="110">
        <v>9</v>
      </c>
      <c r="D279" s="110">
        <v>10</v>
      </c>
      <c r="E279" s="98" t="s">
        <v>135</v>
      </c>
      <c r="F279" s="98" t="s">
        <v>36</v>
      </c>
      <c r="G279" s="98" t="s">
        <v>1389</v>
      </c>
      <c r="H279" s="98" t="s">
        <v>2199</v>
      </c>
      <c r="I279" s="110">
        <v>4</v>
      </c>
      <c r="J279" s="98" t="s">
        <v>669</v>
      </c>
      <c r="K279" s="98" t="s">
        <v>2339</v>
      </c>
      <c r="L279" s="110" t="s">
        <v>476</v>
      </c>
      <c r="M279" s="98" t="s">
        <v>1575</v>
      </c>
      <c r="N279" s="113">
        <v>0.20306712962962964</v>
      </c>
      <c r="O279" s="98" t="s">
        <v>941</v>
      </c>
      <c r="P279" s="114">
        <v>6</v>
      </c>
      <c r="Q279" s="114">
        <f t="shared" si="8"/>
        <v>1377</v>
      </c>
      <c r="R279" s="116" t="s">
        <v>1741</v>
      </c>
      <c r="S279" s="110" t="s">
        <v>476</v>
      </c>
      <c r="T279" s="110" t="s">
        <v>424</v>
      </c>
      <c r="U279" s="110" t="s">
        <v>555</v>
      </c>
      <c r="V279" s="110"/>
      <c r="W279" s="110"/>
      <c r="X279" s="116"/>
      <c r="Y279" s="98"/>
    </row>
    <row r="280" spans="1:25" ht="39.950000000000003" customHeight="1">
      <c r="A280" s="144" t="s">
        <v>2627</v>
      </c>
      <c r="B280" s="110">
        <v>278</v>
      </c>
      <c r="C280" s="110">
        <v>1</v>
      </c>
      <c r="D280" s="110">
        <v>10</v>
      </c>
      <c r="E280" s="98" t="s">
        <v>2832</v>
      </c>
      <c r="F280" s="98" t="s">
        <v>60</v>
      </c>
      <c r="G280" s="98" t="s">
        <v>678</v>
      </c>
      <c r="H280" s="98" t="s">
        <v>1527</v>
      </c>
      <c r="I280" s="110">
        <v>2</v>
      </c>
      <c r="J280" s="98" t="s">
        <v>2025</v>
      </c>
      <c r="K280" s="98" t="s">
        <v>576</v>
      </c>
      <c r="L280" s="110" t="s">
        <v>463</v>
      </c>
      <c r="M280" s="98" t="s">
        <v>1838</v>
      </c>
      <c r="N280" s="113">
        <v>0.20399305555555555</v>
      </c>
      <c r="O280" s="98" t="s">
        <v>2055</v>
      </c>
      <c r="P280" s="114">
        <v>5</v>
      </c>
      <c r="Q280" s="114">
        <f t="shared" si="8"/>
        <v>1382</v>
      </c>
      <c r="R280" s="116"/>
      <c r="S280" s="110" t="s">
        <v>463</v>
      </c>
      <c r="T280" s="110" t="s">
        <v>471</v>
      </c>
      <c r="U280" s="110" t="s">
        <v>555</v>
      </c>
      <c r="V280" s="110"/>
      <c r="W280" s="110"/>
      <c r="X280" s="116"/>
      <c r="Y280" s="98"/>
    </row>
    <row r="281" spans="1:25" ht="39.950000000000003" customHeight="1">
      <c r="A281" s="144" t="s">
        <v>2627</v>
      </c>
      <c r="B281" s="110">
        <v>279</v>
      </c>
      <c r="C281" s="110">
        <v>9</v>
      </c>
      <c r="D281" s="110">
        <v>10</v>
      </c>
      <c r="E281" s="98" t="s">
        <v>2495</v>
      </c>
      <c r="F281" s="98" t="s">
        <v>1445</v>
      </c>
      <c r="G281" s="98" t="s">
        <v>1397</v>
      </c>
      <c r="H281" s="98" t="s">
        <v>2199</v>
      </c>
      <c r="I281" s="110">
        <v>2</v>
      </c>
      <c r="J281" s="98" t="s">
        <v>112</v>
      </c>
      <c r="K281" s="98" t="s">
        <v>2339</v>
      </c>
      <c r="L281" s="110" t="s">
        <v>463</v>
      </c>
      <c r="M281" s="98" t="s">
        <v>1575</v>
      </c>
      <c r="N281" s="113">
        <v>0.20491898148148149</v>
      </c>
      <c r="O281" s="98" t="s">
        <v>2055</v>
      </c>
      <c r="P281" s="114">
        <v>5</v>
      </c>
      <c r="Q281" s="114">
        <f t="shared" si="8"/>
        <v>1387</v>
      </c>
      <c r="R281" s="116" t="s">
        <v>3026</v>
      </c>
      <c r="S281" s="110" t="s">
        <v>463</v>
      </c>
      <c r="T281" s="110" t="s">
        <v>471</v>
      </c>
      <c r="U281" s="110" t="s">
        <v>555</v>
      </c>
      <c r="V281" s="110" t="s">
        <v>1140</v>
      </c>
      <c r="W281" s="110"/>
      <c r="X281" s="116"/>
      <c r="Y281" s="98"/>
    </row>
    <row r="282" spans="1:25" ht="39.950000000000003" customHeight="1">
      <c r="A282" s="144" t="s">
        <v>2627</v>
      </c>
      <c r="B282" s="110">
        <v>280</v>
      </c>
      <c r="C282" s="110">
        <v>9</v>
      </c>
      <c r="D282" s="110">
        <v>10</v>
      </c>
      <c r="E282" s="98" t="s">
        <v>729</v>
      </c>
      <c r="F282" s="98" t="s">
        <v>1492</v>
      </c>
      <c r="G282" s="98" t="s">
        <v>1824</v>
      </c>
      <c r="H282" s="98" t="s">
        <v>2199</v>
      </c>
      <c r="I282" s="110">
        <v>3</v>
      </c>
      <c r="J282" s="98" t="s">
        <v>691</v>
      </c>
      <c r="K282" s="98" t="s">
        <v>2339</v>
      </c>
      <c r="L282" s="110" t="s">
        <v>572</v>
      </c>
      <c r="M282" s="98" t="s">
        <v>1575</v>
      </c>
      <c r="N282" s="113">
        <v>0.20538194444444444</v>
      </c>
      <c r="O282" s="98" t="s">
        <v>916</v>
      </c>
      <c r="P282" s="114">
        <v>4</v>
      </c>
      <c r="Q282" s="114">
        <f t="shared" si="8"/>
        <v>1391</v>
      </c>
      <c r="R282" s="116" t="s">
        <v>696</v>
      </c>
      <c r="S282" s="110" t="s">
        <v>572</v>
      </c>
      <c r="T282" s="110" t="s">
        <v>575</v>
      </c>
      <c r="U282" s="110" t="s">
        <v>557</v>
      </c>
      <c r="V282" s="110"/>
      <c r="W282" s="110"/>
      <c r="X282" s="116"/>
      <c r="Y282" s="98"/>
    </row>
    <row r="283" spans="1:25" ht="39.950000000000003" customHeight="1">
      <c r="A283" s="144" t="s">
        <v>2627</v>
      </c>
      <c r="B283" s="110">
        <v>281</v>
      </c>
      <c r="C283" s="110">
        <v>1</v>
      </c>
      <c r="D283" s="110">
        <v>10</v>
      </c>
      <c r="E283" s="98" t="s">
        <v>1618</v>
      </c>
      <c r="F283" s="98" t="s">
        <v>2502</v>
      </c>
      <c r="G283" s="98" t="s">
        <v>2491</v>
      </c>
      <c r="H283" s="98" t="s">
        <v>1527</v>
      </c>
      <c r="I283" s="110">
        <v>2</v>
      </c>
      <c r="J283" s="98" t="s">
        <v>882</v>
      </c>
      <c r="K283" s="98" t="s">
        <v>576</v>
      </c>
      <c r="L283" s="110" t="s">
        <v>440</v>
      </c>
      <c r="M283" s="98" t="s">
        <v>1838</v>
      </c>
      <c r="N283" s="113">
        <v>0.20653935185185185</v>
      </c>
      <c r="O283" s="98" t="s">
        <v>928</v>
      </c>
      <c r="P283" s="114">
        <v>5</v>
      </c>
      <c r="Q283" s="114">
        <f t="shared" si="8"/>
        <v>1396</v>
      </c>
      <c r="R283" s="116"/>
      <c r="S283" s="110" t="s">
        <v>440</v>
      </c>
      <c r="T283" s="110" t="s">
        <v>476</v>
      </c>
      <c r="U283" s="110" t="s">
        <v>463</v>
      </c>
      <c r="V283" s="110" t="s">
        <v>1135</v>
      </c>
      <c r="W283" s="110"/>
      <c r="X283" s="116"/>
      <c r="Y283" s="98"/>
    </row>
    <row r="284" spans="1:25" ht="39.950000000000003" customHeight="1">
      <c r="A284" s="144" t="s">
        <v>2627</v>
      </c>
      <c r="B284" s="110">
        <v>282</v>
      </c>
      <c r="C284" s="110">
        <v>2</v>
      </c>
      <c r="D284" s="110">
        <v>5</v>
      </c>
      <c r="E284" s="98" t="s">
        <v>2842</v>
      </c>
      <c r="F284" s="98" t="s">
        <v>2210</v>
      </c>
      <c r="G284" s="98" t="s">
        <v>2506</v>
      </c>
      <c r="H284" s="98" t="s">
        <v>1507</v>
      </c>
      <c r="I284" s="110">
        <v>1</v>
      </c>
      <c r="J284" s="98" t="s">
        <v>2799</v>
      </c>
      <c r="K284" s="98" t="s">
        <v>576</v>
      </c>
      <c r="L284" s="110" t="s">
        <v>575</v>
      </c>
      <c r="M284" s="98" t="s">
        <v>2042</v>
      </c>
      <c r="N284" s="113">
        <v>0.20694444444444443</v>
      </c>
      <c r="O284" s="98" t="s">
        <v>928</v>
      </c>
      <c r="P284" s="114">
        <v>3</v>
      </c>
      <c r="Q284" s="114">
        <f t="shared" si="8"/>
        <v>1399</v>
      </c>
      <c r="R284" s="116"/>
      <c r="S284" s="110" t="s">
        <v>575</v>
      </c>
      <c r="T284" s="110" t="s">
        <v>557</v>
      </c>
      <c r="U284" s="110" t="s">
        <v>554</v>
      </c>
      <c r="V284" s="110"/>
      <c r="W284" s="110"/>
      <c r="X284" s="116"/>
      <c r="Y284" s="98"/>
    </row>
    <row r="285" spans="1:25" ht="39.950000000000003" customHeight="1">
      <c r="A285" s="144" t="s">
        <v>2627</v>
      </c>
      <c r="B285" s="110">
        <v>283</v>
      </c>
      <c r="C285" s="110">
        <v>10</v>
      </c>
      <c r="D285" s="110">
        <v>10</v>
      </c>
      <c r="E285" s="98" t="s">
        <v>1738</v>
      </c>
      <c r="F285" s="98" t="s">
        <v>1384</v>
      </c>
      <c r="G285" s="98" t="s">
        <v>1821</v>
      </c>
      <c r="H285" s="98" t="s">
        <v>2220</v>
      </c>
      <c r="I285" s="110">
        <v>6</v>
      </c>
      <c r="J285" s="98" t="s">
        <v>136</v>
      </c>
      <c r="K285" s="98" t="s">
        <v>2339</v>
      </c>
      <c r="L285" s="110" t="s">
        <v>322</v>
      </c>
      <c r="M285" s="98" t="s">
        <v>1536</v>
      </c>
      <c r="N285" s="113">
        <v>0.2083912037037037</v>
      </c>
      <c r="O285" s="98" t="s">
        <v>928</v>
      </c>
      <c r="P285" s="114">
        <v>12</v>
      </c>
      <c r="Q285" s="114">
        <f t="shared" si="8"/>
        <v>1411</v>
      </c>
      <c r="R285" s="116" t="s">
        <v>126</v>
      </c>
      <c r="S285" s="110" t="s">
        <v>322</v>
      </c>
      <c r="T285" s="110" t="s">
        <v>468</v>
      </c>
      <c r="U285" s="110" t="s">
        <v>468</v>
      </c>
      <c r="V285" s="110"/>
      <c r="W285" s="110"/>
      <c r="X285" s="116" t="s">
        <v>893</v>
      </c>
      <c r="Y285" s="98"/>
    </row>
    <row r="286" spans="1:25" ht="39.950000000000003" customHeight="1">
      <c r="A286" s="144" t="s">
        <v>2627</v>
      </c>
      <c r="B286" s="110">
        <v>284</v>
      </c>
      <c r="C286" s="110">
        <v>1</v>
      </c>
      <c r="D286" s="110">
        <v>10</v>
      </c>
      <c r="E286" s="98" t="s">
        <v>958</v>
      </c>
      <c r="F286" s="98" t="s">
        <v>100</v>
      </c>
      <c r="G286" s="98" t="s">
        <v>2163</v>
      </c>
      <c r="H286" s="98" t="s">
        <v>2366</v>
      </c>
      <c r="I286" s="110">
        <v>2</v>
      </c>
      <c r="J286" s="98" t="s">
        <v>1744</v>
      </c>
      <c r="K286" s="98" t="s">
        <v>576</v>
      </c>
      <c r="L286" s="110" t="s">
        <v>463</v>
      </c>
      <c r="M286" s="98" t="s">
        <v>2038</v>
      </c>
      <c r="N286" s="113">
        <v>0.20931712962962962</v>
      </c>
      <c r="O286" s="98" t="s">
        <v>926</v>
      </c>
      <c r="P286" s="114">
        <v>5</v>
      </c>
      <c r="Q286" s="114">
        <f t="shared" si="8"/>
        <v>1416</v>
      </c>
      <c r="R286" s="116" t="s">
        <v>1717</v>
      </c>
      <c r="S286" s="110" t="s">
        <v>463</v>
      </c>
      <c r="T286" s="110" t="s">
        <v>471</v>
      </c>
      <c r="U286" s="110" t="s">
        <v>555</v>
      </c>
      <c r="V286" s="110"/>
      <c r="W286" s="110"/>
      <c r="X286" s="116"/>
      <c r="Y286" s="98"/>
    </row>
    <row r="287" spans="1:25" ht="39.950000000000003" customHeight="1">
      <c r="A287" s="144" t="s">
        <v>2627</v>
      </c>
      <c r="B287" s="110">
        <v>285</v>
      </c>
      <c r="C287" s="110">
        <v>8</v>
      </c>
      <c r="D287" s="110">
        <v>10</v>
      </c>
      <c r="E287" s="98" t="s">
        <v>1891</v>
      </c>
      <c r="F287" s="98" t="s">
        <v>2176</v>
      </c>
      <c r="G287" s="98" t="s">
        <v>695</v>
      </c>
      <c r="H287" s="98" t="s">
        <v>2247</v>
      </c>
      <c r="I287" s="110">
        <v>4</v>
      </c>
      <c r="J287" s="98" t="s">
        <v>1106</v>
      </c>
      <c r="K287" s="98" t="s">
        <v>3030</v>
      </c>
      <c r="L287" s="110" t="s">
        <v>421</v>
      </c>
      <c r="M287" s="98" t="s">
        <v>3018</v>
      </c>
      <c r="N287" s="113">
        <v>0.2119212962962963</v>
      </c>
      <c r="O287" s="98" t="s">
        <v>926</v>
      </c>
      <c r="P287" s="114">
        <v>12</v>
      </c>
      <c r="Q287" s="114">
        <f t="shared" si="8"/>
        <v>1428</v>
      </c>
      <c r="R287" s="116"/>
      <c r="S287" s="110" t="s">
        <v>421</v>
      </c>
      <c r="T287" s="110" t="s">
        <v>558</v>
      </c>
      <c r="U287" s="110" t="s">
        <v>558</v>
      </c>
      <c r="V287" s="110"/>
      <c r="W287" s="110"/>
      <c r="X287" s="116"/>
      <c r="Y287" s="98"/>
    </row>
    <row r="288" spans="1:25" ht="39.950000000000003" customHeight="1">
      <c r="A288" s="144" t="s">
        <v>2627</v>
      </c>
      <c r="B288" s="110">
        <v>286</v>
      </c>
      <c r="C288" s="110">
        <v>8</v>
      </c>
      <c r="D288" s="110">
        <v>10</v>
      </c>
      <c r="E288" s="98" t="s">
        <v>1894</v>
      </c>
      <c r="F288" s="98" t="s">
        <v>1438</v>
      </c>
      <c r="G288" s="98" t="s">
        <v>1423</v>
      </c>
      <c r="H288" s="98" t="s">
        <v>2203</v>
      </c>
      <c r="I288" s="110">
        <v>6</v>
      </c>
      <c r="J288" s="98" t="s">
        <v>892</v>
      </c>
      <c r="K288" s="98" t="s">
        <v>1719</v>
      </c>
      <c r="L288" s="110" t="s">
        <v>421</v>
      </c>
      <c r="M288" s="98" t="s">
        <v>1743</v>
      </c>
      <c r="N288" s="113">
        <v>0.21452546296296296</v>
      </c>
      <c r="O288" s="98" t="s">
        <v>926</v>
      </c>
      <c r="P288" s="114">
        <v>12</v>
      </c>
      <c r="Q288" s="114">
        <f t="shared" si="8"/>
        <v>1440</v>
      </c>
      <c r="R288" s="116"/>
      <c r="S288" s="110" t="s">
        <v>421</v>
      </c>
      <c r="T288" s="110" t="s">
        <v>558</v>
      </c>
      <c r="U288" s="110" t="s">
        <v>558</v>
      </c>
      <c r="V288" s="110"/>
      <c r="W288" s="110"/>
      <c r="X288" s="116"/>
      <c r="Y288" s="98"/>
    </row>
    <row r="289" spans="1:25" ht="39.950000000000003" customHeight="1">
      <c r="A289" s="144" t="s">
        <v>2627</v>
      </c>
      <c r="B289" s="110">
        <v>287</v>
      </c>
      <c r="C289" s="110">
        <v>9</v>
      </c>
      <c r="D289" s="110">
        <v>10</v>
      </c>
      <c r="E289" s="98" t="s">
        <v>1676</v>
      </c>
      <c r="F289" s="98" t="s">
        <v>2153</v>
      </c>
      <c r="G289" s="98" t="s">
        <v>1427</v>
      </c>
      <c r="H289" s="98" t="s">
        <v>2460</v>
      </c>
      <c r="I289" s="110">
        <v>4</v>
      </c>
      <c r="J289" s="98" t="s">
        <v>942</v>
      </c>
      <c r="K289" s="98" t="s">
        <v>3032</v>
      </c>
      <c r="L289" s="110" t="s">
        <v>643</v>
      </c>
      <c r="M289" s="98" t="s">
        <v>1722</v>
      </c>
      <c r="N289" s="113">
        <v>0.2179976851851852</v>
      </c>
      <c r="O289" s="98" t="s">
        <v>926</v>
      </c>
      <c r="P289" s="114">
        <v>12</v>
      </c>
      <c r="Q289" s="114">
        <f t="shared" si="8"/>
        <v>1452</v>
      </c>
      <c r="R289" s="116"/>
      <c r="S289" s="110" t="s">
        <v>643</v>
      </c>
      <c r="T289" s="110" t="s">
        <v>568</v>
      </c>
      <c r="U289" s="110" t="s">
        <v>568</v>
      </c>
      <c r="V289" s="110"/>
      <c r="W289" s="110"/>
      <c r="X289" s="116"/>
      <c r="Y289" s="98"/>
    </row>
    <row r="290" spans="1:25" ht="39.950000000000003" customHeight="1">
      <c r="A290" s="144" t="s">
        <v>2627</v>
      </c>
      <c r="B290" s="110">
        <v>288</v>
      </c>
      <c r="C290" s="110">
        <v>10</v>
      </c>
      <c r="D290" s="110">
        <v>10</v>
      </c>
      <c r="E290" s="98" t="s">
        <v>1598</v>
      </c>
      <c r="F290" s="98" t="s">
        <v>30</v>
      </c>
      <c r="G290" s="98" t="s">
        <v>701</v>
      </c>
      <c r="H290" s="98" t="s">
        <v>2167</v>
      </c>
      <c r="I290" s="110">
        <v>5</v>
      </c>
      <c r="J290" s="98" t="s">
        <v>1745</v>
      </c>
      <c r="K290" s="98" t="s">
        <v>132</v>
      </c>
      <c r="L290" s="110" t="s">
        <v>1139</v>
      </c>
      <c r="M290" s="98" t="s">
        <v>3021</v>
      </c>
      <c r="N290" s="113">
        <v>0.22216435185185185</v>
      </c>
      <c r="O290" s="98" t="s">
        <v>926</v>
      </c>
      <c r="P290" s="114">
        <v>12</v>
      </c>
      <c r="Q290" s="114">
        <f t="shared" si="8"/>
        <v>1464</v>
      </c>
      <c r="R290" s="116" t="s">
        <v>910</v>
      </c>
      <c r="S290" s="110" t="s">
        <v>1139</v>
      </c>
      <c r="T290" s="110" t="s">
        <v>2808</v>
      </c>
      <c r="U290" s="110" t="s">
        <v>2808</v>
      </c>
      <c r="V290" s="110"/>
      <c r="W290" s="110"/>
      <c r="X290" s="116" t="s">
        <v>1124</v>
      </c>
      <c r="Y290" s="98" t="s">
        <v>2380</v>
      </c>
    </row>
    <row r="291" spans="1:25" ht="39.950000000000003" customHeight="1">
      <c r="A291" s="144" t="s">
        <v>2627</v>
      </c>
      <c r="B291" s="110">
        <v>289</v>
      </c>
      <c r="C291" s="110">
        <v>1</v>
      </c>
      <c r="D291" s="110">
        <v>10</v>
      </c>
      <c r="E291" s="98" t="s">
        <v>1910</v>
      </c>
      <c r="F291" s="98" t="s">
        <v>1442</v>
      </c>
      <c r="G291" s="98" t="s">
        <v>2146</v>
      </c>
      <c r="H291" s="98" t="s">
        <v>1527</v>
      </c>
      <c r="I291" s="110">
        <v>2</v>
      </c>
      <c r="J291" s="98" t="s">
        <v>890</v>
      </c>
      <c r="K291" s="98" t="s">
        <v>576</v>
      </c>
      <c r="L291" s="110" t="s">
        <v>463</v>
      </c>
      <c r="M291" s="98" t="s">
        <v>1838</v>
      </c>
      <c r="N291" s="113">
        <v>0.22309027777777779</v>
      </c>
      <c r="O291" s="98" t="s">
        <v>926</v>
      </c>
      <c r="P291" s="114">
        <v>10</v>
      </c>
      <c r="Q291" s="114">
        <f t="shared" si="8"/>
        <v>1474</v>
      </c>
      <c r="R291" s="116"/>
      <c r="S291" s="110" t="s">
        <v>463</v>
      </c>
      <c r="T291" s="110" t="s">
        <v>471</v>
      </c>
      <c r="U291" s="110" t="s">
        <v>555</v>
      </c>
      <c r="V291" s="110"/>
      <c r="W291" s="110"/>
      <c r="X291" s="116"/>
      <c r="Y291" s="98"/>
    </row>
    <row r="292" spans="1:25" ht="39.950000000000003" customHeight="1">
      <c r="A292" s="144" t="s">
        <v>2627</v>
      </c>
      <c r="B292" s="110">
        <v>290</v>
      </c>
      <c r="C292" s="110">
        <v>1</v>
      </c>
      <c r="D292" s="110">
        <v>10</v>
      </c>
      <c r="E292" s="98" t="s">
        <v>2839</v>
      </c>
      <c r="F292" s="98" t="s">
        <v>51</v>
      </c>
      <c r="G292" s="98" t="s">
        <v>2161</v>
      </c>
      <c r="H292" s="98" t="s">
        <v>1527</v>
      </c>
      <c r="I292" s="110">
        <v>2</v>
      </c>
      <c r="J292" s="98" t="s">
        <v>3023</v>
      </c>
      <c r="K292" s="98" t="s">
        <v>576</v>
      </c>
      <c r="L292" s="110" t="s">
        <v>463</v>
      </c>
      <c r="M292" s="98" t="s">
        <v>1838</v>
      </c>
      <c r="N292" s="113">
        <v>0.2240162037037037</v>
      </c>
      <c r="O292" s="98" t="s">
        <v>889</v>
      </c>
      <c r="P292" s="114">
        <v>5</v>
      </c>
      <c r="Q292" s="114">
        <f t="shared" si="8"/>
        <v>1479</v>
      </c>
      <c r="R292" s="116"/>
      <c r="S292" s="110" t="s">
        <v>463</v>
      </c>
      <c r="T292" s="110" t="s">
        <v>471</v>
      </c>
      <c r="U292" s="110" t="s">
        <v>555</v>
      </c>
      <c r="V292" s="110" t="s">
        <v>1170</v>
      </c>
      <c r="W292" s="110"/>
      <c r="X292" s="116" t="s">
        <v>2044</v>
      </c>
      <c r="Y292" s="98"/>
    </row>
    <row r="293" spans="1:25" ht="39.950000000000003" customHeight="1">
      <c r="A293" s="144" t="s">
        <v>2627</v>
      </c>
      <c r="B293" s="110">
        <v>291</v>
      </c>
      <c r="C293" s="110">
        <v>1</v>
      </c>
      <c r="D293" s="110">
        <v>8</v>
      </c>
      <c r="E293" s="98" t="s">
        <v>1880</v>
      </c>
      <c r="F293" s="98" t="s">
        <v>1421</v>
      </c>
      <c r="G293" s="98" t="s">
        <v>1450</v>
      </c>
      <c r="H293" s="98" t="s">
        <v>2916</v>
      </c>
      <c r="I293" s="110">
        <v>2</v>
      </c>
      <c r="J293" s="98" t="s">
        <v>894</v>
      </c>
      <c r="K293" s="98" t="s">
        <v>576</v>
      </c>
      <c r="L293" s="110" t="s">
        <v>563</v>
      </c>
      <c r="M293" s="98" t="s">
        <v>2895</v>
      </c>
      <c r="N293" s="113">
        <v>0.22453703703703703</v>
      </c>
      <c r="O293" s="98" t="s">
        <v>889</v>
      </c>
      <c r="P293" s="114">
        <v>4</v>
      </c>
      <c r="Q293" s="114">
        <f t="shared" si="8"/>
        <v>1483</v>
      </c>
      <c r="R293" s="116"/>
      <c r="S293" s="110" t="s">
        <v>563</v>
      </c>
      <c r="T293" s="110" t="s">
        <v>572</v>
      </c>
      <c r="U293" s="110" t="s">
        <v>575</v>
      </c>
      <c r="V293" s="110"/>
      <c r="W293" s="110"/>
      <c r="X293" s="116"/>
      <c r="Y293" s="98"/>
    </row>
    <row r="294" spans="1:25" ht="39.950000000000003" customHeight="1">
      <c r="A294" s="144" t="s">
        <v>2627</v>
      </c>
      <c r="B294" s="110">
        <v>292</v>
      </c>
      <c r="C294" s="110">
        <v>1</v>
      </c>
      <c r="D294" s="110">
        <v>8</v>
      </c>
      <c r="E294" s="98" t="s">
        <v>1656</v>
      </c>
      <c r="F294" s="98" t="s">
        <v>35</v>
      </c>
      <c r="G294" s="98" t="s">
        <v>3024</v>
      </c>
      <c r="H294" s="98" t="s">
        <v>2916</v>
      </c>
      <c r="I294" s="110">
        <v>2</v>
      </c>
      <c r="J294" s="98" t="s">
        <v>2812</v>
      </c>
      <c r="K294" s="98" t="s">
        <v>576</v>
      </c>
      <c r="L294" s="110" t="s">
        <v>563</v>
      </c>
      <c r="M294" s="98" t="s">
        <v>2895</v>
      </c>
      <c r="N294" s="113">
        <v>0.22505787037037037</v>
      </c>
      <c r="O294" s="98" t="s">
        <v>889</v>
      </c>
      <c r="P294" s="114">
        <v>4</v>
      </c>
      <c r="Q294" s="114">
        <f t="shared" si="8"/>
        <v>1487</v>
      </c>
      <c r="R294" s="116"/>
      <c r="S294" s="110" t="s">
        <v>563</v>
      </c>
      <c r="T294" s="110" t="s">
        <v>572</v>
      </c>
      <c r="U294" s="110" t="s">
        <v>575</v>
      </c>
      <c r="V294" s="110"/>
      <c r="W294" s="110"/>
      <c r="X294" s="116"/>
      <c r="Y294" s="98" t="s">
        <v>2816</v>
      </c>
    </row>
    <row r="295" spans="1:25" ht="39.950000000000003" customHeight="1">
      <c r="A295" s="144" t="s">
        <v>2627</v>
      </c>
      <c r="B295" s="110">
        <v>293</v>
      </c>
      <c r="C295" s="110">
        <v>1</v>
      </c>
      <c r="D295" s="110">
        <v>10</v>
      </c>
      <c r="E295" s="98" t="s">
        <v>2835</v>
      </c>
      <c r="F295" s="98" t="s">
        <v>2507</v>
      </c>
      <c r="G295" s="98" t="s">
        <v>2181</v>
      </c>
      <c r="H295" s="98" t="s">
        <v>1527</v>
      </c>
      <c r="I295" s="110">
        <v>2</v>
      </c>
      <c r="J295" s="98" t="s">
        <v>1734</v>
      </c>
      <c r="K295" s="98" t="s">
        <v>576</v>
      </c>
      <c r="L295" s="110" t="s">
        <v>558</v>
      </c>
      <c r="M295" s="98" t="s">
        <v>1838</v>
      </c>
      <c r="N295" s="113">
        <v>0.22714120370370369</v>
      </c>
      <c r="O295" s="98" t="s">
        <v>2057</v>
      </c>
      <c r="P295" s="114">
        <v>8</v>
      </c>
      <c r="Q295" s="114">
        <f t="shared" si="8"/>
        <v>1495</v>
      </c>
      <c r="R295" s="116"/>
      <c r="S295" s="110" t="s">
        <v>558</v>
      </c>
      <c r="T295" s="110" t="s">
        <v>311</v>
      </c>
      <c r="U295" s="110" t="s">
        <v>332</v>
      </c>
      <c r="V295" s="110"/>
      <c r="W295" s="110"/>
      <c r="X295" s="116"/>
      <c r="Y295" s="98" t="s">
        <v>2494</v>
      </c>
    </row>
    <row r="296" spans="1:25" ht="39.950000000000003" customHeight="1">
      <c r="A296" s="144" t="s">
        <v>2627</v>
      </c>
      <c r="B296" s="110">
        <v>294</v>
      </c>
      <c r="C296" s="110">
        <v>1</v>
      </c>
      <c r="D296" s="110">
        <v>10</v>
      </c>
      <c r="E296" s="98" t="s">
        <v>1602</v>
      </c>
      <c r="F296" s="98" t="s">
        <v>2171</v>
      </c>
      <c r="G296" s="98" t="s">
        <v>1493</v>
      </c>
      <c r="H296" s="98" t="s">
        <v>1527</v>
      </c>
      <c r="I296" s="110">
        <v>2</v>
      </c>
      <c r="J296" s="98" t="s">
        <v>872</v>
      </c>
      <c r="K296" s="98" t="s">
        <v>576</v>
      </c>
      <c r="L296" s="110" t="s">
        <v>463</v>
      </c>
      <c r="M296" s="98" t="s">
        <v>1838</v>
      </c>
      <c r="N296" s="113">
        <v>0.22806712962962963</v>
      </c>
      <c r="O296" s="98" t="s">
        <v>2057</v>
      </c>
      <c r="P296" s="114">
        <v>5</v>
      </c>
      <c r="Q296" s="114">
        <f t="shared" si="8"/>
        <v>1500</v>
      </c>
      <c r="R296" s="116"/>
      <c r="S296" s="110" t="s">
        <v>463</v>
      </c>
      <c r="T296" s="110" t="s">
        <v>471</v>
      </c>
      <c r="U296" s="110" t="s">
        <v>555</v>
      </c>
      <c r="V296" s="110"/>
      <c r="W296" s="110"/>
      <c r="X296" s="116"/>
      <c r="Y296" s="98" t="s">
        <v>933</v>
      </c>
    </row>
    <row r="297" spans="1:25" ht="39.950000000000003" customHeight="1">
      <c r="A297" s="144" t="s">
        <v>2627</v>
      </c>
      <c r="B297" s="110">
        <v>295</v>
      </c>
      <c r="C297" s="110">
        <v>1</v>
      </c>
      <c r="D297" s="110">
        <v>10</v>
      </c>
      <c r="E297" s="98" t="s">
        <v>1654</v>
      </c>
      <c r="F297" s="98" t="s">
        <v>1802</v>
      </c>
      <c r="G297" s="98" t="s">
        <v>1439</v>
      </c>
      <c r="H297" s="98" t="s">
        <v>1527</v>
      </c>
      <c r="I297" s="110">
        <v>2</v>
      </c>
      <c r="J297" s="98" t="s">
        <v>2031</v>
      </c>
      <c r="K297" s="98" t="s">
        <v>576</v>
      </c>
      <c r="L297" s="110" t="s">
        <v>463</v>
      </c>
      <c r="M297" s="98" t="s">
        <v>1838</v>
      </c>
      <c r="N297" s="113">
        <v>0.22899305555555555</v>
      </c>
      <c r="O297" s="98" t="s">
        <v>2057</v>
      </c>
      <c r="P297" s="114">
        <v>5</v>
      </c>
      <c r="Q297" s="114">
        <f t="shared" si="8"/>
        <v>1505</v>
      </c>
      <c r="R297" s="116"/>
      <c r="S297" s="110" t="s">
        <v>463</v>
      </c>
      <c r="T297" s="110" t="s">
        <v>471</v>
      </c>
      <c r="U297" s="110" t="s">
        <v>555</v>
      </c>
      <c r="V297" s="110"/>
      <c r="W297" s="110"/>
      <c r="X297" s="116"/>
      <c r="Y297" s="98" t="s">
        <v>933</v>
      </c>
    </row>
    <row r="298" spans="1:25" ht="39.950000000000003" customHeight="1">
      <c r="A298" s="144" t="s">
        <v>2627</v>
      </c>
      <c r="B298" s="110">
        <v>296</v>
      </c>
      <c r="C298" s="110">
        <v>1</v>
      </c>
      <c r="D298" s="110">
        <v>10</v>
      </c>
      <c r="E298" s="98" t="s">
        <v>1917</v>
      </c>
      <c r="F298" s="98" t="s">
        <v>14</v>
      </c>
      <c r="G298" s="98" t="s">
        <v>2240</v>
      </c>
      <c r="H298" s="98" t="s">
        <v>1527</v>
      </c>
      <c r="I298" s="110">
        <v>2</v>
      </c>
      <c r="J298" s="98" t="s">
        <v>1166</v>
      </c>
      <c r="K298" s="98" t="s">
        <v>576</v>
      </c>
      <c r="L298" s="110" t="s">
        <v>463</v>
      </c>
      <c r="M298" s="98" t="s">
        <v>1838</v>
      </c>
      <c r="N298" s="113">
        <v>0.22991898148148149</v>
      </c>
      <c r="O298" s="98" t="s">
        <v>2057</v>
      </c>
      <c r="P298" s="114">
        <v>5</v>
      </c>
      <c r="Q298" s="114">
        <f t="shared" si="8"/>
        <v>1510</v>
      </c>
      <c r="R298" s="116"/>
      <c r="S298" s="110" t="s">
        <v>463</v>
      </c>
      <c r="T298" s="110" t="s">
        <v>471</v>
      </c>
      <c r="U298" s="110" t="s">
        <v>555</v>
      </c>
      <c r="V298" s="110"/>
      <c r="W298" s="110"/>
      <c r="X298" s="116" t="s">
        <v>1728</v>
      </c>
      <c r="Y298" s="98"/>
    </row>
    <row r="299" spans="1:25" ht="39.950000000000003" customHeight="1">
      <c r="A299" s="144" t="s">
        <v>2627</v>
      </c>
      <c r="B299" s="110">
        <v>297</v>
      </c>
      <c r="C299" s="110">
        <v>1</v>
      </c>
      <c r="D299" s="110">
        <v>10</v>
      </c>
      <c r="E299" s="98" t="s">
        <v>2393</v>
      </c>
      <c r="F299" s="98" t="s">
        <v>37</v>
      </c>
      <c r="G299" s="98" t="s">
        <v>40</v>
      </c>
      <c r="H299" s="98" t="s">
        <v>1527</v>
      </c>
      <c r="I299" s="110">
        <v>2</v>
      </c>
      <c r="J299" s="98" t="s">
        <v>3020</v>
      </c>
      <c r="K299" s="98" t="s">
        <v>576</v>
      </c>
      <c r="L299" s="110" t="s">
        <v>558</v>
      </c>
      <c r="M299" s="98" t="s">
        <v>1838</v>
      </c>
      <c r="N299" s="113">
        <v>0.23200231481481481</v>
      </c>
      <c r="O299" s="98" t="s">
        <v>2809</v>
      </c>
      <c r="P299" s="114">
        <v>10</v>
      </c>
      <c r="Q299" s="114">
        <f t="shared" si="8"/>
        <v>1520</v>
      </c>
      <c r="R299" s="116"/>
      <c r="S299" s="110" t="s">
        <v>558</v>
      </c>
      <c r="T299" s="110" t="s">
        <v>311</v>
      </c>
      <c r="U299" s="110" t="s">
        <v>332</v>
      </c>
      <c r="V299" s="110"/>
      <c r="W299" s="110"/>
      <c r="X299" s="116"/>
      <c r="Y299" s="98" t="s">
        <v>2030</v>
      </c>
    </row>
    <row r="300" spans="1:25" ht="39.950000000000003" customHeight="1">
      <c r="A300" s="144" t="s">
        <v>2627</v>
      </c>
      <c r="B300" s="110">
        <v>298</v>
      </c>
      <c r="C300" s="110">
        <v>1</v>
      </c>
      <c r="D300" s="110">
        <v>10</v>
      </c>
      <c r="E300" s="98" t="s">
        <v>1593</v>
      </c>
      <c r="F300" s="98" t="s">
        <v>2498</v>
      </c>
      <c r="G300" s="98" t="s">
        <v>1447</v>
      </c>
      <c r="H300" s="98" t="s">
        <v>1527</v>
      </c>
      <c r="I300" s="110">
        <v>2</v>
      </c>
      <c r="J300" s="98" t="s">
        <v>1919</v>
      </c>
      <c r="K300" s="98" t="s">
        <v>576</v>
      </c>
      <c r="L300" s="110" t="s">
        <v>558</v>
      </c>
      <c r="M300" s="98" t="s">
        <v>1838</v>
      </c>
      <c r="N300" s="113">
        <v>0.23408564814814814</v>
      </c>
      <c r="O300" s="98" t="s">
        <v>2809</v>
      </c>
      <c r="P300" s="114">
        <v>10</v>
      </c>
      <c r="Q300" s="114">
        <f t="shared" si="8"/>
        <v>1530</v>
      </c>
      <c r="R300" s="116"/>
      <c r="S300" s="110" t="s">
        <v>558</v>
      </c>
      <c r="T300" s="110" t="s">
        <v>311</v>
      </c>
      <c r="U300" s="110" t="s">
        <v>332</v>
      </c>
      <c r="V300" s="110"/>
      <c r="W300" s="110"/>
      <c r="X300" s="116"/>
      <c r="Y300" s="98" t="s">
        <v>3022</v>
      </c>
    </row>
    <row r="301" spans="1:25" ht="39.950000000000003" customHeight="1">
      <c r="A301" s="144" t="s">
        <v>2627</v>
      </c>
      <c r="B301" s="110">
        <v>299</v>
      </c>
      <c r="C301" s="110">
        <v>1</v>
      </c>
      <c r="D301" s="110">
        <v>8</v>
      </c>
      <c r="E301" s="98" t="s">
        <v>1921</v>
      </c>
      <c r="F301" s="98" t="s">
        <v>2288</v>
      </c>
      <c r="G301" s="98" t="s">
        <v>683</v>
      </c>
      <c r="H301" s="98" t="s">
        <v>2916</v>
      </c>
      <c r="I301" s="110">
        <v>2</v>
      </c>
      <c r="J301" s="98" t="s">
        <v>1117</v>
      </c>
      <c r="K301" s="98" t="s">
        <v>576</v>
      </c>
      <c r="L301" s="110" t="s">
        <v>563</v>
      </c>
      <c r="M301" s="98" t="s">
        <v>2895</v>
      </c>
      <c r="N301" s="113">
        <v>0.23460648148148147</v>
      </c>
      <c r="O301" s="98" t="s">
        <v>2809</v>
      </c>
      <c r="P301" s="114">
        <v>4</v>
      </c>
      <c r="Q301" s="114">
        <f t="shared" si="8"/>
        <v>1534</v>
      </c>
      <c r="R301" s="116"/>
      <c r="S301" s="110" t="s">
        <v>563</v>
      </c>
      <c r="T301" s="110" t="s">
        <v>572</v>
      </c>
      <c r="U301" s="110" t="s">
        <v>575</v>
      </c>
      <c r="V301" s="110"/>
      <c r="W301" s="110"/>
      <c r="X301" s="116"/>
      <c r="Y301" s="98"/>
    </row>
    <row r="302" spans="1:25" ht="39.950000000000003" customHeight="1">
      <c r="A302" s="144" t="s">
        <v>2627</v>
      </c>
      <c r="B302" s="110">
        <v>300</v>
      </c>
      <c r="C302" s="110">
        <v>1</v>
      </c>
      <c r="D302" s="110">
        <v>10</v>
      </c>
      <c r="E302" s="98" t="s">
        <v>1907</v>
      </c>
      <c r="F302" s="98" t="s">
        <v>731</v>
      </c>
      <c r="G302" s="98" t="s">
        <v>117</v>
      </c>
      <c r="H302" s="98" t="s">
        <v>2315</v>
      </c>
      <c r="I302" s="110">
        <v>4</v>
      </c>
      <c r="J302" s="98" t="s">
        <v>1133</v>
      </c>
      <c r="K302" s="98" t="s">
        <v>576</v>
      </c>
      <c r="L302" s="110" t="s">
        <v>569</v>
      </c>
      <c r="M302" s="98" t="s">
        <v>2014</v>
      </c>
      <c r="N302" s="113">
        <v>0.23518518518518519</v>
      </c>
      <c r="O302" s="98" t="s">
        <v>2802</v>
      </c>
      <c r="P302" s="114">
        <v>5</v>
      </c>
      <c r="Q302" s="114">
        <f t="shared" si="8"/>
        <v>1539</v>
      </c>
      <c r="R302" s="116"/>
      <c r="S302" s="110" t="s">
        <v>569</v>
      </c>
      <c r="T302" s="110" t="s">
        <v>563</v>
      </c>
      <c r="U302" s="110" t="s">
        <v>563</v>
      </c>
      <c r="V302" s="110"/>
      <c r="W302" s="110"/>
      <c r="X302" s="116"/>
      <c r="Y302" s="98"/>
    </row>
    <row r="303" spans="1:25" ht="39.950000000000003" customHeight="1">
      <c r="A303" s="144" t="s">
        <v>2627</v>
      </c>
      <c r="B303" s="110">
        <v>301</v>
      </c>
      <c r="C303" s="110">
        <v>1</v>
      </c>
      <c r="D303" s="110">
        <v>10</v>
      </c>
      <c r="E303" s="98" t="s">
        <v>2841</v>
      </c>
      <c r="F303" s="98" t="s">
        <v>2238</v>
      </c>
      <c r="G303" s="98" t="s">
        <v>2058</v>
      </c>
      <c r="H303" s="98" t="s">
        <v>2049</v>
      </c>
      <c r="I303" s="110">
        <v>3</v>
      </c>
      <c r="J303" s="98" t="s">
        <v>1152</v>
      </c>
      <c r="K303" s="98" t="s">
        <v>576</v>
      </c>
      <c r="L303" s="110" t="s">
        <v>458</v>
      </c>
      <c r="M303" s="98" t="s">
        <v>1732</v>
      </c>
      <c r="N303" s="113">
        <v>0.23640046296296297</v>
      </c>
      <c r="O303" s="98" t="s">
        <v>2802</v>
      </c>
      <c r="P303" s="114">
        <v>4</v>
      </c>
      <c r="Q303" s="114">
        <f t="shared" si="8"/>
        <v>1543</v>
      </c>
      <c r="R303" s="116"/>
      <c r="S303" s="110" t="s">
        <v>458</v>
      </c>
      <c r="T303" s="110" t="s">
        <v>476</v>
      </c>
      <c r="U303" s="110" t="s">
        <v>476</v>
      </c>
      <c r="V303" s="110"/>
      <c r="W303" s="110" t="s">
        <v>946</v>
      </c>
      <c r="X303" s="116"/>
      <c r="Y303" s="98" t="s">
        <v>2374</v>
      </c>
    </row>
    <row r="304" spans="1:25" ht="39.950000000000003" customHeight="1">
      <c r="A304" s="144" t="s">
        <v>2627</v>
      </c>
      <c r="B304" s="110">
        <v>302</v>
      </c>
      <c r="C304" s="110">
        <v>1</v>
      </c>
      <c r="D304" s="110">
        <v>9</v>
      </c>
      <c r="E304" s="98" t="s">
        <v>2849</v>
      </c>
      <c r="F304" s="98" t="s">
        <v>1451</v>
      </c>
      <c r="G304" s="98" t="s">
        <v>3028</v>
      </c>
      <c r="H304" s="98" t="s">
        <v>3010</v>
      </c>
      <c r="I304" s="110">
        <v>3</v>
      </c>
      <c r="J304" s="98" t="s">
        <v>939</v>
      </c>
      <c r="K304" s="98" t="s">
        <v>576</v>
      </c>
      <c r="L304" s="110" t="s">
        <v>425</v>
      </c>
      <c r="M304" s="98" t="s">
        <v>1742</v>
      </c>
      <c r="N304" s="113">
        <v>0.2379050925925926</v>
      </c>
      <c r="O304" s="98" t="s">
        <v>2802</v>
      </c>
      <c r="P304" s="114">
        <v>5</v>
      </c>
      <c r="Q304" s="114">
        <f t="shared" si="8"/>
        <v>1548</v>
      </c>
      <c r="R304" s="116"/>
      <c r="S304" s="110" t="s">
        <v>425</v>
      </c>
      <c r="T304" s="110" t="s">
        <v>472</v>
      </c>
      <c r="U304" s="110" t="s">
        <v>472</v>
      </c>
      <c r="V304" s="110"/>
      <c r="W304" s="110" t="s">
        <v>1171</v>
      </c>
      <c r="X304" s="116"/>
      <c r="Y304" s="98" t="s">
        <v>2365</v>
      </c>
    </row>
    <row r="305" spans="1:25" ht="39.950000000000003" customHeight="1">
      <c r="A305" s="144" t="s">
        <v>2627</v>
      </c>
      <c r="B305" s="110">
        <v>303</v>
      </c>
      <c r="C305" s="110">
        <v>1</v>
      </c>
      <c r="D305" s="110">
        <v>9</v>
      </c>
      <c r="E305" s="98" t="s">
        <v>1901</v>
      </c>
      <c r="F305" s="98" t="s">
        <v>1420</v>
      </c>
      <c r="G305" s="98" t="s">
        <v>2493</v>
      </c>
      <c r="H305" s="98" t="s">
        <v>1727</v>
      </c>
      <c r="I305" s="110">
        <v>2</v>
      </c>
      <c r="J305" s="98" t="s">
        <v>1128</v>
      </c>
      <c r="K305" s="98" t="s">
        <v>576</v>
      </c>
      <c r="L305" s="110" t="s">
        <v>463</v>
      </c>
      <c r="M305" s="98" t="s">
        <v>2034</v>
      </c>
      <c r="N305" s="113">
        <v>0.23883101851851851</v>
      </c>
      <c r="O305" s="98" t="s">
        <v>2802</v>
      </c>
      <c r="P305" s="114">
        <v>4</v>
      </c>
      <c r="Q305" s="114">
        <f t="shared" si="8"/>
        <v>1552</v>
      </c>
      <c r="R305" s="116"/>
      <c r="S305" s="110" t="s">
        <v>463</v>
      </c>
      <c r="T305" s="110" t="s">
        <v>471</v>
      </c>
      <c r="U305" s="110" t="s">
        <v>471</v>
      </c>
      <c r="V305" s="110"/>
      <c r="W305" s="110" t="s">
        <v>1131</v>
      </c>
      <c r="X305" s="116"/>
      <c r="Y305" s="98" t="s">
        <v>3044</v>
      </c>
    </row>
    <row r="306" spans="1:25" ht="39.950000000000003" customHeight="1">
      <c r="A306" s="144" t="s">
        <v>2627</v>
      </c>
      <c r="B306" s="110">
        <v>304</v>
      </c>
      <c r="C306" s="110">
        <v>1</v>
      </c>
      <c r="D306" s="110">
        <v>10</v>
      </c>
      <c r="E306" s="98" t="s">
        <v>1673</v>
      </c>
      <c r="F306" s="98" t="s">
        <v>2177</v>
      </c>
      <c r="G306" s="98" t="s">
        <v>2039</v>
      </c>
      <c r="H306" s="98" t="s">
        <v>2049</v>
      </c>
      <c r="I306" s="110">
        <v>3</v>
      </c>
      <c r="J306" s="98" t="s">
        <v>934</v>
      </c>
      <c r="K306" s="98" t="s">
        <v>576</v>
      </c>
      <c r="L306" s="110" t="s">
        <v>463</v>
      </c>
      <c r="M306" s="98" t="s">
        <v>2028</v>
      </c>
      <c r="N306" s="113">
        <v>0.23975694444444445</v>
      </c>
      <c r="O306" s="98" t="s">
        <v>2802</v>
      </c>
      <c r="P306" s="114">
        <v>4</v>
      </c>
      <c r="Q306" s="114">
        <f t="shared" si="8"/>
        <v>1556</v>
      </c>
      <c r="R306" s="116"/>
      <c r="S306" s="110" t="s">
        <v>463</v>
      </c>
      <c r="T306" s="110" t="s">
        <v>471</v>
      </c>
      <c r="U306" s="110" t="s">
        <v>471</v>
      </c>
      <c r="V306" s="110"/>
      <c r="W306" s="110"/>
      <c r="X306" s="116" t="s">
        <v>1114</v>
      </c>
      <c r="Y306" s="98" t="s">
        <v>1391</v>
      </c>
    </row>
    <row r="307" spans="1:25" ht="39.950000000000003" customHeight="1">
      <c r="A307" s="144" t="s">
        <v>2627</v>
      </c>
      <c r="B307" s="110">
        <v>305</v>
      </c>
      <c r="C307" s="110">
        <v>1</v>
      </c>
      <c r="D307" s="110">
        <v>9</v>
      </c>
      <c r="E307" s="98" t="s">
        <v>1920</v>
      </c>
      <c r="F307" s="98" t="s">
        <v>105</v>
      </c>
      <c r="G307" s="98" t="s">
        <v>2497</v>
      </c>
      <c r="H307" s="98" t="s">
        <v>2315</v>
      </c>
      <c r="I307" s="110">
        <v>5</v>
      </c>
      <c r="J307" s="98" t="s">
        <v>1133</v>
      </c>
      <c r="K307" s="98" t="s">
        <v>576</v>
      </c>
      <c r="L307" s="110" t="s">
        <v>472</v>
      </c>
      <c r="M307" s="98" t="s">
        <v>2014</v>
      </c>
      <c r="N307" s="113">
        <v>0.24103009259259259</v>
      </c>
      <c r="O307" s="98" t="s">
        <v>2802</v>
      </c>
      <c r="P307" s="114">
        <v>5</v>
      </c>
      <c r="Q307" s="114">
        <f t="shared" si="8"/>
        <v>1561</v>
      </c>
      <c r="R307" s="116"/>
      <c r="S307" s="110" t="s">
        <v>472</v>
      </c>
      <c r="T307" s="110" t="s">
        <v>458</v>
      </c>
      <c r="U307" s="110" t="s">
        <v>458</v>
      </c>
      <c r="V307" s="110"/>
      <c r="W307" s="110"/>
      <c r="X307" s="116"/>
      <c r="Y307" s="98" t="s">
        <v>949</v>
      </c>
    </row>
    <row r="308" spans="1:25" ht="39.950000000000003" customHeight="1">
      <c r="A308" s="144" t="s">
        <v>2627</v>
      </c>
      <c r="B308" s="110">
        <v>306</v>
      </c>
      <c r="C308" s="110">
        <v>1</v>
      </c>
      <c r="D308" s="110">
        <v>9</v>
      </c>
      <c r="E308" s="98" t="s">
        <v>2649</v>
      </c>
      <c r="F308" s="98" t="s">
        <v>3025</v>
      </c>
      <c r="G308" s="98" t="s">
        <v>698</v>
      </c>
      <c r="H308" s="98" t="s">
        <v>694</v>
      </c>
      <c r="I308" s="110">
        <v>1</v>
      </c>
      <c r="J308" s="98" t="s">
        <v>316</v>
      </c>
      <c r="K308" s="98" t="s">
        <v>576</v>
      </c>
      <c r="L308" s="110" t="s">
        <v>468</v>
      </c>
      <c r="M308" s="98" t="s">
        <v>1096</v>
      </c>
      <c r="N308" s="113">
        <v>0.24212962962962964</v>
      </c>
      <c r="O308" s="98" t="s">
        <v>2802</v>
      </c>
      <c r="P308" s="114">
        <v>5</v>
      </c>
      <c r="Q308" s="114">
        <f t="shared" si="8"/>
        <v>1566</v>
      </c>
      <c r="R308" s="116"/>
      <c r="S308" s="110" t="s">
        <v>468</v>
      </c>
      <c r="T308" s="110" t="s">
        <v>476</v>
      </c>
      <c r="U308" s="110" t="s">
        <v>476</v>
      </c>
      <c r="V308" s="110"/>
      <c r="W308" s="110"/>
      <c r="X308" s="116"/>
      <c r="Y308" s="98"/>
    </row>
  </sheetData>
  <mergeCells count="1">
    <mergeCell ref="S1:U1"/>
  </mergeCells>
  <phoneticPr fontId="19" type="noConversion"/>
  <conditionalFormatting sqref="A2:A121">
    <cfRule type="colorScale" priority="112">
      <colorScale>
        <cfvo type="min"/>
        <cfvo type="max"/>
        <color rgb="FF9BCFD9"/>
        <color rgb="FFC6A5CB"/>
      </colorScale>
    </cfRule>
    <cfRule type="colorScale" priority="113">
      <colorScale>
        <cfvo type="min"/>
        <cfvo type="max"/>
        <color rgb="FF63BE7B"/>
        <color rgb="FFFCFCFF"/>
      </colorScale>
    </cfRule>
    <cfRule type="colorScale" priority="114">
      <colorScale>
        <cfvo type="min"/>
        <cfvo type="percentile" val="50"/>
        <cfvo type="max"/>
        <color rgb="FF63BE7B"/>
        <color rgb="FFFFEB84"/>
        <color rgb="FFF8696B"/>
      </colorScale>
    </cfRule>
  </conditionalFormatting>
  <conditionalFormatting sqref="I3:I121">
    <cfRule type="dataBar" priority="109">
      <dataBar>
        <cfvo type="min"/>
        <cfvo type="max"/>
        <color rgb="FF315F97"/>
      </dataBar>
      <extLst>
        <ext xmlns:x14="http://schemas.microsoft.com/office/spreadsheetml/2009/9/main" uri="{B025F937-C7B1-47D3-B67F-A62EFF666E3E}">
          <x14:id>{2A1A3C71-69EF-44CE-A8ED-EB3E3C0DE870}</x14:id>
        </ext>
      </extLst>
    </cfRule>
  </conditionalFormatting>
  <conditionalFormatting sqref="D1:D1048572">
    <cfRule type="iconSet" priority="101">
      <iconSet iconSet="4TrafficLights">
        <cfvo type="percent" val="0"/>
        <cfvo type="percent" val="25"/>
        <cfvo type="percent" val="50"/>
        <cfvo type="percent" val="75"/>
      </iconSet>
    </cfRule>
    <cfRule type="iconSet" priority="106">
      <iconSet iconSet="3Signs">
        <cfvo type="percent" val="0"/>
        <cfvo type="percent" val="33"/>
        <cfvo type="percent" val="67"/>
      </iconSet>
    </cfRule>
  </conditionalFormatting>
  <conditionalFormatting sqref="C1:C1048572">
    <cfRule type="iconSet" priority="103">
      <iconSet iconSet="4TrafficLights">
        <cfvo type="percent" val="0"/>
        <cfvo type="percent" val="25"/>
        <cfvo type="percent" val="50"/>
        <cfvo type="percent" val="75"/>
      </iconSet>
    </cfRule>
  </conditionalFormatting>
  <conditionalFormatting sqref="I122:I151">
    <cfRule type="dataBar" priority="2">
      <dataBar>
        <cfvo type="min"/>
        <cfvo type="max"/>
        <color rgb="FF315F97"/>
      </dataBar>
      <extLst>
        <ext xmlns:x14="http://schemas.microsoft.com/office/spreadsheetml/2009/9/main" uri="{B025F937-C7B1-47D3-B67F-A62EFF666E3E}">
          <x14:id>{76F1B815-3B3A-4FC9-B9A7-F726EE58BBEF}</x14:id>
        </ext>
      </extLst>
    </cfRule>
  </conditionalFormatting>
  <conditionalFormatting sqref="I3:I121">
    <cfRule type="dataBar" priority="118">
      <dataBar>
        <cfvo type="min"/>
        <cfvo type="max"/>
        <color rgb="FF315F97"/>
      </dataBar>
      <extLst>
        <ext xmlns:x14="http://schemas.microsoft.com/office/spreadsheetml/2009/9/main" uri="{B025F937-C7B1-47D3-B67F-A62EFF666E3E}">
          <x14:id>{6341F1FF-9EAC-49A7-9FC3-2A34E52B071C}</x14:id>
        </ext>
      </extLst>
    </cfRule>
  </conditionalFormatting>
  <conditionalFormatting sqref="I122:I151">
    <cfRule type="dataBar" priority="121">
      <dataBar>
        <cfvo type="min"/>
        <cfvo type="max"/>
        <color rgb="FF315F97"/>
      </dataBar>
      <extLst>
        <ext xmlns:x14="http://schemas.microsoft.com/office/spreadsheetml/2009/9/main" uri="{B025F937-C7B1-47D3-B67F-A62EFF666E3E}">
          <x14:id>{6578DE72-9B60-49DE-8106-221A93A70D75}</x14:id>
        </ext>
      </extLst>
    </cfRule>
  </conditionalFormatting>
  <conditionalFormatting sqref="I3:I121">
    <cfRule type="dataBar" priority="122">
      <dataBar>
        <cfvo type="min"/>
        <cfvo type="max"/>
        <color rgb="FF315F97"/>
      </dataBar>
      <extLst>
        <ext xmlns:x14="http://schemas.microsoft.com/office/spreadsheetml/2009/9/main" uri="{B025F937-C7B1-47D3-B67F-A62EFF666E3E}">
          <x14:id>{23026368-46C3-4791-A180-5111D943EAD2}</x14:id>
        </ext>
      </extLst>
    </cfRule>
  </conditionalFormatting>
  <conditionalFormatting sqref="I122:I151">
    <cfRule type="dataBar" priority="123">
      <dataBar>
        <cfvo type="min"/>
        <cfvo type="max"/>
        <color rgb="FF315F97"/>
      </dataBar>
      <extLst>
        <ext xmlns:x14="http://schemas.microsoft.com/office/spreadsheetml/2009/9/main" uri="{B025F937-C7B1-47D3-B67F-A62EFF666E3E}">
          <x14:id>{9805262C-4D7E-4077-A00D-296B9E69832E}</x14:id>
        </ext>
      </extLst>
    </cfRule>
  </conditionalFormatting>
  <conditionalFormatting sqref="I3:I121">
    <cfRule type="dataBar" priority="124">
      <dataBar>
        <cfvo type="min"/>
        <cfvo type="max"/>
        <color rgb="FF315F97"/>
      </dataBar>
      <extLst>
        <ext xmlns:x14="http://schemas.microsoft.com/office/spreadsheetml/2009/9/main" uri="{B025F937-C7B1-47D3-B67F-A62EFF666E3E}">
          <x14:id>{6141863B-1129-415F-8246-E822449A2312}</x14:id>
        </ext>
      </extLst>
    </cfRule>
  </conditionalFormatting>
  <conditionalFormatting sqref="I122:I151">
    <cfRule type="dataBar" priority="125">
      <dataBar>
        <cfvo type="min"/>
        <cfvo type="max"/>
        <color rgb="FF315F97"/>
      </dataBar>
      <extLst>
        <ext xmlns:x14="http://schemas.microsoft.com/office/spreadsheetml/2009/9/main" uri="{B025F937-C7B1-47D3-B67F-A62EFF666E3E}">
          <x14:id>{A65DDD42-56D5-4B2F-85D8-7AD17CCE4CB8}</x14:id>
        </ext>
      </extLst>
    </cfRule>
  </conditionalFormatting>
  <conditionalFormatting sqref="I3:I121">
    <cfRule type="dataBar" priority="127">
      <dataBar>
        <cfvo type="min"/>
        <cfvo type="max"/>
        <color rgb="FF315F97"/>
      </dataBar>
      <extLst>
        <ext xmlns:x14="http://schemas.microsoft.com/office/spreadsheetml/2009/9/main" uri="{B025F937-C7B1-47D3-B67F-A62EFF666E3E}">
          <x14:id>{8C1E5D9E-C4B1-404B-AC2B-EFB15352D329}</x14:id>
        </ext>
      </extLst>
    </cfRule>
  </conditionalFormatting>
  <conditionalFormatting sqref="I122:I151">
    <cfRule type="dataBar" priority="128">
      <dataBar>
        <cfvo type="min"/>
        <cfvo type="max"/>
        <color rgb="FF315F97"/>
      </dataBar>
      <extLst>
        <ext xmlns:x14="http://schemas.microsoft.com/office/spreadsheetml/2009/9/main" uri="{B025F937-C7B1-47D3-B67F-A62EFF666E3E}">
          <x14:id>{2F62FB71-DAA8-4602-9727-D9D69585F0BD}</x14:id>
        </ext>
      </extLst>
    </cfRule>
  </conditionalFormatting>
  <conditionalFormatting sqref="I3:I121">
    <cfRule type="dataBar" priority="129">
      <dataBar>
        <cfvo type="min"/>
        <cfvo type="max"/>
        <color rgb="FF315F97"/>
      </dataBar>
      <extLst>
        <ext xmlns:x14="http://schemas.microsoft.com/office/spreadsheetml/2009/9/main" uri="{B025F937-C7B1-47D3-B67F-A62EFF666E3E}">
          <x14:id>{F8422F86-9035-475D-83F1-8E89BCFEF944}</x14:id>
        </ext>
      </extLst>
    </cfRule>
  </conditionalFormatting>
  <conditionalFormatting sqref="I122:I151">
    <cfRule type="dataBar" priority="130">
      <dataBar>
        <cfvo type="min"/>
        <cfvo type="max"/>
        <color rgb="FF315F97"/>
      </dataBar>
      <extLst>
        <ext xmlns:x14="http://schemas.microsoft.com/office/spreadsheetml/2009/9/main" uri="{B025F937-C7B1-47D3-B67F-A62EFF666E3E}">
          <x14:id>{1A2CF6D8-5FC8-4E95-8C6B-1D93300F1790}</x14:id>
        </ext>
      </extLst>
    </cfRule>
  </conditionalFormatting>
  <conditionalFormatting sqref="I3:I121">
    <cfRule type="dataBar" priority="131">
      <dataBar>
        <cfvo type="min"/>
        <cfvo type="max"/>
        <color rgb="FF315F97"/>
      </dataBar>
      <extLst>
        <ext xmlns:x14="http://schemas.microsoft.com/office/spreadsheetml/2009/9/main" uri="{B025F937-C7B1-47D3-B67F-A62EFF666E3E}">
          <x14:id>{176FDB8E-C4AE-4D68-8CF7-264EBA39038D}</x14:id>
        </ext>
      </extLst>
    </cfRule>
  </conditionalFormatting>
  <conditionalFormatting sqref="I122:I151">
    <cfRule type="dataBar" priority="132">
      <dataBar>
        <cfvo type="min"/>
        <cfvo type="max"/>
        <color rgb="FF315F97"/>
      </dataBar>
      <extLst>
        <ext xmlns:x14="http://schemas.microsoft.com/office/spreadsheetml/2009/9/main" uri="{B025F937-C7B1-47D3-B67F-A62EFF666E3E}">
          <x14:id>{07EEEE8A-9826-4C46-93C4-5237021BEAA5}</x14:id>
        </ext>
      </extLst>
    </cfRule>
  </conditionalFormatting>
  <conditionalFormatting sqref="I3:I121">
    <cfRule type="dataBar" priority="133">
      <dataBar>
        <cfvo type="min"/>
        <cfvo type="max"/>
        <color rgb="FF315F97"/>
      </dataBar>
      <extLst>
        <ext xmlns:x14="http://schemas.microsoft.com/office/spreadsheetml/2009/9/main" uri="{B025F937-C7B1-47D3-B67F-A62EFF666E3E}">
          <x14:id>{16C7BBCA-3BE3-4E3D-B1F1-D65C6AB7F1CD}</x14:id>
        </ext>
      </extLst>
    </cfRule>
  </conditionalFormatting>
  <conditionalFormatting sqref="I122:I151">
    <cfRule type="dataBar" priority="134">
      <dataBar>
        <cfvo type="min"/>
        <cfvo type="max"/>
        <color rgb="FF315F97"/>
      </dataBar>
      <extLst>
        <ext xmlns:x14="http://schemas.microsoft.com/office/spreadsheetml/2009/9/main" uri="{B025F937-C7B1-47D3-B67F-A62EFF666E3E}">
          <x14:id>{A8624CF2-B556-49C2-98CE-B2B7D9CCA7C3}</x14:id>
        </ext>
      </extLst>
    </cfRule>
  </conditionalFormatting>
  <conditionalFormatting sqref="I3:I121">
    <cfRule type="dataBar" priority="135">
      <dataBar>
        <cfvo type="min"/>
        <cfvo type="max"/>
        <color rgb="FF315F97"/>
      </dataBar>
      <extLst>
        <ext xmlns:x14="http://schemas.microsoft.com/office/spreadsheetml/2009/9/main" uri="{B025F937-C7B1-47D3-B67F-A62EFF666E3E}">
          <x14:id>{80E2A184-0222-4AB2-B6AD-DD4BCFFF20B7}</x14:id>
        </ext>
      </extLst>
    </cfRule>
  </conditionalFormatting>
  <conditionalFormatting sqref="I122:I151">
    <cfRule type="dataBar" priority="136">
      <dataBar>
        <cfvo type="min"/>
        <cfvo type="max"/>
        <color rgb="FF315F97"/>
      </dataBar>
      <extLst>
        <ext xmlns:x14="http://schemas.microsoft.com/office/spreadsheetml/2009/9/main" uri="{B025F937-C7B1-47D3-B67F-A62EFF666E3E}">
          <x14:id>{D325A3C3-7687-48ED-B977-E9CE85DEB6F6}</x14:id>
        </ext>
      </extLst>
    </cfRule>
  </conditionalFormatting>
  <conditionalFormatting sqref="I3:I121">
    <cfRule type="dataBar" priority="137">
      <dataBar>
        <cfvo type="min"/>
        <cfvo type="max"/>
        <color rgb="FF315F97"/>
      </dataBar>
      <extLst>
        <ext xmlns:x14="http://schemas.microsoft.com/office/spreadsheetml/2009/9/main" uri="{B025F937-C7B1-47D3-B67F-A62EFF666E3E}">
          <x14:id>{B16223EC-EB69-49B0-BEC2-A75F7C49779D}</x14:id>
        </ext>
      </extLst>
    </cfRule>
  </conditionalFormatting>
  <conditionalFormatting sqref="I122:I151">
    <cfRule type="dataBar" priority="138">
      <dataBar>
        <cfvo type="min"/>
        <cfvo type="max"/>
        <color rgb="FF315F97"/>
      </dataBar>
      <extLst>
        <ext xmlns:x14="http://schemas.microsoft.com/office/spreadsheetml/2009/9/main" uri="{B025F937-C7B1-47D3-B67F-A62EFF666E3E}">
          <x14:id>{70ECAA3E-58EE-4884-8925-9EC3F51439AD}</x14:id>
        </ext>
      </extLst>
    </cfRule>
  </conditionalFormatting>
  <conditionalFormatting sqref="I3:I121">
    <cfRule type="dataBar" priority="139">
      <dataBar>
        <cfvo type="min"/>
        <cfvo type="max"/>
        <color rgb="FF315F97"/>
      </dataBar>
      <extLst>
        <ext xmlns:x14="http://schemas.microsoft.com/office/spreadsheetml/2009/9/main" uri="{B025F937-C7B1-47D3-B67F-A62EFF666E3E}">
          <x14:id>{181D6FFC-4107-430E-80D6-721651B70F34}</x14:id>
        </ext>
      </extLst>
    </cfRule>
  </conditionalFormatting>
  <conditionalFormatting sqref="I122:I151">
    <cfRule type="dataBar" priority="140">
      <dataBar>
        <cfvo type="min"/>
        <cfvo type="max"/>
        <color rgb="FF315F97"/>
      </dataBar>
      <extLst>
        <ext xmlns:x14="http://schemas.microsoft.com/office/spreadsheetml/2009/9/main" uri="{B025F937-C7B1-47D3-B67F-A62EFF666E3E}">
          <x14:id>{02E12119-E889-4858-AA25-410169549E84}</x14:id>
        </ext>
      </extLst>
    </cfRule>
  </conditionalFormatting>
  <conditionalFormatting sqref="I3:I121">
    <cfRule type="dataBar" priority="141">
      <dataBar>
        <cfvo type="min"/>
        <cfvo type="max"/>
        <color rgb="FF315F97"/>
      </dataBar>
      <extLst>
        <ext xmlns:x14="http://schemas.microsoft.com/office/spreadsheetml/2009/9/main" uri="{B025F937-C7B1-47D3-B67F-A62EFF666E3E}">
          <x14:id>{5D579E2D-87A8-4CA8-8500-02269A0348D6}</x14:id>
        </ext>
      </extLst>
    </cfRule>
  </conditionalFormatting>
  <conditionalFormatting sqref="I122:I151">
    <cfRule type="dataBar" priority="142">
      <dataBar>
        <cfvo type="min"/>
        <cfvo type="max"/>
        <color rgb="FF315F97"/>
      </dataBar>
      <extLst>
        <ext xmlns:x14="http://schemas.microsoft.com/office/spreadsheetml/2009/9/main" uri="{B025F937-C7B1-47D3-B67F-A62EFF666E3E}">
          <x14:id>{252C3E71-8B35-4834-8692-73A13DD49FA5}</x14:id>
        </ext>
      </extLst>
    </cfRule>
  </conditionalFormatting>
  <conditionalFormatting sqref="I3:I121">
    <cfRule type="dataBar" priority="143">
      <dataBar>
        <cfvo type="min"/>
        <cfvo type="max"/>
        <color rgb="FF315F97"/>
      </dataBar>
      <extLst>
        <ext xmlns:x14="http://schemas.microsoft.com/office/spreadsheetml/2009/9/main" uri="{B025F937-C7B1-47D3-B67F-A62EFF666E3E}">
          <x14:id>{0D80B759-718B-44B2-A622-BC7AF1F0F8B4}</x14:id>
        </ext>
      </extLst>
    </cfRule>
  </conditionalFormatting>
  <conditionalFormatting sqref="I122:I151">
    <cfRule type="dataBar" priority="144">
      <dataBar>
        <cfvo type="min"/>
        <cfvo type="max"/>
        <color rgb="FF315F97"/>
      </dataBar>
      <extLst>
        <ext xmlns:x14="http://schemas.microsoft.com/office/spreadsheetml/2009/9/main" uri="{B025F937-C7B1-47D3-B67F-A62EFF666E3E}">
          <x14:id>{F5444160-D060-4448-8AC4-0354355E5D0D}</x14:id>
        </ext>
      </extLst>
    </cfRule>
  </conditionalFormatting>
  <conditionalFormatting sqref="I3:I121">
    <cfRule type="dataBar" priority="145">
      <dataBar>
        <cfvo type="min"/>
        <cfvo type="max"/>
        <color rgb="FF315F97"/>
      </dataBar>
      <extLst>
        <ext xmlns:x14="http://schemas.microsoft.com/office/spreadsheetml/2009/9/main" uri="{B025F937-C7B1-47D3-B67F-A62EFF666E3E}">
          <x14:id>{85526809-270B-47E4-BBC4-33A999D62F19}</x14:id>
        </ext>
      </extLst>
    </cfRule>
  </conditionalFormatting>
  <conditionalFormatting sqref="I122:I151">
    <cfRule type="dataBar" priority="146">
      <dataBar>
        <cfvo type="min"/>
        <cfvo type="max"/>
        <color rgb="FF315F97"/>
      </dataBar>
      <extLst>
        <ext xmlns:x14="http://schemas.microsoft.com/office/spreadsheetml/2009/9/main" uri="{B025F937-C7B1-47D3-B67F-A62EFF666E3E}">
          <x14:id>{323D3A2C-D6E1-493D-ADCB-880AB164D040}</x14:id>
        </ext>
      </extLst>
    </cfRule>
  </conditionalFormatting>
  <conditionalFormatting sqref="I3:I121">
    <cfRule type="dataBar" priority="147">
      <dataBar>
        <cfvo type="min"/>
        <cfvo type="max"/>
        <color rgb="FF315F97"/>
      </dataBar>
      <extLst>
        <ext xmlns:x14="http://schemas.microsoft.com/office/spreadsheetml/2009/9/main" uri="{B025F937-C7B1-47D3-B67F-A62EFF666E3E}">
          <x14:id>{3C015690-F2B3-45A5-A3F2-36ADC983C128}</x14:id>
        </ext>
      </extLst>
    </cfRule>
  </conditionalFormatting>
  <conditionalFormatting sqref="I122:I151">
    <cfRule type="dataBar" priority="148">
      <dataBar>
        <cfvo type="min"/>
        <cfvo type="max"/>
        <color rgb="FF315F97"/>
      </dataBar>
      <extLst>
        <ext xmlns:x14="http://schemas.microsoft.com/office/spreadsheetml/2009/9/main" uri="{B025F937-C7B1-47D3-B67F-A62EFF666E3E}">
          <x14:id>{8A33CE4A-CFC0-4CB4-8A60-4A61495D997B}</x14:id>
        </ext>
      </extLst>
    </cfRule>
  </conditionalFormatting>
  <conditionalFormatting sqref="I3:I121">
    <cfRule type="dataBar" priority="149">
      <dataBar>
        <cfvo type="min"/>
        <cfvo type="max"/>
        <color rgb="FF315F97"/>
      </dataBar>
      <extLst>
        <ext xmlns:x14="http://schemas.microsoft.com/office/spreadsheetml/2009/9/main" uri="{B025F937-C7B1-47D3-B67F-A62EFF666E3E}">
          <x14:id>{D9561704-AABE-4F98-B178-55240EC212D9}</x14:id>
        </ext>
      </extLst>
    </cfRule>
  </conditionalFormatting>
  <conditionalFormatting sqref="I122:I151">
    <cfRule type="dataBar" priority="150">
      <dataBar>
        <cfvo type="min"/>
        <cfvo type="max"/>
        <color rgb="FF315F97"/>
      </dataBar>
      <extLst>
        <ext xmlns:x14="http://schemas.microsoft.com/office/spreadsheetml/2009/9/main" uri="{B025F937-C7B1-47D3-B67F-A62EFF666E3E}">
          <x14:id>{7567ACF2-8F83-41EF-BA4D-770461CBD98D}</x14:id>
        </ext>
      </extLst>
    </cfRule>
  </conditionalFormatting>
  <conditionalFormatting sqref="I3:I121">
    <cfRule type="dataBar" priority="151">
      <dataBar>
        <cfvo type="min"/>
        <cfvo type="max"/>
        <color rgb="FF315F97"/>
      </dataBar>
      <extLst>
        <ext xmlns:x14="http://schemas.microsoft.com/office/spreadsheetml/2009/9/main" uri="{B025F937-C7B1-47D3-B67F-A62EFF666E3E}">
          <x14:id>{E38472E0-C80D-435F-8535-766150D1CF0F}</x14:id>
        </ext>
      </extLst>
    </cfRule>
  </conditionalFormatting>
  <conditionalFormatting sqref="I122:I151">
    <cfRule type="dataBar" priority="152">
      <dataBar>
        <cfvo type="min"/>
        <cfvo type="max"/>
        <color rgb="FF315F97"/>
      </dataBar>
      <extLst>
        <ext xmlns:x14="http://schemas.microsoft.com/office/spreadsheetml/2009/9/main" uri="{B025F937-C7B1-47D3-B67F-A62EFF666E3E}">
          <x14:id>{99E3F477-782A-4169-9968-DE9ED13BD877}</x14:id>
        </ext>
      </extLst>
    </cfRule>
  </conditionalFormatting>
  <conditionalFormatting sqref="I3:I121">
    <cfRule type="dataBar" priority="153">
      <dataBar>
        <cfvo type="min"/>
        <cfvo type="max"/>
        <color rgb="FF315F97"/>
      </dataBar>
      <extLst>
        <ext xmlns:x14="http://schemas.microsoft.com/office/spreadsheetml/2009/9/main" uri="{B025F937-C7B1-47D3-B67F-A62EFF666E3E}">
          <x14:id>{DAE81703-5BD7-4BA9-8ED5-995B6E855D1C}</x14:id>
        </ext>
      </extLst>
    </cfRule>
  </conditionalFormatting>
  <conditionalFormatting sqref="I122:I151">
    <cfRule type="dataBar" priority="154">
      <dataBar>
        <cfvo type="min"/>
        <cfvo type="max"/>
        <color rgb="FF315F97"/>
      </dataBar>
      <extLst>
        <ext xmlns:x14="http://schemas.microsoft.com/office/spreadsheetml/2009/9/main" uri="{B025F937-C7B1-47D3-B67F-A62EFF666E3E}">
          <x14:id>{2B58A334-DF84-40C1-98A0-7803B0496515}</x14:id>
        </ext>
      </extLst>
    </cfRule>
  </conditionalFormatting>
  <conditionalFormatting sqref="I3:I121">
    <cfRule type="dataBar" priority="155">
      <dataBar>
        <cfvo type="min"/>
        <cfvo type="max"/>
        <color rgb="FF315F97"/>
      </dataBar>
      <extLst>
        <ext xmlns:x14="http://schemas.microsoft.com/office/spreadsheetml/2009/9/main" uri="{B025F937-C7B1-47D3-B67F-A62EFF666E3E}">
          <x14:id>{B6C191F5-92D4-4AF1-9397-970F5AD91B91}</x14:id>
        </ext>
      </extLst>
    </cfRule>
  </conditionalFormatting>
  <conditionalFormatting sqref="I122:I151">
    <cfRule type="dataBar" priority="156">
      <dataBar>
        <cfvo type="min"/>
        <cfvo type="max"/>
        <color rgb="FF315F97"/>
      </dataBar>
      <extLst>
        <ext xmlns:x14="http://schemas.microsoft.com/office/spreadsheetml/2009/9/main" uri="{B025F937-C7B1-47D3-B67F-A62EFF666E3E}">
          <x14:id>{0ECE4AC3-4E4B-4500-8820-03E651378491}</x14:id>
        </ext>
      </extLst>
    </cfRule>
  </conditionalFormatting>
  <conditionalFormatting sqref="I3:I121">
    <cfRule type="dataBar" priority="157">
      <dataBar>
        <cfvo type="min"/>
        <cfvo type="max"/>
        <color rgb="FF315F97"/>
      </dataBar>
      <extLst>
        <ext xmlns:x14="http://schemas.microsoft.com/office/spreadsheetml/2009/9/main" uri="{B025F937-C7B1-47D3-B67F-A62EFF666E3E}">
          <x14:id>{DF7C5FFD-A4D3-4D40-8744-CDA7C33225C3}</x14:id>
        </ext>
      </extLst>
    </cfRule>
  </conditionalFormatting>
  <conditionalFormatting sqref="I122:I151">
    <cfRule type="dataBar" priority="158">
      <dataBar>
        <cfvo type="min"/>
        <cfvo type="max"/>
        <color rgb="FF315F97"/>
      </dataBar>
      <extLst>
        <ext xmlns:x14="http://schemas.microsoft.com/office/spreadsheetml/2009/9/main" uri="{B025F937-C7B1-47D3-B67F-A62EFF666E3E}">
          <x14:id>{0711A9B4-A106-4F33-B2C8-B673ED1D1DA5}</x14:id>
        </ext>
      </extLst>
    </cfRule>
  </conditionalFormatting>
  <conditionalFormatting sqref="I3:I121">
    <cfRule type="dataBar" priority="159">
      <dataBar>
        <cfvo type="min"/>
        <cfvo type="max"/>
        <color rgb="FF315F97"/>
      </dataBar>
      <extLst>
        <ext xmlns:x14="http://schemas.microsoft.com/office/spreadsheetml/2009/9/main" uri="{B025F937-C7B1-47D3-B67F-A62EFF666E3E}">
          <x14:id>{B826C9AC-F3C3-462C-BCC7-36AC70CE1BA6}</x14:id>
        </ext>
      </extLst>
    </cfRule>
  </conditionalFormatting>
  <conditionalFormatting sqref="I122:I151">
    <cfRule type="dataBar" priority="160">
      <dataBar>
        <cfvo type="min"/>
        <cfvo type="max"/>
        <color rgb="FF315F97"/>
      </dataBar>
      <extLst>
        <ext xmlns:x14="http://schemas.microsoft.com/office/spreadsheetml/2009/9/main" uri="{B025F937-C7B1-47D3-B67F-A62EFF666E3E}">
          <x14:id>{C2342608-55FC-4FF0-940C-9684614E909A}</x14:id>
        </ext>
      </extLst>
    </cfRule>
  </conditionalFormatting>
  <conditionalFormatting sqref="I3:I121">
    <cfRule type="dataBar" priority="161">
      <dataBar>
        <cfvo type="min"/>
        <cfvo type="max"/>
        <color rgb="FF315F97"/>
      </dataBar>
      <extLst>
        <ext xmlns:x14="http://schemas.microsoft.com/office/spreadsheetml/2009/9/main" uri="{B025F937-C7B1-47D3-B67F-A62EFF666E3E}">
          <x14:id>{5664BD22-30D6-4DE8-BCE3-41423C939F9A}</x14:id>
        </ext>
      </extLst>
    </cfRule>
  </conditionalFormatting>
  <conditionalFormatting sqref="I122:I151">
    <cfRule type="dataBar" priority="162">
      <dataBar>
        <cfvo type="min"/>
        <cfvo type="max"/>
        <color rgb="FF315F97"/>
      </dataBar>
      <extLst>
        <ext xmlns:x14="http://schemas.microsoft.com/office/spreadsheetml/2009/9/main" uri="{B025F937-C7B1-47D3-B67F-A62EFF666E3E}">
          <x14:id>{47D54244-DA27-4663-9A98-DC7B6FDC75DA}</x14:id>
        </ext>
      </extLst>
    </cfRule>
  </conditionalFormatting>
  <conditionalFormatting sqref="I3:I121">
    <cfRule type="dataBar" priority="163">
      <dataBar>
        <cfvo type="min"/>
        <cfvo type="max"/>
        <color rgb="FF315F97"/>
      </dataBar>
      <extLst>
        <ext xmlns:x14="http://schemas.microsoft.com/office/spreadsheetml/2009/9/main" uri="{B025F937-C7B1-47D3-B67F-A62EFF666E3E}">
          <x14:id>{C5E43D31-C2E6-4575-85E0-B36374E6BD58}</x14:id>
        </ext>
      </extLst>
    </cfRule>
  </conditionalFormatting>
  <conditionalFormatting sqref="I122:I151">
    <cfRule type="dataBar" priority="164">
      <dataBar>
        <cfvo type="min"/>
        <cfvo type="max"/>
        <color rgb="FF315F97"/>
      </dataBar>
      <extLst>
        <ext xmlns:x14="http://schemas.microsoft.com/office/spreadsheetml/2009/9/main" uri="{B025F937-C7B1-47D3-B67F-A62EFF666E3E}">
          <x14:id>{7A32345B-A478-4510-B6CD-AF39DAE39FBC}</x14:id>
        </ext>
      </extLst>
    </cfRule>
  </conditionalFormatting>
  <conditionalFormatting sqref="I3:I121">
    <cfRule type="dataBar" priority="165">
      <dataBar>
        <cfvo type="min"/>
        <cfvo type="max"/>
        <color rgb="FF315F97"/>
      </dataBar>
      <extLst>
        <ext xmlns:x14="http://schemas.microsoft.com/office/spreadsheetml/2009/9/main" uri="{B025F937-C7B1-47D3-B67F-A62EFF666E3E}">
          <x14:id>{773001E6-4997-4A74-A45A-127F4F8847C1}</x14:id>
        </ext>
      </extLst>
    </cfRule>
  </conditionalFormatting>
  <conditionalFormatting sqref="I122:I151">
    <cfRule type="dataBar" priority="166">
      <dataBar>
        <cfvo type="min"/>
        <cfvo type="max"/>
        <color rgb="FF315F97"/>
      </dataBar>
      <extLst>
        <ext xmlns:x14="http://schemas.microsoft.com/office/spreadsheetml/2009/9/main" uri="{B025F937-C7B1-47D3-B67F-A62EFF666E3E}">
          <x14:id>{4373EABA-9288-4AC6-BC48-3BF28D17ADB6}</x14:id>
        </ext>
      </extLst>
    </cfRule>
  </conditionalFormatting>
  <conditionalFormatting sqref="I3:I121">
    <cfRule type="dataBar" priority="167">
      <dataBar>
        <cfvo type="min"/>
        <cfvo type="max"/>
        <color rgb="FF315F97"/>
      </dataBar>
      <extLst>
        <ext xmlns:x14="http://schemas.microsoft.com/office/spreadsheetml/2009/9/main" uri="{B025F937-C7B1-47D3-B67F-A62EFF666E3E}">
          <x14:id>{1D30FC60-304B-4532-A487-5F9B552CE8EA}</x14:id>
        </ext>
      </extLst>
    </cfRule>
  </conditionalFormatting>
  <conditionalFormatting sqref="I122:I151">
    <cfRule type="dataBar" priority="168">
      <dataBar>
        <cfvo type="min"/>
        <cfvo type="max"/>
        <color rgb="FF315F97"/>
      </dataBar>
      <extLst>
        <ext xmlns:x14="http://schemas.microsoft.com/office/spreadsheetml/2009/9/main" uri="{B025F937-C7B1-47D3-B67F-A62EFF666E3E}">
          <x14:id>{EDD2F3D9-5F9E-4F5C-A5E6-D6659882397F}</x14:id>
        </ext>
      </extLst>
    </cfRule>
  </conditionalFormatting>
  <conditionalFormatting sqref="I3:I121">
    <cfRule type="dataBar" priority="169">
      <dataBar>
        <cfvo type="min"/>
        <cfvo type="max"/>
        <color rgb="FF315F97"/>
      </dataBar>
      <extLst>
        <ext xmlns:x14="http://schemas.microsoft.com/office/spreadsheetml/2009/9/main" uri="{B025F937-C7B1-47D3-B67F-A62EFF666E3E}">
          <x14:id>{18D14FBE-431C-48D3-9C3A-046C142CBA73}</x14:id>
        </ext>
      </extLst>
    </cfRule>
  </conditionalFormatting>
  <conditionalFormatting sqref="I122:I151">
    <cfRule type="dataBar" priority="170">
      <dataBar>
        <cfvo type="min"/>
        <cfvo type="max"/>
        <color rgb="FF315F97"/>
      </dataBar>
      <extLst>
        <ext xmlns:x14="http://schemas.microsoft.com/office/spreadsheetml/2009/9/main" uri="{B025F937-C7B1-47D3-B67F-A62EFF666E3E}">
          <x14:id>{584AF681-478D-47A5-9987-E24FEB9EC663}</x14:id>
        </ext>
      </extLst>
    </cfRule>
  </conditionalFormatting>
  <conditionalFormatting sqref="I3:I121">
    <cfRule type="dataBar" priority="171">
      <dataBar>
        <cfvo type="min"/>
        <cfvo type="max"/>
        <color rgb="FF315F97"/>
      </dataBar>
      <extLst>
        <ext xmlns:x14="http://schemas.microsoft.com/office/spreadsheetml/2009/9/main" uri="{B025F937-C7B1-47D3-B67F-A62EFF666E3E}">
          <x14:id>{E13DB6D9-A628-466C-B0D8-CE0C40D7BD8E}</x14:id>
        </ext>
      </extLst>
    </cfRule>
  </conditionalFormatting>
  <conditionalFormatting sqref="I122:I151">
    <cfRule type="dataBar" priority="172">
      <dataBar>
        <cfvo type="min"/>
        <cfvo type="max"/>
        <color rgb="FF315F97"/>
      </dataBar>
      <extLst>
        <ext xmlns:x14="http://schemas.microsoft.com/office/spreadsheetml/2009/9/main" uri="{B025F937-C7B1-47D3-B67F-A62EFF666E3E}">
          <x14:id>{72633E26-7358-47D3-BB22-836AC79CEC86}</x14:id>
        </ext>
      </extLst>
    </cfRule>
  </conditionalFormatting>
  <conditionalFormatting sqref="I3:I121">
    <cfRule type="dataBar" priority="173">
      <dataBar>
        <cfvo type="min"/>
        <cfvo type="max"/>
        <color rgb="FF315F97"/>
      </dataBar>
      <extLst>
        <ext xmlns:x14="http://schemas.microsoft.com/office/spreadsheetml/2009/9/main" uri="{B025F937-C7B1-47D3-B67F-A62EFF666E3E}">
          <x14:id>{7B19B8B8-22D6-46A9-91E8-BF64C94789C5}</x14:id>
        </ext>
      </extLst>
    </cfRule>
  </conditionalFormatting>
  <conditionalFormatting sqref="I122:I151">
    <cfRule type="dataBar" priority="174">
      <dataBar>
        <cfvo type="min"/>
        <cfvo type="max"/>
        <color rgb="FF315F97"/>
      </dataBar>
      <extLst>
        <ext xmlns:x14="http://schemas.microsoft.com/office/spreadsheetml/2009/9/main" uri="{B025F937-C7B1-47D3-B67F-A62EFF666E3E}">
          <x14:id>{591FDDDE-68AB-4DAD-BD57-5A1BE76591C1}</x14:id>
        </ext>
      </extLst>
    </cfRule>
  </conditionalFormatting>
  <conditionalFormatting sqref="I3:I121">
    <cfRule type="dataBar" priority="175">
      <dataBar>
        <cfvo type="min"/>
        <cfvo type="max"/>
        <color rgb="FF315F97"/>
      </dataBar>
      <extLst>
        <ext xmlns:x14="http://schemas.microsoft.com/office/spreadsheetml/2009/9/main" uri="{B025F937-C7B1-47D3-B67F-A62EFF666E3E}">
          <x14:id>{82B38CCA-70A1-42CC-A326-DCD52E30F656}</x14:id>
        </ext>
      </extLst>
    </cfRule>
  </conditionalFormatting>
  <conditionalFormatting sqref="I122:I151">
    <cfRule type="dataBar" priority="176">
      <dataBar>
        <cfvo type="min"/>
        <cfvo type="max"/>
        <color rgb="FF315F97"/>
      </dataBar>
      <extLst>
        <ext xmlns:x14="http://schemas.microsoft.com/office/spreadsheetml/2009/9/main" uri="{B025F937-C7B1-47D3-B67F-A62EFF666E3E}">
          <x14:id>{F2965078-E534-4FF8-BE8F-2D0015F6175E}</x14:id>
        </ext>
      </extLst>
    </cfRule>
  </conditionalFormatting>
  <conditionalFormatting sqref="I3:I121">
    <cfRule type="dataBar" priority="177">
      <dataBar>
        <cfvo type="min"/>
        <cfvo type="max"/>
        <color rgb="FF315F97"/>
      </dataBar>
      <extLst>
        <ext xmlns:x14="http://schemas.microsoft.com/office/spreadsheetml/2009/9/main" uri="{B025F937-C7B1-47D3-B67F-A62EFF666E3E}">
          <x14:id>{E089183C-1BA8-4B5C-9088-5AB97D9F5B06}</x14:id>
        </ext>
      </extLst>
    </cfRule>
  </conditionalFormatting>
  <conditionalFormatting sqref="I122:I151">
    <cfRule type="dataBar" priority="178">
      <dataBar>
        <cfvo type="min"/>
        <cfvo type="max"/>
        <color rgb="FF315F97"/>
      </dataBar>
      <extLst>
        <ext xmlns:x14="http://schemas.microsoft.com/office/spreadsheetml/2009/9/main" uri="{B025F937-C7B1-47D3-B67F-A62EFF666E3E}">
          <x14:id>{3AD57954-DD30-4BFF-B341-EC2AB73C54FE}</x14:id>
        </ext>
      </extLst>
    </cfRule>
  </conditionalFormatting>
  <conditionalFormatting sqref="I3:I121">
    <cfRule type="dataBar" priority="179">
      <dataBar>
        <cfvo type="min"/>
        <cfvo type="max"/>
        <color rgb="FF315F97"/>
      </dataBar>
      <extLst>
        <ext xmlns:x14="http://schemas.microsoft.com/office/spreadsheetml/2009/9/main" uri="{B025F937-C7B1-47D3-B67F-A62EFF666E3E}">
          <x14:id>{A78F0B99-C789-4513-95B1-B4F5F8EBF658}</x14:id>
        </ext>
      </extLst>
    </cfRule>
  </conditionalFormatting>
  <conditionalFormatting sqref="I122:I151">
    <cfRule type="dataBar" priority="180">
      <dataBar>
        <cfvo type="min"/>
        <cfvo type="max"/>
        <color rgb="FF315F97"/>
      </dataBar>
      <extLst>
        <ext xmlns:x14="http://schemas.microsoft.com/office/spreadsheetml/2009/9/main" uri="{B025F937-C7B1-47D3-B67F-A62EFF666E3E}">
          <x14:id>{F2E7F41E-78EB-42DE-ADD4-78E73608B6B8}</x14:id>
        </ext>
      </extLst>
    </cfRule>
  </conditionalFormatting>
  <conditionalFormatting sqref="I3:I121">
    <cfRule type="dataBar" priority="181">
      <dataBar>
        <cfvo type="min"/>
        <cfvo type="max"/>
        <color rgb="FF315F97"/>
      </dataBar>
      <extLst>
        <ext xmlns:x14="http://schemas.microsoft.com/office/spreadsheetml/2009/9/main" uri="{B025F937-C7B1-47D3-B67F-A62EFF666E3E}">
          <x14:id>{C219F5DB-BC2E-40A8-AFE0-6CA59FCF88B8}</x14:id>
        </ext>
      </extLst>
    </cfRule>
  </conditionalFormatting>
  <conditionalFormatting sqref="I122:I151">
    <cfRule type="dataBar" priority="182">
      <dataBar>
        <cfvo type="min"/>
        <cfvo type="max"/>
        <color rgb="FF315F97"/>
      </dataBar>
      <extLst>
        <ext xmlns:x14="http://schemas.microsoft.com/office/spreadsheetml/2009/9/main" uri="{B025F937-C7B1-47D3-B67F-A62EFF666E3E}">
          <x14:id>{2AA8CAED-BA2A-4D56-8477-7643619A1C80}</x14:id>
        </ext>
      </extLst>
    </cfRule>
  </conditionalFormatting>
  <conditionalFormatting sqref="I3:I121">
    <cfRule type="dataBar" priority="108">
      <dataBar>
        <cfvo type="min"/>
        <cfvo type="max"/>
        <color rgb="FFFF0000"/>
      </dataBar>
      <extLst>
        <ext xmlns:x14="http://schemas.microsoft.com/office/spreadsheetml/2009/9/main" uri="{B025F937-C7B1-47D3-B67F-A62EFF666E3E}">
          <x14:id>{B5944F47-69BA-46C5-B65B-B9A7F882F081}</x14:id>
        </ext>
      </extLst>
    </cfRule>
  </conditionalFormatting>
  <conditionalFormatting sqref="I122:I151">
    <cfRule type="dataBar" priority="1">
      <dataBar>
        <cfvo type="min"/>
        <cfvo type="max"/>
        <color rgb="FFFF0000"/>
      </dataBar>
      <extLst>
        <ext xmlns:x14="http://schemas.microsoft.com/office/spreadsheetml/2009/9/main" uri="{B025F937-C7B1-47D3-B67F-A62EFF666E3E}">
          <x14:id>{7C369C00-C754-42EE-A7A1-8112998D0C8A}</x14:id>
        </ext>
      </extLst>
    </cfRule>
  </conditionalFormatting>
  <conditionalFormatting sqref="I3:I121">
    <cfRule type="dataBar" priority="120">
      <dataBar>
        <cfvo type="min"/>
        <cfvo type="max"/>
        <color rgb="FFFF0000"/>
      </dataBar>
      <extLst>
        <ext xmlns:x14="http://schemas.microsoft.com/office/spreadsheetml/2009/9/main" uri="{B025F937-C7B1-47D3-B67F-A62EFF666E3E}">
          <x14:id>{649083FA-8B26-436B-84DA-972DCFD35C36}</x14:id>
        </ext>
      </extLst>
    </cfRule>
  </conditionalFormatting>
  <conditionalFormatting sqref="I122:I151">
    <cfRule type="dataBar" priority="119">
      <dataBar>
        <cfvo type="min"/>
        <cfvo type="max"/>
        <color rgb="FFFF0000"/>
      </dataBar>
      <extLst>
        <ext xmlns:x14="http://schemas.microsoft.com/office/spreadsheetml/2009/9/main" uri="{B025F937-C7B1-47D3-B67F-A62EFF666E3E}">
          <x14:id>{C50262F2-EDEE-4F26-91BD-3A85C5A50E07}</x14:id>
        </ext>
      </extLst>
    </cfRule>
  </conditionalFormatting>
  <conditionalFormatting sqref="I3:I121">
    <cfRule type="dataBar" priority="183">
      <dataBar>
        <cfvo type="min"/>
        <cfvo type="max"/>
        <color rgb="FFFF0000"/>
      </dataBar>
      <extLst>
        <ext xmlns:x14="http://schemas.microsoft.com/office/spreadsheetml/2009/9/main" uri="{B025F937-C7B1-47D3-B67F-A62EFF666E3E}">
          <x14:id>{54BDA3F0-9D27-430A-96E9-4E05C1524AA6}</x14:id>
        </ext>
      </extLst>
    </cfRule>
  </conditionalFormatting>
  <conditionalFormatting sqref="I122:I151">
    <cfRule type="dataBar" priority="184">
      <dataBar>
        <cfvo type="min"/>
        <cfvo type="max"/>
        <color rgb="FFFF0000"/>
      </dataBar>
      <extLst>
        <ext xmlns:x14="http://schemas.microsoft.com/office/spreadsheetml/2009/9/main" uri="{B025F937-C7B1-47D3-B67F-A62EFF666E3E}">
          <x14:id>{5C1D29D0-0375-41F4-A573-45F880AF41C8}</x14:id>
        </ext>
      </extLst>
    </cfRule>
  </conditionalFormatting>
  <conditionalFormatting sqref="I3:I121">
    <cfRule type="dataBar" priority="185">
      <dataBar>
        <cfvo type="min"/>
        <cfvo type="max"/>
        <color rgb="FFFF0000"/>
      </dataBar>
      <extLst>
        <ext xmlns:x14="http://schemas.microsoft.com/office/spreadsheetml/2009/9/main" uri="{B025F937-C7B1-47D3-B67F-A62EFF666E3E}">
          <x14:id>{C456A286-2EBD-48A3-9FC9-EE782A28607E}</x14:id>
        </ext>
      </extLst>
    </cfRule>
  </conditionalFormatting>
  <conditionalFormatting sqref="I122:I151">
    <cfRule type="dataBar" priority="186">
      <dataBar>
        <cfvo type="min"/>
        <cfvo type="max"/>
        <color rgb="FFFF0000"/>
      </dataBar>
      <extLst>
        <ext xmlns:x14="http://schemas.microsoft.com/office/spreadsheetml/2009/9/main" uri="{B025F937-C7B1-47D3-B67F-A62EFF666E3E}">
          <x14:id>{A58CE701-F55F-4D94-817A-5955F8DF0D28}</x14:id>
        </ext>
      </extLst>
    </cfRule>
  </conditionalFormatting>
  <conditionalFormatting sqref="I3:I121">
    <cfRule type="dataBar" priority="126">
      <dataBar>
        <cfvo type="min"/>
        <cfvo type="max"/>
        <color rgb="FFFF0000"/>
      </dataBar>
      <extLst>
        <ext xmlns:x14="http://schemas.microsoft.com/office/spreadsheetml/2009/9/main" uri="{B025F937-C7B1-47D3-B67F-A62EFF666E3E}">
          <x14:id>{DCD49E04-C34A-40EA-B123-73308AF950C1}</x14:id>
        </ext>
      </extLst>
    </cfRule>
  </conditionalFormatting>
  <conditionalFormatting sqref="I122:I151">
    <cfRule type="dataBar" priority="187">
      <dataBar>
        <cfvo type="min"/>
        <cfvo type="max"/>
        <color rgb="FFFF0000"/>
      </dataBar>
      <extLst>
        <ext xmlns:x14="http://schemas.microsoft.com/office/spreadsheetml/2009/9/main" uri="{B025F937-C7B1-47D3-B67F-A62EFF666E3E}">
          <x14:id>{89D178E3-7F47-443F-BC3C-BE521AAE4F32}</x14:id>
        </ext>
      </extLst>
    </cfRule>
  </conditionalFormatting>
  <conditionalFormatting sqref="I3:I121">
    <cfRule type="dataBar" priority="188">
      <dataBar>
        <cfvo type="min"/>
        <cfvo type="max"/>
        <color rgb="FFFF0000"/>
      </dataBar>
      <extLst>
        <ext xmlns:x14="http://schemas.microsoft.com/office/spreadsheetml/2009/9/main" uri="{B025F937-C7B1-47D3-B67F-A62EFF666E3E}">
          <x14:id>{DE5C6171-5579-414C-A2AD-6F6F5CB1CB72}</x14:id>
        </ext>
      </extLst>
    </cfRule>
  </conditionalFormatting>
  <conditionalFormatting sqref="I122:I151">
    <cfRule type="dataBar" priority="189">
      <dataBar>
        <cfvo type="min"/>
        <cfvo type="max"/>
        <color rgb="FFFF0000"/>
      </dataBar>
      <extLst>
        <ext xmlns:x14="http://schemas.microsoft.com/office/spreadsheetml/2009/9/main" uri="{B025F937-C7B1-47D3-B67F-A62EFF666E3E}">
          <x14:id>{55086DF1-81F6-43B7-92F9-28AEFC105B87}</x14:id>
        </ext>
      </extLst>
    </cfRule>
  </conditionalFormatting>
  <conditionalFormatting sqref="I3:I121">
    <cfRule type="dataBar" priority="190">
      <dataBar>
        <cfvo type="min"/>
        <cfvo type="max"/>
        <color rgb="FFFF0000"/>
      </dataBar>
      <extLst>
        <ext xmlns:x14="http://schemas.microsoft.com/office/spreadsheetml/2009/9/main" uri="{B025F937-C7B1-47D3-B67F-A62EFF666E3E}">
          <x14:id>{1386FC5E-DF96-4589-B390-8180204B9266}</x14:id>
        </ext>
      </extLst>
    </cfRule>
  </conditionalFormatting>
  <conditionalFormatting sqref="I122:I151">
    <cfRule type="dataBar" priority="191">
      <dataBar>
        <cfvo type="min"/>
        <cfvo type="max"/>
        <color rgb="FFFF0000"/>
      </dataBar>
      <extLst>
        <ext xmlns:x14="http://schemas.microsoft.com/office/spreadsheetml/2009/9/main" uri="{B025F937-C7B1-47D3-B67F-A62EFF666E3E}">
          <x14:id>{5EF9C64E-FACC-43E7-9DCF-99AFE0442378}</x14:id>
        </ext>
      </extLst>
    </cfRule>
  </conditionalFormatting>
  <conditionalFormatting sqref="I3:I121">
    <cfRule type="dataBar" priority="192">
      <dataBar>
        <cfvo type="min"/>
        <cfvo type="max"/>
        <color rgb="FFFF0000"/>
      </dataBar>
      <extLst>
        <ext xmlns:x14="http://schemas.microsoft.com/office/spreadsheetml/2009/9/main" uri="{B025F937-C7B1-47D3-B67F-A62EFF666E3E}">
          <x14:id>{A359B994-9735-46E2-948B-D5B733065104}</x14:id>
        </ext>
      </extLst>
    </cfRule>
  </conditionalFormatting>
  <conditionalFormatting sqref="I122:I151">
    <cfRule type="dataBar" priority="193">
      <dataBar>
        <cfvo type="min"/>
        <cfvo type="max"/>
        <color rgb="FFFF0000"/>
      </dataBar>
      <extLst>
        <ext xmlns:x14="http://schemas.microsoft.com/office/spreadsheetml/2009/9/main" uri="{B025F937-C7B1-47D3-B67F-A62EFF666E3E}">
          <x14:id>{5A5BFB22-7E0A-4AB1-8B40-16007CA27E60}</x14:id>
        </ext>
      </extLst>
    </cfRule>
  </conditionalFormatting>
  <conditionalFormatting sqref="I3:I121">
    <cfRule type="dataBar" priority="194">
      <dataBar>
        <cfvo type="min"/>
        <cfvo type="max"/>
        <color rgb="FFFF0000"/>
      </dataBar>
      <extLst>
        <ext xmlns:x14="http://schemas.microsoft.com/office/spreadsheetml/2009/9/main" uri="{B025F937-C7B1-47D3-B67F-A62EFF666E3E}">
          <x14:id>{CD3EA718-83EB-42AD-9A03-E09F4D6F5DA0}</x14:id>
        </ext>
      </extLst>
    </cfRule>
  </conditionalFormatting>
  <conditionalFormatting sqref="I122:I151">
    <cfRule type="dataBar" priority="195">
      <dataBar>
        <cfvo type="min"/>
        <cfvo type="max"/>
        <color rgb="FFFF0000"/>
      </dataBar>
      <extLst>
        <ext xmlns:x14="http://schemas.microsoft.com/office/spreadsheetml/2009/9/main" uri="{B025F937-C7B1-47D3-B67F-A62EFF666E3E}">
          <x14:id>{7561E607-69DB-4FE5-85A6-8EE0560F370D}</x14:id>
        </ext>
      </extLst>
    </cfRule>
  </conditionalFormatting>
  <conditionalFormatting sqref="I3:I121">
    <cfRule type="dataBar" priority="196">
      <dataBar>
        <cfvo type="min"/>
        <cfvo type="max"/>
        <color rgb="FFFF0000"/>
      </dataBar>
      <extLst>
        <ext xmlns:x14="http://schemas.microsoft.com/office/spreadsheetml/2009/9/main" uri="{B025F937-C7B1-47D3-B67F-A62EFF666E3E}">
          <x14:id>{338EB6F8-67FB-454D-816B-5BF48416EB84}</x14:id>
        </ext>
      </extLst>
    </cfRule>
  </conditionalFormatting>
  <conditionalFormatting sqref="I122:I151">
    <cfRule type="dataBar" priority="197">
      <dataBar>
        <cfvo type="min"/>
        <cfvo type="max"/>
        <color rgb="FFFF0000"/>
      </dataBar>
      <extLst>
        <ext xmlns:x14="http://schemas.microsoft.com/office/spreadsheetml/2009/9/main" uri="{B025F937-C7B1-47D3-B67F-A62EFF666E3E}">
          <x14:id>{10A50182-A1E6-4FD2-9CF6-DCAA628DCC32}</x14:id>
        </ext>
      </extLst>
    </cfRule>
  </conditionalFormatting>
  <conditionalFormatting sqref="I3:I121">
    <cfRule type="dataBar" priority="198">
      <dataBar>
        <cfvo type="min"/>
        <cfvo type="max"/>
        <color rgb="FFFF0000"/>
      </dataBar>
      <extLst>
        <ext xmlns:x14="http://schemas.microsoft.com/office/spreadsheetml/2009/9/main" uri="{B025F937-C7B1-47D3-B67F-A62EFF666E3E}">
          <x14:id>{AFA636A6-B964-4097-B496-C2A36EB28C98}</x14:id>
        </ext>
      </extLst>
    </cfRule>
  </conditionalFormatting>
  <conditionalFormatting sqref="I122:I151">
    <cfRule type="dataBar" priority="199">
      <dataBar>
        <cfvo type="min"/>
        <cfvo type="max"/>
        <color rgb="FFFF0000"/>
      </dataBar>
      <extLst>
        <ext xmlns:x14="http://schemas.microsoft.com/office/spreadsheetml/2009/9/main" uri="{B025F937-C7B1-47D3-B67F-A62EFF666E3E}">
          <x14:id>{DA1BF47F-FD96-4DF5-8A23-D0D6291259F2}</x14:id>
        </ext>
      </extLst>
    </cfRule>
  </conditionalFormatting>
  <conditionalFormatting sqref="I3:I121">
    <cfRule type="dataBar" priority="200">
      <dataBar>
        <cfvo type="min"/>
        <cfvo type="max"/>
        <color rgb="FFFF0000"/>
      </dataBar>
      <extLst>
        <ext xmlns:x14="http://schemas.microsoft.com/office/spreadsheetml/2009/9/main" uri="{B025F937-C7B1-47D3-B67F-A62EFF666E3E}">
          <x14:id>{58A18C23-7F0A-4655-872A-4D9B67C12ECE}</x14:id>
        </ext>
      </extLst>
    </cfRule>
  </conditionalFormatting>
  <conditionalFormatting sqref="I122:I151">
    <cfRule type="dataBar" priority="201">
      <dataBar>
        <cfvo type="min"/>
        <cfvo type="max"/>
        <color rgb="FFFF0000"/>
      </dataBar>
      <extLst>
        <ext xmlns:x14="http://schemas.microsoft.com/office/spreadsheetml/2009/9/main" uri="{B025F937-C7B1-47D3-B67F-A62EFF666E3E}">
          <x14:id>{358F45B6-A235-4B45-9B48-7F84FA6BBD91}</x14:id>
        </ext>
      </extLst>
    </cfRule>
  </conditionalFormatting>
  <conditionalFormatting sqref="I3:I121">
    <cfRule type="dataBar" priority="202">
      <dataBar>
        <cfvo type="min"/>
        <cfvo type="max"/>
        <color rgb="FFFF0000"/>
      </dataBar>
      <extLst>
        <ext xmlns:x14="http://schemas.microsoft.com/office/spreadsheetml/2009/9/main" uri="{B025F937-C7B1-47D3-B67F-A62EFF666E3E}">
          <x14:id>{3C17BC13-6D6B-49A8-A775-B8B0CF363496}</x14:id>
        </ext>
      </extLst>
    </cfRule>
  </conditionalFormatting>
  <conditionalFormatting sqref="I122:I151">
    <cfRule type="dataBar" priority="203">
      <dataBar>
        <cfvo type="min"/>
        <cfvo type="max"/>
        <color rgb="FFFF0000"/>
      </dataBar>
      <extLst>
        <ext xmlns:x14="http://schemas.microsoft.com/office/spreadsheetml/2009/9/main" uri="{B025F937-C7B1-47D3-B67F-A62EFF666E3E}">
          <x14:id>{FDD402C9-93DA-438F-A8E9-46B4A77847C5}</x14:id>
        </ext>
      </extLst>
    </cfRule>
  </conditionalFormatting>
  <conditionalFormatting sqref="I3:I121">
    <cfRule type="dataBar" priority="204">
      <dataBar>
        <cfvo type="min"/>
        <cfvo type="max"/>
        <color rgb="FFFF0000"/>
      </dataBar>
      <extLst>
        <ext xmlns:x14="http://schemas.microsoft.com/office/spreadsheetml/2009/9/main" uri="{B025F937-C7B1-47D3-B67F-A62EFF666E3E}">
          <x14:id>{5F804835-C897-4818-ABD7-A515775A186C}</x14:id>
        </ext>
      </extLst>
    </cfRule>
  </conditionalFormatting>
  <conditionalFormatting sqref="I122:I151">
    <cfRule type="dataBar" priority="205">
      <dataBar>
        <cfvo type="min"/>
        <cfvo type="max"/>
        <color rgb="FFFF0000"/>
      </dataBar>
      <extLst>
        <ext xmlns:x14="http://schemas.microsoft.com/office/spreadsheetml/2009/9/main" uri="{B025F937-C7B1-47D3-B67F-A62EFF666E3E}">
          <x14:id>{5A6DE162-6C9D-4ECA-9A60-C7F31EA1F72A}</x14:id>
        </ext>
      </extLst>
    </cfRule>
  </conditionalFormatting>
  <conditionalFormatting sqref="I3:I121">
    <cfRule type="dataBar" priority="206">
      <dataBar>
        <cfvo type="min"/>
        <cfvo type="max"/>
        <color rgb="FFFF0000"/>
      </dataBar>
      <extLst>
        <ext xmlns:x14="http://schemas.microsoft.com/office/spreadsheetml/2009/9/main" uri="{B025F937-C7B1-47D3-B67F-A62EFF666E3E}">
          <x14:id>{BDD3DA20-2B60-4542-B392-F0C27CF38A71}</x14:id>
        </ext>
      </extLst>
    </cfRule>
  </conditionalFormatting>
  <conditionalFormatting sqref="I122:I151">
    <cfRule type="dataBar" priority="207">
      <dataBar>
        <cfvo type="min"/>
        <cfvo type="max"/>
        <color rgb="FFFF0000"/>
      </dataBar>
      <extLst>
        <ext xmlns:x14="http://schemas.microsoft.com/office/spreadsheetml/2009/9/main" uri="{B025F937-C7B1-47D3-B67F-A62EFF666E3E}">
          <x14:id>{5DAF3FA1-DEE8-447B-9476-A68470A705B7}</x14:id>
        </ext>
      </extLst>
    </cfRule>
  </conditionalFormatting>
  <conditionalFormatting sqref="I3:I121">
    <cfRule type="dataBar" priority="208">
      <dataBar>
        <cfvo type="min"/>
        <cfvo type="max"/>
        <color rgb="FFFF0000"/>
      </dataBar>
      <extLst>
        <ext xmlns:x14="http://schemas.microsoft.com/office/spreadsheetml/2009/9/main" uri="{B025F937-C7B1-47D3-B67F-A62EFF666E3E}">
          <x14:id>{D1A86099-3AA6-4747-9BC9-C92A182D2F55}</x14:id>
        </ext>
      </extLst>
    </cfRule>
  </conditionalFormatting>
  <conditionalFormatting sqref="I122:I151">
    <cfRule type="dataBar" priority="209">
      <dataBar>
        <cfvo type="min"/>
        <cfvo type="max"/>
        <color rgb="FFFF0000"/>
      </dataBar>
      <extLst>
        <ext xmlns:x14="http://schemas.microsoft.com/office/spreadsheetml/2009/9/main" uri="{B025F937-C7B1-47D3-B67F-A62EFF666E3E}">
          <x14:id>{3C558FE2-8EEF-400F-A5FB-C121352126D8}</x14:id>
        </ext>
      </extLst>
    </cfRule>
  </conditionalFormatting>
  <conditionalFormatting sqref="I3:I121">
    <cfRule type="dataBar" priority="210">
      <dataBar>
        <cfvo type="min"/>
        <cfvo type="max"/>
        <color rgb="FFFF0000"/>
      </dataBar>
      <extLst>
        <ext xmlns:x14="http://schemas.microsoft.com/office/spreadsheetml/2009/9/main" uri="{B025F937-C7B1-47D3-B67F-A62EFF666E3E}">
          <x14:id>{F6D74C4B-2961-4F7F-AF19-2CAC26D81016}</x14:id>
        </ext>
      </extLst>
    </cfRule>
  </conditionalFormatting>
  <conditionalFormatting sqref="I122:I151">
    <cfRule type="dataBar" priority="211">
      <dataBar>
        <cfvo type="min"/>
        <cfvo type="max"/>
        <color rgb="FFFF0000"/>
      </dataBar>
      <extLst>
        <ext xmlns:x14="http://schemas.microsoft.com/office/spreadsheetml/2009/9/main" uri="{B025F937-C7B1-47D3-B67F-A62EFF666E3E}">
          <x14:id>{87410CAF-9041-4378-8B19-247544B229A7}</x14:id>
        </ext>
      </extLst>
    </cfRule>
  </conditionalFormatting>
  <conditionalFormatting sqref="I3:I121">
    <cfRule type="dataBar" priority="212">
      <dataBar>
        <cfvo type="min"/>
        <cfvo type="max"/>
        <color rgb="FFFF0000"/>
      </dataBar>
      <extLst>
        <ext xmlns:x14="http://schemas.microsoft.com/office/spreadsheetml/2009/9/main" uri="{B025F937-C7B1-47D3-B67F-A62EFF666E3E}">
          <x14:id>{8D1317F9-6BCE-48B9-9FCC-48C5D0515C78}</x14:id>
        </ext>
      </extLst>
    </cfRule>
  </conditionalFormatting>
  <conditionalFormatting sqref="I122:I151">
    <cfRule type="dataBar" priority="213">
      <dataBar>
        <cfvo type="min"/>
        <cfvo type="max"/>
        <color rgb="FFFF0000"/>
      </dataBar>
      <extLst>
        <ext xmlns:x14="http://schemas.microsoft.com/office/spreadsheetml/2009/9/main" uri="{B025F937-C7B1-47D3-B67F-A62EFF666E3E}">
          <x14:id>{239D3ADF-F8C5-4F26-A808-3D8CBD0167D6}</x14:id>
        </ext>
      </extLst>
    </cfRule>
  </conditionalFormatting>
  <conditionalFormatting sqref="I3:I121">
    <cfRule type="dataBar" priority="214">
      <dataBar>
        <cfvo type="min"/>
        <cfvo type="max"/>
        <color rgb="FFFF0000"/>
      </dataBar>
      <extLst>
        <ext xmlns:x14="http://schemas.microsoft.com/office/spreadsheetml/2009/9/main" uri="{B025F937-C7B1-47D3-B67F-A62EFF666E3E}">
          <x14:id>{D641350B-8364-49D1-8D4C-797938D201F5}</x14:id>
        </ext>
      </extLst>
    </cfRule>
  </conditionalFormatting>
  <conditionalFormatting sqref="I122:I151">
    <cfRule type="dataBar" priority="215">
      <dataBar>
        <cfvo type="min"/>
        <cfvo type="max"/>
        <color rgb="FFFF0000"/>
      </dataBar>
      <extLst>
        <ext xmlns:x14="http://schemas.microsoft.com/office/spreadsheetml/2009/9/main" uri="{B025F937-C7B1-47D3-B67F-A62EFF666E3E}">
          <x14:id>{FF39A72E-5EE5-4CC3-BCFF-D207E9D2521A}</x14:id>
        </ext>
      </extLst>
    </cfRule>
  </conditionalFormatting>
  <conditionalFormatting sqref="I3:I121">
    <cfRule type="dataBar" priority="216">
      <dataBar>
        <cfvo type="min"/>
        <cfvo type="max"/>
        <color rgb="FFFF0000"/>
      </dataBar>
      <extLst>
        <ext xmlns:x14="http://schemas.microsoft.com/office/spreadsheetml/2009/9/main" uri="{B025F937-C7B1-47D3-B67F-A62EFF666E3E}">
          <x14:id>{2C0F92E7-0DD2-4BAC-AC13-8F8DA5714A1E}</x14:id>
        </ext>
      </extLst>
    </cfRule>
  </conditionalFormatting>
  <conditionalFormatting sqref="I122:I151">
    <cfRule type="dataBar" priority="217">
      <dataBar>
        <cfvo type="min"/>
        <cfvo type="max"/>
        <color rgb="FFFF0000"/>
      </dataBar>
      <extLst>
        <ext xmlns:x14="http://schemas.microsoft.com/office/spreadsheetml/2009/9/main" uri="{B025F937-C7B1-47D3-B67F-A62EFF666E3E}">
          <x14:id>{3649D587-C2E7-4087-BDA0-1046E68087EE}</x14:id>
        </ext>
      </extLst>
    </cfRule>
  </conditionalFormatting>
  <conditionalFormatting sqref="I3:I121">
    <cfRule type="dataBar" priority="218">
      <dataBar>
        <cfvo type="min"/>
        <cfvo type="max"/>
        <color rgb="FFFF0000"/>
      </dataBar>
      <extLst>
        <ext xmlns:x14="http://schemas.microsoft.com/office/spreadsheetml/2009/9/main" uri="{B025F937-C7B1-47D3-B67F-A62EFF666E3E}">
          <x14:id>{7811BA74-0CE7-4E0F-AC10-4FA10C64231C}</x14:id>
        </ext>
      </extLst>
    </cfRule>
  </conditionalFormatting>
  <conditionalFormatting sqref="I122:I151">
    <cfRule type="dataBar" priority="219">
      <dataBar>
        <cfvo type="min"/>
        <cfvo type="max"/>
        <color rgb="FFFF0000"/>
      </dataBar>
      <extLst>
        <ext xmlns:x14="http://schemas.microsoft.com/office/spreadsheetml/2009/9/main" uri="{B025F937-C7B1-47D3-B67F-A62EFF666E3E}">
          <x14:id>{235B944B-DD84-4B85-932C-8DC7DD6E5961}</x14:id>
        </ext>
      </extLst>
    </cfRule>
  </conditionalFormatting>
  <conditionalFormatting sqref="I3:I121">
    <cfRule type="dataBar" priority="220">
      <dataBar>
        <cfvo type="min"/>
        <cfvo type="max"/>
        <color rgb="FFFF0000"/>
      </dataBar>
      <extLst>
        <ext xmlns:x14="http://schemas.microsoft.com/office/spreadsheetml/2009/9/main" uri="{B025F937-C7B1-47D3-B67F-A62EFF666E3E}">
          <x14:id>{5AA10B99-E874-4369-9F8F-3FDBE35DA89F}</x14:id>
        </ext>
      </extLst>
    </cfRule>
  </conditionalFormatting>
  <conditionalFormatting sqref="I122:I151">
    <cfRule type="dataBar" priority="221">
      <dataBar>
        <cfvo type="min"/>
        <cfvo type="max"/>
        <color rgb="FFFF0000"/>
      </dataBar>
      <extLst>
        <ext xmlns:x14="http://schemas.microsoft.com/office/spreadsheetml/2009/9/main" uri="{B025F937-C7B1-47D3-B67F-A62EFF666E3E}">
          <x14:id>{7C4A4C38-5594-4F47-A129-6C92B7B2104D}</x14:id>
        </ext>
      </extLst>
    </cfRule>
  </conditionalFormatting>
  <conditionalFormatting sqref="I3:I121">
    <cfRule type="dataBar" priority="222">
      <dataBar>
        <cfvo type="min"/>
        <cfvo type="max"/>
        <color rgb="FFFF0000"/>
      </dataBar>
      <extLst>
        <ext xmlns:x14="http://schemas.microsoft.com/office/spreadsheetml/2009/9/main" uri="{B025F937-C7B1-47D3-B67F-A62EFF666E3E}">
          <x14:id>{CE76921B-7AAD-4DD3-9F0E-C2D918D74113}</x14:id>
        </ext>
      </extLst>
    </cfRule>
  </conditionalFormatting>
  <conditionalFormatting sqref="I122:I151">
    <cfRule type="dataBar" priority="223">
      <dataBar>
        <cfvo type="min"/>
        <cfvo type="max"/>
        <color rgb="FFFF0000"/>
      </dataBar>
      <extLst>
        <ext xmlns:x14="http://schemas.microsoft.com/office/spreadsheetml/2009/9/main" uri="{B025F937-C7B1-47D3-B67F-A62EFF666E3E}">
          <x14:id>{49CF1E0F-6E3D-4AA9-8BF3-D7A2843D02C8}</x14:id>
        </ext>
      </extLst>
    </cfRule>
  </conditionalFormatting>
  <conditionalFormatting sqref="I3:I121">
    <cfRule type="dataBar" priority="224">
      <dataBar>
        <cfvo type="min"/>
        <cfvo type="max"/>
        <color rgb="FFFF0000"/>
      </dataBar>
      <extLst>
        <ext xmlns:x14="http://schemas.microsoft.com/office/spreadsheetml/2009/9/main" uri="{B025F937-C7B1-47D3-B67F-A62EFF666E3E}">
          <x14:id>{CDADF228-9380-4FF1-8F26-B694B03A6B6C}</x14:id>
        </ext>
      </extLst>
    </cfRule>
  </conditionalFormatting>
  <conditionalFormatting sqref="I122:I151">
    <cfRule type="dataBar" priority="225">
      <dataBar>
        <cfvo type="min"/>
        <cfvo type="max"/>
        <color rgb="FFFF0000"/>
      </dataBar>
      <extLst>
        <ext xmlns:x14="http://schemas.microsoft.com/office/spreadsheetml/2009/9/main" uri="{B025F937-C7B1-47D3-B67F-A62EFF666E3E}">
          <x14:id>{4519D1E6-F646-4B56-A2C6-837C83A638F7}</x14:id>
        </ext>
      </extLst>
    </cfRule>
  </conditionalFormatting>
  <conditionalFormatting sqref="I3:I121">
    <cfRule type="dataBar" priority="226">
      <dataBar>
        <cfvo type="min"/>
        <cfvo type="max"/>
        <color rgb="FFFF0000"/>
      </dataBar>
      <extLst>
        <ext xmlns:x14="http://schemas.microsoft.com/office/spreadsheetml/2009/9/main" uri="{B025F937-C7B1-47D3-B67F-A62EFF666E3E}">
          <x14:id>{0826EEB5-9E49-49BF-8B6F-3907E2350375}</x14:id>
        </ext>
      </extLst>
    </cfRule>
  </conditionalFormatting>
  <conditionalFormatting sqref="I122:I151">
    <cfRule type="dataBar" priority="227">
      <dataBar>
        <cfvo type="min"/>
        <cfvo type="max"/>
        <color rgb="FFFF0000"/>
      </dataBar>
      <extLst>
        <ext xmlns:x14="http://schemas.microsoft.com/office/spreadsheetml/2009/9/main" uri="{B025F937-C7B1-47D3-B67F-A62EFF666E3E}">
          <x14:id>{DC1BBB8B-A944-4E50-99F0-B0C019F318C2}</x14:id>
        </ext>
      </extLst>
    </cfRule>
  </conditionalFormatting>
  <conditionalFormatting sqref="I3:I121">
    <cfRule type="dataBar" priority="228">
      <dataBar>
        <cfvo type="min"/>
        <cfvo type="max"/>
        <color rgb="FFFF0000"/>
      </dataBar>
      <extLst>
        <ext xmlns:x14="http://schemas.microsoft.com/office/spreadsheetml/2009/9/main" uri="{B025F937-C7B1-47D3-B67F-A62EFF666E3E}">
          <x14:id>{38D451A2-05E0-4EFC-B3B9-92A6C8FB08E2}</x14:id>
        </ext>
      </extLst>
    </cfRule>
  </conditionalFormatting>
  <conditionalFormatting sqref="I122:I151">
    <cfRule type="dataBar" priority="229">
      <dataBar>
        <cfvo type="min"/>
        <cfvo type="max"/>
        <color rgb="FFFF0000"/>
      </dataBar>
      <extLst>
        <ext xmlns:x14="http://schemas.microsoft.com/office/spreadsheetml/2009/9/main" uri="{B025F937-C7B1-47D3-B67F-A62EFF666E3E}">
          <x14:id>{F52A9A09-F669-49E3-AE54-31668F7DFA87}</x14:id>
        </ext>
      </extLst>
    </cfRule>
  </conditionalFormatting>
  <conditionalFormatting sqref="I3:I121">
    <cfRule type="dataBar" priority="230">
      <dataBar>
        <cfvo type="min"/>
        <cfvo type="max"/>
        <color rgb="FFFF0000"/>
      </dataBar>
      <extLst>
        <ext xmlns:x14="http://schemas.microsoft.com/office/spreadsheetml/2009/9/main" uri="{B025F937-C7B1-47D3-B67F-A62EFF666E3E}">
          <x14:id>{2315766C-7A2D-4A1F-835D-45887896B3F4}</x14:id>
        </ext>
      </extLst>
    </cfRule>
  </conditionalFormatting>
  <conditionalFormatting sqref="I122:I151">
    <cfRule type="dataBar" priority="231">
      <dataBar>
        <cfvo type="min"/>
        <cfvo type="max"/>
        <color rgb="FFFF0000"/>
      </dataBar>
      <extLst>
        <ext xmlns:x14="http://schemas.microsoft.com/office/spreadsheetml/2009/9/main" uri="{B025F937-C7B1-47D3-B67F-A62EFF666E3E}">
          <x14:id>{DD489DB1-754C-420D-B3D7-40E792B4F899}</x14:id>
        </ext>
      </extLst>
    </cfRule>
  </conditionalFormatting>
  <conditionalFormatting sqref="I3:I121">
    <cfRule type="dataBar" priority="232">
      <dataBar>
        <cfvo type="min"/>
        <cfvo type="max"/>
        <color rgb="FFFF0000"/>
      </dataBar>
      <extLst>
        <ext xmlns:x14="http://schemas.microsoft.com/office/spreadsheetml/2009/9/main" uri="{B025F937-C7B1-47D3-B67F-A62EFF666E3E}">
          <x14:id>{4FF06546-8A3E-4E8A-A666-62A9FDEF8881}</x14:id>
        </ext>
      </extLst>
    </cfRule>
  </conditionalFormatting>
  <conditionalFormatting sqref="I122:I151">
    <cfRule type="dataBar" priority="233">
      <dataBar>
        <cfvo type="min"/>
        <cfvo type="max"/>
        <color rgb="FFFF0000"/>
      </dataBar>
      <extLst>
        <ext xmlns:x14="http://schemas.microsoft.com/office/spreadsheetml/2009/9/main" uri="{B025F937-C7B1-47D3-B67F-A62EFF666E3E}">
          <x14:id>{9BE7BB97-B690-4BDF-8B0D-3C73A6C6CB33}</x14:id>
        </ext>
      </extLst>
    </cfRule>
  </conditionalFormatting>
  <conditionalFormatting sqref="I3:I121">
    <cfRule type="dataBar" priority="234">
      <dataBar>
        <cfvo type="min"/>
        <cfvo type="max"/>
        <color rgb="FFFF0000"/>
      </dataBar>
      <extLst>
        <ext xmlns:x14="http://schemas.microsoft.com/office/spreadsheetml/2009/9/main" uri="{B025F937-C7B1-47D3-B67F-A62EFF666E3E}">
          <x14:id>{5F9CCBE8-F0EF-4D4B-8BE1-A83367BBEDC2}</x14:id>
        </ext>
      </extLst>
    </cfRule>
  </conditionalFormatting>
  <conditionalFormatting sqref="I122:I151">
    <cfRule type="dataBar" priority="235">
      <dataBar>
        <cfvo type="min"/>
        <cfvo type="max"/>
        <color rgb="FFFF0000"/>
      </dataBar>
      <extLst>
        <ext xmlns:x14="http://schemas.microsoft.com/office/spreadsheetml/2009/9/main" uri="{B025F937-C7B1-47D3-B67F-A62EFF666E3E}">
          <x14:id>{355D2487-5081-4D49-B11C-FADF18EE7232}</x14:id>
        </ext>
      </extLst>
    </cfRule>
  </conditionalFormatting>
  <conditionalFormatting sqref="I3:I121">
    <cfRule type="dataBar" priority="236">
      <dataBar>
        <cfvo type="min"/>
        <cfvo type="max"/>
        <color rgb="FFFF0000"/>
      </dataBar>
      <extLst>
        <ext xmlns:x14="http://schemas.microsoft.com/office/spreadsheetml/2009/9/main" uri="{B025F937-C7B1-47D3-B67F-A62EFF666E3E}">
          <x14:id>{11156519-562E-4217-904E-4E91522F3E84}</x14:id>
        </ext>
      </extLst>
    </cfRule>
  </conditionalFormatting>
  <conditionalFormatting sqref="I122:I151">
    <cfRule type="dataBar" priority="237">
      <dataBar>
        <cfvo type="min"/>
        <cfvo type="max"/>
        <color rgb="FFFF0000"/>
      </dataBar>
      <extLst>
        <ext xmlns:x14="http://schemas.microsoft.com/office/spreadsheetml/2009/9/main" uri="{B025F937-C7B1-47D3-B67F-A62EFF666E3E}">
          <x14:id>{2095A07D-22D2-480D-B120-C5C820FFAAEB}</x14:id>
        </ext>
      </extLst>
    </cfRule>
  </conditionalFormatting>
  <conditionalFormatting sqref="I3:I121">
    <cfRule type="dataBar" priority="238">
      <dataBar>
        <cfvo type="min"/>
        <cfvo type="max"/>
        <color rgb="FFFF0000"/>
      </dataBar>
      <extLst>
        <ext xmlns:x14="http://schemas.microsoft.com/office/spreadsheetml/2009/9/main" uri="{B025F937-C7B1-47D3-B67F-A62EFF666E3E}">
          <x14:id>{7B7921DD-1663-4E5E-AA4D-31D0AC5E75FC}</x14:id>
        </ext>
      </extLst>
    </cfRule>
  </conditionalFormatting>
  <conditionalFormatting sqref="I122:I151">
    <cfRule type="dataBar" priority="239">
      <dataBar>
        <cfvo type="min"/>
        <cfvo type="max"/>
        <color rgb="FFFF0000"/>
      </dataBar>
      <extLst>
        <ext xmlns:x14="http://schemas.microsoft.com/office/spreadsheetml/2009/9/main" uri="{B025F937-C7B1-47D3-B67F-A62EFF666E3E}">
          <x14:id>{FF9A10F0-91CD-41BE-AD21-0A7AE2BCDE8D}</x14:id>
        </ext>
      </extLst>
    </cfRule>
  </conditionalFormatting>
  <conditionalFormatting sqref="I3:I121">
    <cfRule type="dataBar" priority="240">
      <dataBar>
        <cfvo type="min"/>
        <cfvo type="max"/>
        <color rgb="FFFF0000"/>
      </dataBar>
      <extLst>
        <ext xmlns:x14="http://schemas.microsoft.com/office/spreadsheetml/2009/9/main" uri="{B025F937-C7B1-47D3-B67F-A62EFF666E3E}">
          <x14:id>{B4E3E842-4DD1-4C61-BC7B-EB2F70266EA6}</x14:id>
        </ext>
      </extLst>
    </cfRule>
  </conditionalFormatting>
  <conditionalFormatting sqref="I122:I151">
    <cfRule type="dataBar" priority="241">
      <dataBar>
        <cfvo type="min"/>
        <cfvo type="max"/>
        <color rgb="FFFF0000"/>
      </dataBar>
      <extLst>
        <ext xmlns:x14="http://schemas.microsoft.com/office/spreadsheetml/2009/9/main" uri="{B025F937-C7B1-47D3-B67F-A62EFF666E3E}">
          <x14:id>{DFC2D7CE-4CA2-4016-AC87-37A1CED86CFB}</x14:id>
        </ext>
      </extLst>
    </cfRule>
  </conditionalFormatting>
  <pageMargins left="0.69972223043441772" right="0.69972223043441772" top="0.75" bottom="0.75" header="0.30000001192092896" footer="0.30000001192092896"/>
  <pageSetup paperSize="9" fitToWidth="0" fitToHeight="0" orientation="portrait" horizontalDpi="0" verticalDpi="0"/>
  <legacyDrawing r:id="rId1"/>
  <extLst>
    <ext xmlns:x14="http://schemas.microsoft.com/office/spreadsheetml/2009/9/main" uri="{78C0D931-6437-407d-A8EE-F0AAD7539E65}">
      <x14:conditionalFormattings>
        <x14:conditionalFormatting xmlns:xm="http://schemas.microsoft.com/office/excel/2006/main">
          <x14:cfRule type="dataBar" id="{2A1A3C71-69EF-44CE-A8ED-EB3E3C0DE870}">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76F1B815-3B3A-4FC9-B9A7-F726EE58BBEF}">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6341F1FF-9EAC-49A7-9FC3-2A34E52B071C}">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6578DE72-9B60-49DE-8106-221A93A70D75}">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23026368-46C3-4791-A180-5111D943EAD2}">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9805262C-4D7E-4077-A00D-296B9E69832E}">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6141863B-1129-415F-8246-E822449A2312}">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A65DDD42-56D5-4B2F-85D8-7AD17CCE4CB8}">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8C1E5D9E-C4B1-404B-AC2B-EFB15352D329}">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2F62FB71-DAA8-4602-9727-D9D69585F0BD}">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F8422F86-9035-475D-83F1-8E89BCFEF944}">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1A2CF6D8-5FC8-4E95-8C6B-1D93300F1790}">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176FDB8E-C4AE-4D68-8CF7-264EBA39038D}">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07EEEE8A-9826-4C46-93C4-5237021BEAA5}">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16C7BBCA-3BE3-4E3D-B1F1-D65C6AB7F1CD}">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A8624CF2-B556-49C2-98CE-B2B7D9CCA7C3}">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80E2A184-0222-4AB2-B6AD-DD4BCFFF20B7}">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D325A3C3-7687-48ED-B977-E9CE85DEB6F6}">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B16223EC-EB69-49B0-BEC2-A75F7C49779D}">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70ECAA3E-58EE-4884-8925-9EC3F51439AD}">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181D6FFC-4107-430E-80D6-721651B70F34}">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02E12119-E889-4858-AA25-410169549E84}">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5D579E2D-87A8-4CA8-8500-02269A0348D6}">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252C3E71-8B35-4834-8692-73A13DD49FA5}">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0D80B759-718B-44B2-A622-BC7AF1F0F8B4}">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F5444160-D060-4448-8AC4-0354355E5D0D}">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85526809-270B-47E4-BBC4-33A999D62F19}">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323D3A2C-D6E1-493D-ADCB-880AB164D040}">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3C015690-F2B3-45A5-A3F2-36ADC983C128}">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8A33CE4A-CFC0-4CB4-8A60-4A61495D997B}">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D9561704-AABE-4F98-B178-55240EC212D9}">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7567ACF2-8F83-41EF-BA4D-770461CBD98D}">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E38472E0-C80D-435F-8535-766150D1CF0F}">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99E3F477-782A-4169-9968-DE9ED13BD877}">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DAE81703-5BD7-4BA9-8ED5-995B6E855D1C}">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2B58A334-DF84-40C1-98A0-7803B0496515}">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B6C191F5-92D4-4AF1-9397-970F5AD91B91}">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0ECE4AC3-4E4B-4500-8820-03E651378491}">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DF7C5FFD-A4D3-4D40-8744-CDA7C33225C3}">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0711A9B4-A106-4F33-B2C8-B673ED1D1DA5}">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B826C9AC-F3C3-462C-BCC7-36AC70CE1BA6}">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C2342608-55FC-4FF0-940C-9684614E909A}">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5664BD22-30D6-4DE8-BCE3-41423C939F9A}">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47D54244-DA27-4663-9A98-DC7B6FDC75DA}">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C5E43D31-C2E6-4575-85E0-B36374E6BD58}">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7A32345B-A478-4510-B6CD-AF39DAE39FBC}">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773001E6-4997-4A74-A45A-127F4F8847C1}">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4373EABA-9288-4AC6-BC48-3BF28D17ADB6}">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1D30FC60-304B-4532-A487-5F9B552CE8EA}">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EDD2F3D9-5F9E-4F5C-A5E6-D6659882397F}">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18D14FBE-431C-48D3-9C3A-046C142CBA73}">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584AF681-478D-47A5-9987-E24FEB9EC663}">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E13DB6D9-A628-466C-B0D8-CE0C40D7BD8E}">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72633E26-7358-47D3-BB22-836AC79CEC86}">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7B19B8B8-22D6-46A9-91E8-BF64C94789C5}">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591FDDDE-68AB-4DAD-BD57-5A1BE76591C1}">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82B38CCA-70A1-42CC-A326-DCD52E30F656}">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F2965078-E534-4FF8-BE8F-2D0015F6175E}">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E089183C-1BA8-4B5C-9088-5AB97D9F5B06}">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3AD57954-DD30-4BFF-B341-EC2AB73C54FE}">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A78F0B99-C789-4513-95B1-B4F5F8EBF658}">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F2E7F41E-78EB-42DE-ADD4-78E73608B6B8}">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C219F5DB-BC2E-40A8-AFE0-6CA59FCF88B8}">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2AA8CAED-BA2A-4D56-8477-7643619A1C80}">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B5944F47-69BA-46C5-B65B-B9A7F882F081}">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7C369C00-C754-42EE-A7A1-8112998D0C8A}">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649083FA-8B26-436B-84DA-972DCFD35C36}">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C50262F2-EDEE-4F26-91BD-3A85C5A50E07}">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54BDA3F0-9D27-430A-96E9-4E05C1524AA6}">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5C1D29D0-0375-41F4-A573-45F880AF41C8}">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C456A286-2EBD-48A3-9FC9-EE782A28607E}">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A58CE701-F55F-4D94-817A-5955F8DF0D28}">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DCD49E04-C34A-40EA-B123-73308AF950C1}">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89D178E3-7F47-443F-BC3C-BE521AAE4F32}">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DE5C6171-5579-414C-A2AD-6F6F5CB1CB72}">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55086DF1-81F6-43B7-92F9-28AEFC105B87}">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1386FC5E-DF96-4589-B390-8180204B9266}">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5EF9C64E-FACC-43E7-9DCF-99AFE0442378}">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A359B994-9735-46E2-948B-D5B733065104}">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5A5BFB22-7E0A-4AB1-8B40-16007CA27E60}">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CD3EA718-83EB-42AD-9A03-E09F4D6F5DA0}">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7561E607-69DB-4FE5-85A6-8EE0560F370D}">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338EB6F8-67FB-454D-816B-5BF48416EB84}">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10A50182-A1E6-4FD2-9CF6-DCAA628DCC32}">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AFA636A6-B964-4097-B496-C2A36EB28C98}">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DA1BF47F-FD96-4DF5-8A23-D0D6291259F2}">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58A18C23-7F0A-4655-872A-4D9B67C12ECE}">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358F45B6-A235-4B45-9B48-7F84FA6BBD91}">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3C17BC13-6D6B-49A8-A775-B8B0CF363496}">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FDD402C9-93DA-438F-A8E9-46B4A77847C5}">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5F804835-C897-4818-ABD7-A515775A186C}">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5A6DE162-6C9D-4ECA-9A60-C7F31EA1F72A}">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BDD3DA20-2B60-4542-B392-F0C27CF38A71}">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5DAF3FA1-DEE8-447B-9476-A68470A705B7}">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D1A86099-3AA6-4747-9BC9-C92A182D2F55}">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3C558FE2-8EEF-400F-A5FB-C121352126D8}">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F6D74C4B-2961-4F7F-AF19-2CAC26D81016}">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87410CAF-9041-4378-8B19-247544B229A7}">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8D1317F9-6BCE-48B9-9FCC-48C5D0515C78}">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239D3ADF-F8C5-4F26-A808-3D8CBD0167D6}">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D641350B-8364-49D1-8D4C-797938D201F5}">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FF39A72E-5EE5-4CC3-BCFF-D207E9D2521A}">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2C0F92E7-0DD2-4BAC-AC13-8F8DA5714A1E}">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3649D587-C2E7-4087-BDA0-1046E68087EE}">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7811BA74-0CE7-4E0F-AC10-4FA10C64231C}">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235B944B-DD84-4B85-932C-8DC7DD6E5961}">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5AA10B99-E874-4369-9F8F-3FDBE35DA89F}">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7C4A4C38-5594-4F47-A129-6C92B7B2104D}">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CE76921B-7AAD-4DD3-9F0E-C2D918D74113}">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49CF1E0F-6E3D-4AA9-8BF3-D7A2843D02C8}">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CDADF228-9380-4FF1-8F26-B694B03A6B6C}">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4519D1E6-F646-4B56-A2C6-837C83A638F7}">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0826EEB5-9E49-49BF-8B6F-3907E2350375}">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DC1BBB8B-A944-4E50-99F0-B0C019F318C2}">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38D451A2-05E0-4EFC-B3B9-92A6C8FB08E2}">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F52A9A09-F669-49E3-AE54-31668F7DFA87}">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2315766C-7A2D-4A1F-835D-45887896B3F4}">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DD489DB1-754C-420D-B3D7-40E792B4F899}">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4FF06546-8A3E-4E8A-A666-62A9FDEF8881}">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9BE7BB97-B690-4BDF-8B0D-3C73A6C6CB33}">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5F9CCBE8-F0EF-4D4B-8BE1-A83367BBEDC2}">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355D2487-5081-4D49-B11C-FADF18EE7232}">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11156519-562E-4217-904E-4E91522F3E84}">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2095A07D-22D2-480D-B120-C5C820FFAAEB}">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7B7921DD-1663-4E5E-AA4D-31D0AC5E75FC}">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FF9A10F0-91CD-41BE-AD21-0A7AE2BCDE8D}">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B4E3E842-4DD1-4C61-BC7B-EB2F70266EA6}">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DFC2D7CE-4CA2-4016-AC87-37A1CED86CFB}">
            <x14:dataBar minLength="0" maxLength="100" direction="leftToRight">
              <x14:cfvo type="autoMin"/>
              <x14:cfvo type="autoMax"/>
              <x14:negativeFillColor auto="1"/>
              <x14:axisColor auto="1"/>
            </x14:dataBar>
          </x14:cfRule>
          <xm:sqref>I122:I151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J308"/>
  <sheetViews>
    <sheetView zoomScale="70" zoomScaleNormal="70" zoomScaleSheetLayoutView="70" workbookViewId="0">
      <selection activeCell="F13" sqref="F13"/>
    </sheetView>
  </sheetViews>
  <sheetFormatPr defaultColWidth="9" defaultRowHeight="45" customHeight="1"/>
  <cols>
    <col min="1" max="1" width="13" style="67" customWidth="1"/>
    <col min="2" max="2" width="38" style="67" customWidth="1"/>
    <col min="3" max="3" width="9.75" style="67" customWidth="1"/>
    <col min="4" max="4" width="19.25" style="67" customWidth="1"/>
    <col min="5" max="5" width="9.75" style="67" customWidth="1"/>
    <col min="6" max="6" width="19.5" style="67" customWidth="1"/>
    <col min="7" max="7" width="9.75" style="67" customWidth="1"/>
    <col min="8" max="8" width="28" style="67" customWidth="1"/>
    <col min="9" max="9" width="18.5" style="67" customWidth="1"/>
    <col min="10" max="10" width="74.25" style="67" customWidth="1"/>
    <col min="11" max="16384" width="9" style="67"/>
  </cols>
  <sheetData>
    <row r="1" spans="1:10" ht="45" customHeight="1">
      <c r="A1" s="53" t="s">
        <v>2546</v>
      </c>
      <c r="B1" s="53" t="s">
        <v>460</v>
      </c>
      <c r="C1" s="53" t="s">
        <v>407</v>
      </c>
      <c r="D1" s="53" t="s">
        <v>453</v>
      </c>
      <c r="E1" s="53" t="s">
        <v>461</v>
      </c>
      <c r="F1" s="53" t="s">
        <v>1198</v>
      </c>
      <c r="G1" s="54" t="s">
        <v>492</v>
      </c>
      <c r="H1" s="54" t="s">
        <v>1030</v>
      </c>
      <c r="I1" s="54" t="s">
        <v>2566</v>
      </c>
      <c r="J1" s="54" t="s">
        <v>2577</v>
      </c>
    </row>
    <row r="2" spans="1:10" ht="45" customHeight="1">
      <c r="A2" s="211" t="s">
        <v>1412</v>
      </c>
      <c r="B2" s="211"/>
      <c r="C2" s="211"/>
      <c r="D2" s="211"/>
      <c r="E2" s="211"/>
      <c r="F2" s="211"/>
      <c r="G2" s="211"/>
      <c r="H2" s="212"/>
      <c r="I2" s="212"/>
      <c r="J2" s="212"/>
    </row>
    <row r="3" spans="1:10" ht="45" customHeight="1">
      <c r="A3" s="60">
        <v>1</v>
      </c>
      <c r="B3" s="61" t="s">
        <v>1181</v>
      </c>
      <c r="C3" s="60" t="s">
        <v>597</v>
      </c>
      <c r="D3" s="60" t="s">
        <v>2572</v>
      </c>
      <c r="E3" s="60">
        <v>10</v>
      </c>
      <c r="F3" s="61"/>
      <c r="G3" s="60">
        <v>10</v>
      </c>
      <c r="H3" s="62"/>
      <c r="I3" s="62"/>
      <c r="J3" s="62" t="s">
        <v>1845</v>
      </c>
    </row>
    <row r="4" spans="1:10" ht="45" customHeight="1">
      <c r="A4" s="63">
        <v>2</v>
      </c>
      <c r="B4" s="64" t="s">
        <v>504</v>
      </c>
      <c r="C4" s="63" t="s">
        <v>597</v>
      </c>
      <c r="D4" s="63" t="s">
        <v>2572</v>
      </c>
      <c r="E4" s="63">
        <v>10</v>
      </c>
      <c r="F4" s="64"/>
      <c r="G4" s="21">
        <v>10</v>
      </c>
      <c r="H4" s="14"/>
      <c r="I4" s="14"/>
      <c r="J4" s="14" t="s">
        <v>1116</v>
      </c>
    </row>
    <row r="5" spans="1:10" ht="45" customHeight="1">
      <c r="A5" s="63">
        <v>3</v>
      </c>
      <c r="B5" s="64" t="s">
        <v>1109</v>
      </c>
      <c r="C5" s="63" t="s">
        <v>597</v>
      </c>
      <c r="D5" s="63" t="s">
        <v>2572</v>
      </c>
      <c r="E5" s="63">
        <v>10</v>
      </c>
      <c r="F5" s="64"/>
      <c r="G5" s="21">
        <v>10</v>
      </c>
      <c r="H5" s="14"/>
      <c r="I5" s="14"/>
      <c r="J5" s="14"/>
    </row>
    <row r="6" spans="1:10" ht="45" customHeight="1">
      <c r="A6" s="63">
        <v>4</v>
      </c>
      <c r="B6" s="64" t="s">
        <v>2563</v>
      </c>
      <c r="C6" s="63" t="s">
        <v>597</v>
      </c>
      <c r="D6" s="63" t="s">
        <v>2572</v>
      </c>
      <c r="E6" s="63">
        <v>10</v>
      </c>
      <c r="F6" s="64"/>
      <c r="G6" s="21">
        <v>10</v>
      </c>
      <c r="H6" s="14"/>
      <c r="I6" s="14"/>
      <c r="J6" s="14"/>
    </row>
    <row r="7" spans="1:10" ht="45" customHeight="1">
      <c r="A7" s="63">
        <v>5</v>
      </c>
      <c r="B7" s="64" t="s">
        <v>2571</v>
      </c>
      <c r="C7" s="63" t="s">
        <v>597</v>
      </c>
      <c r="D7" s="63" t="s">
        <v>2572</v>
      </c>
      <c r="E7" s="63">
        <v>10</v>
      </c>
      <c r="F7" s="64"/>
      <c r="G7" s="21">
        <v>10</v>
      </c>
      <c r="H7" s="14"/>
      <c r="I7" s="14"/>
      <c r="J7" s="14"/>
    </row>
    <row r="8" spans="1:10" ht="45" customHeight="1">
      <c r="A8" s="63">
        <v>6</v>
      </c>
      <c r="B8" s="64" t="s">
        <v>2558</v>
      </c>
      <c r="C8" s="63" t="s">
        <v>597</v>
      </c>
      <c r="D8" s="63" t="s">
        <v>2572</v>
      </c>
      <c r="E8" s="63">
        <v>10</v>
      </c>
      <c r="F8" s="64"/>
      <c r="G8" s="21">
        <v>10</v>
      </c>
      <c r="H8" s="14"/>
      <c r="I8" s="14"/>
      <c r="J8" s="14"/>
    </row>
    <row r="9" spans="1:10" ht="45" customHeight="1">
      <c r="A9" s="63">
        <v>7</v>
      </c>
      <c r="B9" s="64" t="s">
        <v>2573</v>
      </c>
      <c r="C9" s="63" t="s">
        <v>597</v>
      </c>
      <c r="D9" s="63" t="s">
        <v>2572</v>
      </c>
      <c r="E9" s="63">
        <v>10</v>
      </c>
      <c r="F9" s="64"/>
      <c r="G9" s="21">
        <v>10</v>
      </c>
      <c r="H9" s="14"/>
      <c r="I9" s="14"/>
      <c r="J9" s="14"/>
    </row>
    <row r="10" spans="1:10" ht="45" customHeight="1">
      <c r="A10" s="63">
        <v>8</v>
      </c>
      <c r="B10" s="64" t="s">
        <v>1129</v>
      </c>
      <c r="C10" s="63" t="s">
        <v>597</v>
      </c>
      <c r="D10" s="63" t="s">
        <v>2572</v>
      </c>
      <c r="E10" s="63">
        <v>10</v>
      </c>
      <c r="F10" s="64"/>
      <c r="G10" s="21">
        <v>10</v>
      </c>
      <c r="H10" s="14"/>
      <c r="I10" s="14"/>
      <c r="J10" s="14"/>
    </row>
    <row r="11" spans="1:10" ht="45" customHeight="1">
      <c r="A11" s="63">
        <v>9</v>
      </c>
      <c r="B11" s="64" t="s">
        <v>2551</v>
      </c>
      <c r="C11" s="63" t="s">
        <v>597</v>
      </c>
      <c r="D11" s="63" t="s">
        <v>2572</v>
      </c>
      <c r="E11" s="63">
        <v>10</v>
      </c>
      <c r="F11" s="64"/>
      <c r="G11" s="21">
        <v>10</v>
      </c>
      <c r="H11" s="14"/>
      <c r="I11" s="14"/>
      <c r="J11" s="14"/>
    </row>
    <row r="12" spans="1:10" ht="45" customHeight="1">
      <c r="A12" s="63">
        <v>10</v>
      </c>
      <c r="B12" s="64" t="s">
        <v>1661</v>
      </c>
      <c r="C12" s="63" t="s">
        <v>597</v>
      </c>
      <c r="D12" s="63" t="s">
        <v>2572</v>
      </c>
      <c r="E12" s="63">
        <v>10</v>
      </c>
      <c r="F12" s="64"/>
      <c r="G12" s="21">
        <v>10</v>
      </c>
      <c r="H12" s="14"/>
      <c r="I12" s="14"/>
      <c r="J12" s="14"/>
    </row>
    <row r="13" spans="1:10" ht="45" customHeight="1">
      <c r="A13" s="63">
        <v>11</v>
      </c>
      <c r="B13" s="64" t="s">
        <v>1692</v>
      </c>
      <c r="C13" s="63" t="s">
        <v>597</v>
      </c>
      <c r="D13" s="63" t="s">
        <v>2572</v>
      </c>
      <c r="E13" s="63">
        <v>10</v>
      </c>
      <c r="F13" s="64"/>
      <c r="G13" s="21">
        <v>10</v>
      </c>
      <c r="H13" s="14"/>
      <c r="I13" s="14"/>
      <c r="J13" s="14"/>
    </row>
    <row r="14" spans="1:10" ht="45" customHeight="1">
      <c r="A14" s="63">
        <v>12</v>
      </c>
      <c r="B14" s="64" t="s">
        <v>1841</v>
      </c>
      <c r="C14" s="63" t="s">
        <v>597</v>
      </c>
      <c r="D14" s="63" t="s">
        <v>2572</v>
      </c>
      <c r="E14" s="63">
        <v>10</v>
      </c>
      <c r="F14" s="64"/>
      <c r="G14" s="21">
        <v>10</v>
      </c>
      <c r="H14" s="14"/>
      <c r="I14" s="14"/>
      <c r="J14" s="14"/>
    </row>
    <row r="15" spans="1:10" ht="45" customHeight="1">
      <c r="A15" s="63">
        <v>13</v>
      </c>
      <c r="B15" s="64" t="s">
        <v>1831</v>
      </c>
      <c r="C15" s="63" t="s">
        <v>597</v>
      </c>
      <c r="D15" s="63" t="s">
        <v>2572</v>
      </c>
      <c r="E15" s="63">
        <v>10</v>
      </c>
      <c r="F15" s="64"/>
      <c r="G15" s="21">
        <v>10</v>
      </c>
      <c r="H15" s="14"/>
      <c r="I15" s="14"/>
      <c r="J15" s="14"/>
    </row>
    <row r="16" spans="1:10" ht="45" customHeight="1">
      <c r="A16" s="63">
        <v>14</v>
      </c>
      <c r="B16" s="64" t="s">
        <v>2567</v>
      </c>
      <c r="C16" s="63" t="s">
        <v>597</v>
      </c>
      <c r="D16" s="63" t="s">
        <v>2572</v>
      </c>
      <c r="E16" s="63">
        <v>10</v>
      </c>
      <c r="F16" s="64"/>
      <c r="G16" s="21">
        <v>10</v>
      </c>
      <c r="H16" s="14"/>
      <c r="I16" s="14"/>
      <c r="J16" s="14"/>
    </row>
    <row r="17" spans="1:10" ht="45" customHeight="1">
      <c r="A17" s="63">
        <v>15</v>
      </c>
      <c r="B17" s="64" t="s">
        <v>2583</v>
      </c>
      <c r="C17" s="63" t="s">
        <v>597</v>
      </c>
      <c r="D17" s="63" t="s">
        <v>2572</v>
      </c>
      <c r="E17" s="63">
        <v>10</v>
      </c>
      <c r="F17" s="64"/>
      <c r="G17" s="21">
        <v>10</v>
      </c>
      <c r="H17" s="14"/>
      <c r="I17" s="14"/>
      <c r="J17" s="14"/>
    </row>
    <row r="18" spans="1:10" ht="45" customHeight="1">
      <c r="A18" s="63">
        <v>16</v>
      </c>
      <c r="B18" s="64" t="s">
        <v>2576</v>
      </c>
      <c r="C18" s="63" t="s">
        <v>597</v>
      </c>
      <c r="D18" s="63" t="s">
        <v>2572</v>
      </c>
      <c r="E18" s="63">
        <v>10</v>
      </c>
      <c r="F18" s="64"/>
      <c r="G18" s="21">
        <v>10</v>
      </c>
      <c r="H18" s="14"/>
      <c r="I18" s="14"/>
      <c r="J18" s="14"/>
    </row>
    <row r="19" spans="1:10" ht="45" customHeight="1">
      <c r="A19" s="63">
        <v>17</v>
      </c>
      <c r="B19" s="64" t="s">
        <v>2569</v>
      </c>
      <c r="C19" s="63" t="s">
        <v>597</v>
      </c>
      <c r="D19" s="63" t="s">
        <v>2572</v>
      </c>
      <c r="E19" s="63">
        <v>10</v>
      </c>
      <c r="F19" s="64"/>
      <c r="G19" s="21">
        <v>10</v>
      </c>
      <c r="H19" s="14"/>
      <c r="I19" s="14"/>
      <c r="J19" s="14"/>
    </row>
    <row r="20" spans="1:10" ht="45" customHeight="1">
      <c r="A20" s="63">
        <v>18</v>
      </c>
      <c r="B20" s="64" t="s">
        <v>485</v>
      </c>
      <c r="C20" s="63" t="s">
        <v>597</v>
      </c>
      <c r="D20" s="63" t="s">
        <v>2572</v>
      </c>
      <c r="E20" s="63">
        <v>10</v>
      </c>
      <c r="F20" s="64"/>
      <c r="G20" s="21">
        <v>10</v>
      </c>
      <c r="H20" s="14"/>
      <c r="I20" s="14"/>
      <c r="J20" s="14"/>
    </row>
    <row r="21" spans="1:10" ht="45" customHeight="1">
      <c r="A21" s="63">
        <v>19</v>
      </c>
      <c r="B21" s="64" t="s">
        <v>1890</v>
      </c>
      <c r="C21" s="63" t="s">
        <v>597</v>
      </c>
      <c r="D21" s="63" t="s">
        <v>2572</v>
      </c>
      <c r="E21" s="63">
        <v>10</v>
      </c>
      <c r="F21" s="64"/>
      <c r="G21" s="21">
        <v>10</v>
      </c>
      <c r="H21" s="14"/>
      <c r="I21" s="14"/>
      <c r="J21" s="14"/>
    </row>
    <row r="22" spans="1:10" ht="45" customHeight="1">
      <c r="A22" s="63">
        <v>20</v>
      </c>
      <c r="B22" s="64" t="s">
        <v>1902</v>
      </c>
      <c r="C22" s="63" t="s">
        <v>597</v>
      </c>
      <c r="D22" s="63" t="s">
        <v>2572</v>
      </c>
      <c r="E22" s="63">
        <v>10</v>
      </c>
      <c r="F22" s="64"/>
      <c r="G22" s="21">
        <v>10</v>
      </c>
      <c r="H22" s="14"/>
      <c r="I22" s="14"/>
      <c r="J22" s="14"/>
    </row>
    <row r="23" spans="1:10" ht="45" customHeight="1">
      <c r="A23" s="63">
        <v>21</v>
      </c>
      <c r="B23" s="64" t="s">
        <v>981</v>
      </c>
      <c r="C23" s="63" t="s">
        <v>597</v>
      </c>
      <c r="D23" s="63" t="s">
        <v>2572</v>
      </c>
      <c r="E23" s="63">
        <v>10</v>
      </c>
      <c r="F23" s="64"/>
      <c r="G23" s="21">
        <v>10</v>
      </c>
      <c r="H23" s="14"/>
      <c r="I23" s="14"/>
      <c r="J23" s="14"/>
    </row>
    <row r="24" spans="1:10" ht="45" customHeight="1">
      <c r="A24" s="63">
        <v>22</v>
      </c>
      <c r="B24" s="64" t="s">
        <v>1008</v>
      </c>
      <c r="C24" s="63" t="s">
        <v>597</v>
      </c>
      <c r="D24" s="63" t="s">
        <v>2572</v>
      </c>
      <c r="E24" s="63">
        <v>10</v>
      </c>
      <c r="F24" s="64"/>
      <c r="G24" s="21">
        <v>10</v>
      </c>
      <c r="H24" s="14"/>
      <c r="I24" s="14"/>
      <c r="J24" s="14"/>
    </row>
    <row r="25" spans="1:10" ht="45" customHeight="1">
      <c r="A25" s="63">
        <v>23</v>
      </c>
      <c r="B25" s="64" t="s">
        <v>1220</v>
      </c>
      <c r="C25" s="63" t="s">
        <v>597</v>
      </c>
      <c r="D25" s="63" t="s">
        <v>2572</v>
      </c>
      <c r="E25" s="63">
        <v>10</v>
      </c>
      <c r="F25" s="64"/>
      <c r="G25" s="21">
        <v>10</v>
      </c>
      <c r="H25" s="14"/>
      <c r="I25" s="14"/>
      <c r="J25" s="14"/>
    </row>
    <row r="26" spans="1:10" ht="45" customHeight="1">
      <c r="A26" s="63">
        <v>24</v>
      </c>
      <c r="B26" s="64" t="s">
        <v>1185</v>
      </c>
      <c r="C26" s="63" t="s">
        <v>597</v>
      </c>
      <c r="D26" s="63" t="s">
        <v>2572</v>
      </c>
      <c r="E26" s="63">
        <v>10</v>
      </c>
      <c r="F26" s="64"/>
      <c r="G26" s="21">
        <v>10</v>
      </c>
      <c r="H26" s="14"/>
      <c r="I26" s="14"/>
      <c r="J26" s="14"/>
    </row>
    <row r="27" spans="1:10" ht="45" customHeight="1">
      <c r="A27" s="63">
        <v>25</v>
      </c>
      <c r="B27" s="64" t="s">
        <v>1872</v>
      </c>
      <c r="C27" s="63" t="s">
        <v>597</v>
      </c>
      <c r="D27" s="63" t="s">
        <v>2572</v>
      </c>
      <c r="E27" s="63">
        <v>10</v>
      </c>
      <c r="F27" s="64"/>
      <c r="G27" s="21">
        <v>10</v>
      </c>
      <c r="H27" s="14"/>
      <c r="I27" s="14"/>
      <c r="J27" s="14"/>
    </row>
    <row r="28" spans="1:10" ht="45" customHeight="1">
      <c r="A28" s="63">
        <v>26</v>
      </c>
      <c r="B28" s="64" t="s">
        <v>1835</v>
      </c>
      <c r="C28" s="63" t="s">
        <v>597</v>
      </c>
      <c r="D28" s="63" t="s">
        <v>2572</v>
      </c>
      <c r="E28" s="63">
        <v>10</v>
      </c>
      <c r="F28" s="64"/>
      <c r="G28" s="21">
        <v>10</v>
      </c>
      <c r="H28" s="14"/>
      <c r="I28" s="14"/>
      <c r="J28" s="14"/>
    </row>
    <row r="29" spans="1:10" ht="45" customHeight="1">
      <c r="A29" s="63">
        <v>27</v>
      </c>
      <c r="B29" s="64" t="s">
        <v>1025</v>
      </c>
      <c r="C29" s="63" t="s">
        <v>597</v>
      </c>
      <c r="D29" s="63" t="s">
        <v>2572</v>
      </c>
      <c r="E29" s="63">
        <v>10</v>
      </c>
      <c r="F29" s="64"/>
      <c r="G29" s="21">
        <v>10</v>
      </c>
      <c r="H29" s="14"/>
      <c r="I29" s="14"/>
      <c r="J29" s="14"/>
    </row>
    <row r="30" spans="1:10" ht="45" customHeight="1">
      <c r="A30" s="65">
        <v>28</v>
      </c>
      <c r="B30" s="66" t="s">
        <v>1207</v>
      </c>
      <c r="C30" s="65" t="s">
        <v>597</v>
      </c>
      <c r="D30" s="65" t="s">
        <v>2572</v>
      </c>
      <c r="E30" s="65">
        <v>10</v>
      </c>
      <c r="F30" s="66"/>
      <c r="G30" s="21">
        <v>10</v>
      </c>
      <c r="H30" s="14"/>
      <c r="I30" s="14"/>
      <c r="J30" s="14"/>
    </row>
    <row r="31" spans="1:10" ht="45" customHeight="1">
      <c r="A31" s="63">
        <v>29</v>
      </c>
      <c r="B31" s="64" t="s">
        <v>1844</v>
      </c>
      <c r="C31" s="63" t="s">
        <v>597</v>
      </c>
      <c r="D31" s="63" t="s">
        <v>2572</v>
      </c>
      <c r="E31" s="63">
        <v>10</v>
      </c>
      <c r="F31" s="64"/>
      <c r="G31" s="21">
        <v>10</v>
      </c>
      <c r="H31" s="14"/>
      <c r="I31" s="14"/>
      <c r="J31" s="14"/>
    </row>
    <row r="32" spans="1:10" ht="45" customHeight="1">
      <c r="A32" s="63">
        <v>30</v>
      </c>
      <c r="B32" s="64" t="s">
        <v>1183</v>
      </c>
      <c r="C32" s="63" t="s">
        <v>597</v>
      </c>
      <c r="D32" s="63" t="s">
        <v>2572</v>
      </c>
      <c r="E32" s="63">
        <v>10</v>
      </c>
      <c r="F32" s="64"/>
      <c r="G32" s="21">
        <v>10</v>
      </c>
      <c r="H32" s="14"/>
      <c r="I32" s="14"/>
      <c r="J32" s="14"/>
    </row>
    <row r="33" spans="1:10" ht="45" customHeight="1">
      <c r="A33" s="63">
        <v>31</v>
      </c>
      <c r="B33" s="64" t="s">
        <v>2590</v>
      </c>
      <c r="C33" s="63" t="s">
        <v>597</v>
      </c>
      <c r="D33" s="63" t="s">
        <v>2572</v>
      </c>
      <c r="E33" s="63">
        <v>10</v>
      </c>
      <c r="F33" s="64"/>
      <c r="G33" s="21">
        <v>10</v>
      </c>
      <c r="H33" s="14"/>
      <c r="I33" s="14"/>
      <c r="J33" s="14"/>
    </row>
    <row r="34" spans="1:10" ht="45" customHeight="1">
      <c r="A34" s="63">
        <v>32</v>
      </c>
      <c r="B34" s="64" t="s">
        <v>2585</v>
      </c>
      <c r="C34" s="63" t="s">
        <v>597</v>
      </c>
      <c r="D34" s="63" t="s">
        <v>2572</v>
      </c>
      <c r="E34" s="63">
        <v>10</v>
      </c>
      <c r="F34" s="64"/>
      <c r="G34" s="21">
        <v>10</v>
      </c>
      <c r="H34" s="14"/>
      <c r="I34" s="14"/>
      <c r="J34" s="14"/>
    </row>
    <row r="35" spans="1:10" ht="45" customHeight="1">
      <c r="A35" s="63">
        <v>33</v>
      </c>
      <c r="B35" s="64" t="s">
        <v>2588</v>
      </c>
      <c r="C35" s="63" t="s">
        <v>597</v>
      </c>
      <c r="D35" s="63" t="s">
        <v>2572</v>
      </c>
      <c r="E35" s="63">
        <v>10</v>
      </c>
      <c r="F35" s="64"/>
      <c r="G35" s="21">
        <v>10</v>
      </c>
      <c r="H35" s="14"/>
      <c r="I35" s="14"/>
      <c r="J35" s="14"/>
    </row>
    <row r="36" spans="1:10" ht="45" customHeight="1">
      <c r="A36" s="63">
        <v>34</v>
      </c>
      <c r="B36" s="64" t="s">
        <v>1178</v>
      </c>
      <c r="C36" s="63" t="s">
        <v>597</v>
      </c>
      <c r="D36" s="63" t="s">
        <v>2572</v>
      </c>
      <c r="E36" s="63">
        <v>10</v>
      </c>
      <c r="F36" s="64"/>
      <c r="G36" s="21">
        <v>10</v>
      </c>
      <c r="H36" s="14"/>
      <c r="I36" s="14"/>
      <c r="J36" s="14"/>
    </row>
    <row r="37" spans="1:10" ht="45" customHeight="1">
      <c r="A37" s="63">
        <v>35</v>
      </c>
      <c r="B37" s="64" t="s">
        <v>2584</v>
      </c>
      <c r="C37" s="63" t="s">
        <v>597</v>
      </c>
      <c r="D37" s="63" t="s">
        <v>2572</v>
      </c>
      <c r="E37" s="63">
        <v>10</v>
      </c>
      <c r="F37" s="64"/>
      <c r="G37" s="21">
        <v>10</v>
      </c>
      <c r="H37" s="14"/>
      <c r="I37" s="14"/>
      <c r="J37" s="14"/>
    </row>
    <row r="38" spans="1:10" ht="45" customHeight="1">
      <c r="A38" s="63">
        <v>36</v>
      </c>
      <c r="B38" s="64" t="s">
        <v>2587</v>
      </c>
      <c r="C38" s="63" t="s">
        <v>597</v>
      </c>
      <c r="D38" s="63" t="s">
        <v>2572</v>
      </c>
      <c r="E38" s="63">
        <v>10</v>
      </c>
      <c r="F38" s="64"/>
      <c r="G38" s="21">
        <v>10</v>
      </c>
      <c r="H38" s="14"/>
      <c r="I38" s="14"/>
      <c r="J38" s="14"/>
    </row>
    <row r="39" spans="1:10" ht="45" customHeight="1">
      <c r="A39" s="63">
        <v>37</v>
      </c>
      <c r="B39" s="64" t="s">
        <v>1830</v>
      </c>
      <c r="C39" s="63" t="s">
        <v>597</v>
      </c>
      <c r="D39" s="63" t="s">
        <v>2572</v>
      </c>
      <c r="E39" s="63">
        <v>10</v>
      </c>
      <c r="F39" s="64"/>
      <c r="G39" s="21">
        <v>10</v>
      </c>
      <c r="H39" s="14"/>
      <c r="I39" s="14"/>
      <c r="J39" s="14"/>
    </row>
    <row r="40" spans="1:10" ht="45" customHeight="1">
      <c r="A40" s="60">
        <v>38</v>
      </c>
      <c r="B40" s="61" t="s">
        <v>1837</v>
      </c>
      <c r="C40" s="60" t="s">
        <v>597</v>
      </c>
      <c r="D40" s="60" t="s">
        <v>2572</v>
      </c>
      <c r="E40" s="60">
        <v>10</v>
      </c>
      <c r="F40" s="61"/>
      <c r="G40" s="68">
        <v>10</v>
      </c>
      <c r="H40" s="69"/>
      <c r="I40" s="69"/>
      <c r="J40" s="69"/>
    </row>
    <row r="41" spans="1:10" ht="45" customHeight="1">
      <c r="A41" s="63">
        <v>39</v>
      </c>
      <c r="B41" s="64" t="s">
        <v>1665</v>
      </c>
      <c r="C41" s="63" t="s">
        <v>597</v>
      </c>
      <c r="D41" s="63" t="s">
        <v>2572</v>
      </c>
      <c r="E41" s="63">
        <v>10</v>
      </c>
      <c r="F41" s="64"/>
      <c r="G41" s="21">
        <v>10</v>
      </c>
      <c r="H41" s="14"/>
      <c r="I41" s="14"/>
      <c r="J41" s="14"/>
    </row>
    <row r="42" spans="1:10" ht="45" customHeight="1">
      <c r="A42" s="63">
        <v>40</v>
      </c>
      <c r="B42" s="64" t="s">
        <v>1184</v>
      </c>
      <c r="C42" s="63" t="s">
        <v>597</v>
      </c>
      <c r="D42" s="63" t="s">
        <v>2572</v>
      </c>
      <c r="E42" s="63">
        <v>10</v>
      </c>
      <c r="F42" s="64"/>
      <c r="G42" s="21">
        <v>10</v>
      </c>
      <c r="H42" s="14"/>
      <c r="I42" s="14"/>
      <c r="J42" s="14"/>
    </row>
    <row r="43" spans="1:10" ht="45" customHeight="1">
      <c r="A43" s="63">
        <v>41</v>
      </c>
      <c r="B43" s="64" t="s">
        <v>2586</v>
      </c>
      <c r="C43" s="63" t="s">
        <v>597</v>
      </c>
      <c r="D43" s="63" t="s">
        <v>2572</v>
      </c>
      <c r="E43" s="63">
        <v>10</v>
      </c>
      <c r="F43" s="64"/>
      <c r="G43" s="21">
        <v>10</v>
      </c>
      <c r="H43" s="14"/>
      <c r="I43" s="14"/>
      <c r="J43" s="14"/>
    </row>
    <row r="44" spans="1:10" ht="45" customHeight="1">
      <c r="A44" s="63">
        <v>42</v>
      </c>
      <c r="B44" s="64" t="s">
        <v>988</v>
      </c>
      <c r="C44" s="63" t="s">
        <v>597</v>
      </c>
      <c r="D44" s="63" t="s">
        <v>2572</v>
      </c>
      <c r="E44" s="63">
        <v>10</v>
      </c>
      <c r="F44" s="64"/>
      <c r="G44" s="21">
        <v>10</v>
      </c>
      <c r="H44" s="14"/>
      <c r="I44" s="14"/>
      <c r="J44" s="14"/>
    </row>
    <row r="45" spans="1:10" ht="45" customHeight="1">
      <c r="A45" s="63">
        <v>43</v>
      </c>
      <c r="B45" s="64" t="s">
        <v>2581</v>
      </c>
      <c r="C45" s="63" t="s">
        <v>597</v>
      </c>
      <c r="D45" s="63" t="s">
        <v>2572</v>
      </c>
      <c r="E45" s="63">
        <v>10</v>
      </c>
      <c r="F45" s="64"/>
      <c r="G45" s="21">
        <v>10</v>
      </c>
      <c r="H45" s="14"/>
      <c r="I45" s="14"/>
      <c r="J45" s="14"/>
    </row>
    <row r="46" spans="1:10" ht="45" customHeight="1">
      <c r="A46" s="63">
        <v>44</v>
      </c>
      <c r="B46" s="64" t="s">
        <v>1235</v>
      </c>
      <c r="C46" s="63" t="s">
        <v>597</v>
      </c>
      <c r="D46" s="63" t="s">
        <v>2572</v>
      </c>
      <c r="E46" s="63">
        <v>10</v>
      </c>
      <c r="F46" s="64"/>
      <c r="G46" s="21">
        <v>10</v>
      </c>
      <c r="H46" s="14"/>
      <c r="I46" s="14"/>
      <c r="J46" s="14"/>
    </row>
    <row r="47" spans="1:10" ht="45" customHeight="1">
      <c r="A47" s="63">
        <v>45</v>
      </c>
      <c r="B47" s="64" t="s">
        <v>1191</v>
      </c>
      <c r="C47" s="63" t="s">
        <v>597</v>
      </c>
      <c r="D47" s="63" t="s">
        <v>2572</v>
      </c>
      <c r="E47" s="63">
        <v>10</v>
      </c>
      <c r="F47" s="64"/>
      <c r="G47" s="21">
        <v>10</v>
      </c>
      <c r="H47" s="14"/>
      <c r="I47" s="14"/>
      <c r="J47" s="14"/>
    </row>
    <row r="48" spans="1:10" ht="45" customHeight="1">
      <c r="A48" s="63">
        <v>46</v>
      </c>
      <c r="B48" s="64" t="s">
        <v>1629</v>
      </c>
      <c r="C48" s="63" t="s">
        <v>597</v>
      </c>
      <c r="D48" s="63" t="s">
        <v>2572</v>
      </c>
      <c r="E48" s="63">
        <v>10</v>
      </c>
      <c r="F48" s="64"/>
      <c r="G48" s="21">
        <v>10</v>
      </c>
      <c r="H48" s="14"/>
      <c r="I48" s="14"/>
      <c r="J48" s="14"/>
    </row>
    <row r="49" spans="1:10" ht="45" customHeight="1">
      <c r="A49" s="63">
        <v>47</v>
      </c>
      <c r="B49" s="64" t="s">
        <v>1827</v>
      </c>
      <c r="C49" s="63" t="s">
        <v>597</v>
      </c>
      <c r="D49" s="63" t="s">
        <v>2572</v>
      </c>
      <c r="E49" s="63">
        <v>10</v>
      </c>
      <c r="F49" s="64"/>
      <c r="G49" s="21">
        <v>10</v>
      </c>
      <c r="H49" s="14"/>
      <c r="I49" s="14"/>
      <c r="J49" s="14"/>
    </row>
    <row r="50" spans="1:10" ht="45" customHeight="1">
      <c r="A50" s="63">
        <v>48</v>
      </c>
      <c r="B50" s="64" t="s">
        <v>1879</v>
      </c>
      <c r="C50" s="63" t="s">
        <v>597</v>
      </c>
      <c r="D50" s="63" t="s">
        <v>2572</v>
      </c>
      <c r="E50" s="63">
        <v>10</v>
      </c>
      <c r="F50" s="64"/>
      <c r="G50" s="21">
        <v>10</v>
      </c>
      <c r="H50" s="14"/>
      <c r="I50" s="14"/>
      <c r="J50" s="14"/>
    </row>
    <row r="51" spans="1:10" ht="45" customHeight="1">
      <c r="A51" s="63">
        <v>49</v>
      </c>
      <c r="B51" s="64" t="s">
        <v>1200</v>
      </c>
      <c r="C51" s="63" t="s">
        <v>597</v>
      </c>
      <c r="D51" s="63" t="s">
        <v>2572</v>
      </c>
      <c r="E51" s="63">
        <v>10</v>
      </c>
      <c r="F51" s="64"/>
      <c r="G51" s="21">
        <v>10</v>
      </c>
      <c r="H51" s="14"/>
      <c r="I51" s="14"/>
      <c r="J51" s="14"/>
    </row>
    <row r="52" spans="1:10" ht="45" customHeight="1">
      <c r="A52" s="63">
        <v>50</v>
      </c>
      <c r="B52" s="64" t="s">
        <v>2568</v>
      </c>
      <c r="C52" s="63" t="s">
        <v>597</v>
      </c>
      <c r="D52" s="63" t="s">
        <v>2572</v>
      </c>
      <c r="E52" s="63">
        <v>10</v>
      </c>
      <c r="F52" s="64"/>
      <c r="G52" s="21">
        <v>10</v>
      </c>
      <c r="H52" s="14"/>
      <c r="I52" s="14"/>
      <c r="J52" s="14"/>
    </row>
    <row r="53" spans="1:10" ht="45" customHeight="1">
      <c r="A53" s="63">
        <v>51</v>
      </c>
      <c r="B53" s="64" t="s">
        <v>1199</v>
      </c>
      <c r="C53" s="63" t="s">
        <v>597</v>
      </c>
      <c r="D53" s="63" t="s">
        <v>2572</v>
      </c>
      <c r="E53" s="63">
        <v>10</v>
      </c>
      <c r="F53" s="64"/>
      <c r="G53" s="21">
        <v>10</v>
      </c>
      <c r="H53" s="14"/>
      <c r="I53" s="14"/>
      <c r="J53" s="14"/>
    </row>
    <row r="54" spans="1:10" ht="45" customHeight="1">
      <c r="A54" s="63">
        <v>52</v>
      </c>
      <c r="B54" s="64" t="s">
        <v>2592</v>
      </c>
      <c r="C54" s="63" t="s">
        <v>597</v>
      </c>
      <c r="D54" s="63" t="s">
        <v>2572</v>
      </c>
      <c r="E54" s="63">
        <v>10</v>
      </c>
      <c r="F54" s="64"/>
      <c r="G54" s="21">
        <v>10</v>
      </c>
      <c r="H54" s="14"/>
      <c r="I54" s="14"/>
      <c r="J54" s="14"/>
    </row>
    <row r="55" spans="1:10" ht="45" customHeight="1">
      <c r="A55" s="63">
        <v>53</v>
      </c>
      <c r="B55" s="64" t="s">
        <v>1834</v>
      </c>
      <c r="C55" s="63" t="s">
        <v>597</v>
      </c>
      <c r="D55" s="63" t="s">
        <v>2572</v>
      </c>
      <c r="E55" s="63">
        <v>10</v>
      </c>
      <c r="F55" s="64"/>
      <c r="G55" s="21">
        <v>10</v>
      </c>
      <c r="H55" s="14"/>
      <c r="I55" s="14"/>
      <c r="J55" s="14"/>
    </row>
    <row r="56" spans="1:10" ht="45" customHeight="1">
      <c r="A56" s="63">
        <v>54</v>
      </c>
      <c r="B56" s="64" t="s">
        <v>1032</v>
      </c>
      <c r="C56" s="63" t="s">
        <v>597</v>
      </c>
      <c r="D56" s="63" t="s">
        <v>2572</v>
      </c>
      <c r="E56" s="63">
        <v>10</v>
      </c>
      <c r="F56" s="64"/>
      <c r="G56" s="21">
        <v>10</v>
      </c>
      <c r="H56" s="14"/>
      <c r="I56" s="14"/>
      <c r="J56" s="14"/>
    </row>
    <row r="57" spans="1:10" ht="45" customHeight="1">
      <c r="A57" s="65">
        <v>55</v>
      </c>
      <c r="B57" s="66" t="s">
        <v>2579</v>
      </c>
      <c r="C57" s="65" t="s">
        <v>597</v>
      </c>
      <c r="D57" s="65" t="s">
        <v>2572</v>
      </c>
      <c r="E57" s="65">
        <v>10</v>
      </c>
      <c r="F57" s="66"/>
      <c r="G57" s="21">
        <v>10</v>
      </c>
      <c r="H57" s="14"/>
      <c r="I57" s="14"/>
      <c r="J57" s="14"/>
    </row>
    <row r="58" spans="1:10" ht="45" customHeight="1">
      <c r="A58" s="63">
        <v>56</v>
      </c>
      <c r="B58" s="64" t="s">
        <v>1281</v>
      </c>
      <c r="C58" s="63" t="s">
        <v>597</v>
      </c>
      <c r="D58" s="63" t="s">
        <v>2572</v>
      </c>
      <c r="E58" s="63">
        <v>10</v>
      </c>
      <c r="F58" s="64"/>
      <c r="G58" s="21">
        <v>10</v>
      </c>
      <c r="H58" s="14"/>
      <c r="I58" s="14"/>
      <c r="J58" s="14"/>
    </row>
    <row r="59" spans="1:10" ht="45" customHeight="1">
      <c r="A59" s="63">
        <v>57</v>
      </c>
      <c r="B59" s="64" t="s">
        <v>1655</v>
      </c>
      <c r="C59" s="63" t="s">
        <v>597</v>
      </c>
      <c r="D59" s="63" t="s">
        <v>2572</v>
      </c>
      <c r="E59" s="63">
        <v>10</v>
      </c>
      <c r="F59" s="64"/>
      <c r="G59" s="21">
        <v>10</v>
      </c>
      <c r="H59" s="14"/>
      <c r="I59" s="14"/>
      <c r="J59" s="14"/>
    </row>
    <row r="60" spans="1:10" ht="45" customHeight="1">
      <c r="A60" s="63">
        <v>58</v>
      </c>
      <c r="B60" s="64" t="s">
        <v>1829</v>
      </c>
      <c r="C60" s="63" t="s">
        <v>597</v>
      </c>
      <c r="D60" s="63" t="s">
        <v>2572</v>
      </c>
      <c r="E60" s="63">
        <v>10</v>
      </c>
      <c r="F60" s="64"/>
      <c r="G60" s="21">
        <v>10</v>
      </c>
      <c r="H60" s="14"/>
      <c r="I60" s="14"/>
      <c r="J60" s="14"/>
    </row>
    <row r="61" spans="1:10" ht="45" customHeight="1">
      <c r="A61" s="63">
        <v>59</v>
      </c>
      <c r="B61" s="64" t="s">
        <v>2589</v>
      </c>
      <c r="C61" s="63" t="s">
        <v>597</v>
      </c>
      <c r="D61" s="63" t="s">
        <v>2572</v>
      </c>
      <c r="E61" s="63">
        <v>10</v>
      </c>
      <c r="F61" s="64"/>
      <c r="G61" s="21">
        <v>10</v>
      </c>
      <c r="H61" s="14"/>
      <c r="I61" s="14"/>
      <c r="J61" s="14"/>
    </row>
    <row r="62" spans="1:10" ht="45" customHeight="1">
      <c r="A62" s="63">
        <v>60</v>
      </c>
      <c r="B62" s="64" t="s">
        <v>2606</v>
      </c>
      <c r="C62" s="63" t="s">
        <v>597</v>
      </c>
      <c r="D62" s="63" t="s">
        <v>2572</v>
      </c>
      <c r="E62" s="63">
        <v>10</v>
      </c>
      <c r="F62" s="64"/>
      <c r="G62" s="21">
        <v>10</v>
      </c>
      <c r="H62" s="14"/>
      <c r="I62" s="14"/>
      <c r="J62" s="14"/>
    </row>
    <row r="63" spans="1:10" ht="45" customHeight="1">
      <c r="A63" s="63">
        <v>61</v>
      </c>
      <c r="B63" s="64" t="s">
        <v>1272</v>
      </c>
      <c r="C63" s="63" t="s">
        <v>597</v>
      </c>
      <c r="D63" s="63" t="s">
        <v>2572</v>
      </c>
      <c r="E63" s="63">
        <v>10</v>
      </c>
      <c r="F63" s="64"/>
      <c r="G63" s="21">
        <v>10</v>
      </c>
      <c r="H63" s="14"/>
      <c r="I63" s="14"/>
      <c r="J63" s="14"/>
    </row>
    <row r="64" spans="1:10" ht="45" customHeight="1">
      <c r="A64" s="63">
        <v>62</v>
      </c>
      <c r="B64" s="64" t="s">
        <v>1371</v>
      </c>
      <c r="C64" s="63" t="s">
        <v>597</v>
      </c>
      <c r="D64" s="63" t="s">
        <v>2572</v>
      </c>
      <c r="E64" s="63">
        <v>10</v>
      </c>
      <c r="F64" s="64"/>
      <c r="G64" s="21">
        <v>10</v>
      </c>
      <c r="H64" s="14"/>
      <c r="I64" s="14"/>
      <c r="J64" s="14"/>
    </row>
    <row r="65" spans="1:10" ht="45" customHeight="1">
      <c r="A65" s="63">
        <v>63</v>
      </c>
      <c r="B65" s="64" t="s">
        <v>1660</v>
      </c>
      <c r="C65" s="63" t="s">
        <v>597</v>
      </c>
      <c r="D65" s="63" t="s">
        <v>2572</v>
      </c>
      <c r="E65" s="63">
        <v>10</v>
      </c>
      <c r="F65" s="64"/>
      <c r="G65" s="21">
        <v>10</v>
      </c>
      <c r="H65" s="14"/>
      <c r="I65" s="14"/>
      <c r="J65" s="14"/>
    </row>
    <row r="66" spans="1:10" ht="45" customHeight="1">
      <c r="A66" s="63">
        <v>64</v>
      </c>
      <c r="B66" s="64" t="s">
        <v>1033</v>
      </c>
      <c r="C66" s="63" t="s">
        <v>597</v>
      </c>
      <c r="D66" s="63" t="s">
        <v>2572</v>
      </c>
      <c r="E66" s="63">
        <v>10</v>
      </c>
      <c r="F66" s="64"/>
      <c r="G66" s="21">
        <v>10</v>
      </c>
      <c r="H66" s="14"/>
      <c r="I66" s="14"/>
      <c r="J66" s="14"/>
    </row>
    <row r="67" spans="1:10" ht="45" customHeight="1">
      <c r="A67" s="63">
        <v>65</v>
      </c>
      <c r="B67" s="64" t="s">
        <v>2843</v>
      </c>
      <c r="C67" s="63" t="s">
        <v>597</v>
      </c>
      <c r="D67" s="63" t="s">
        <v>2572</v>
      </c>
      <c r="E67" s="63">
        <v>10</v>
      </c>
      <c r="F67" s="64"/>
      <c r="G67" s="21">
        <v>10</v>
      </c>
      <c r="H67" s="14"/>
      <c r="I67" s="14"/>
      <c r="J67" s="14"/>
    </row>
    <row r="68" spans="1:10" ht="45" customHeight="1">
      <c r="A68" s="63">
        <v>66</v>
      </c>
      <c r="B68" s="64" t="s">
        <v>1666</v>
      </c>
      <c r="C68" s="63" t="s">
        <v>597</v>
      </c>
      <c r="D68" s="63" t="s">
        <v>2572</v>
      </c>
      <c r="E68" s="63">
        <v>10</v>
      </c>
      <c r="F68" s="64"/>
      <c r="G68" s="21">
        <v>10</v>
      </c>
      <c r="H68" s="14"/>
      <c r="I68" s="14"/>
      <c r="J68" s="14"/>
    </row>
    <row r="69" spans="1:10" ht="45" customHeight="1">
      <c r="A69" s="63">
        <v>67</v>
      </c>
      <c r="B69" s="64" t="s">
        <v>1663</v>
      </c>
      <c r="C69" s="63" t="s">
        <v>597</v>
      </c>
      <c r="D69" s="63" t="s">
        <v>2572</v>
      </c>
      <c r="E69" s="63">
        <v>10</v>
      </c>
      <c r="F69" s="64"/>
      <c r="G69" s="21">
        <v>10</v>
      </c>
      <c r="H69" s="14"/>
      <c r="I69" s="14"/>
      <c r="J69" s="14"/>
    </row>
    <row r="70" spans="1:10" ht="45" customHeight="1">
      <c r="A70" s="63">
        <v>68</v>
      </c>
      <c r="B70" s="64" t="s">
        <v>1836</v>
      </c>
      <c r="C70" s="63" t="s">
        <v>597</v>
      </c>
      <c r="D70" s="63" t="s">
        <v>2572</v>
      </c>
      <c r="E70" s="63">
        <v>10</v>
      </c>
      <c r="F70" s="64"/>
      <c r="G70" s="21">
        <v>10</v>
      </c>
      <c r="H70" s="14"/>
      <c r="I70" s="14"/>
      <c r="J70" s="14"/>
    </row>
    <row r="71" spans="1:10" ht="45" customHeight="1">
      <c r="A71" s="63">
        <v>69</v>
      </c>
      <c r="B71" s="64" t="s">
        <v>1672</v>
      </c>
      <c r="C71" s="63" t="s">
        <v>597</v>
      </c>
      <c r="D71" s="63" t="s">
        <v>2572</v>
      </c>
      <c r="E71" s="63">
        <v>10</v>
      </c>
      <c r="F71" s="64"/>
      <c r="G71" s="21">
        <v>10</v>
      </c>
      <c r="H71" s="14"/>
      <c r="I71" s="14"/>
      <c r="J71" s="14"/>
    </row>
    <row r="72" spans="1:10" ht="45" customHeight="1">
      <c r="A72" s="60">
        <v>70</v>
      </c>
      <c r="B72" s="61" t="s">
        <v>1289</v>
      </c>
      <c r="C72" s="60" t="s">
        <v>597</v>
      </c>
      <c r="D72" s="60" t="s">
        <v>2572</v>
      </c>
      <c r="E72" s="60">
        <v>10</v>
      </c>
      <c r="F72" s="61"/>
      <c r="G72" s="68">
        <v>10</v>
      </c>
      <c r="H72" s="69"/>
      <c r="I72" s="69"/>
      <c r="J72" s="69"/>
    </row>
    <row r="73" spans="1:10" ht="45" customHeight="1">
      <c r="A73" s="63">
        <v>71</v>
      </c>
      <c r="B73" s="64" t="s">
        <v>503</v>
      </c>
      <c r="C73" s="63" t="s">
        <v>597</v>
      </c>
      <c r="D73" s="63" t="s">
        <v>2572</v>
      </c>
      <c r="E73" s="63">
        <v>10</v>
      </c>
      <c r="F73" s="64"/>
      <c r="G73" s="21">
        <v>10</v>
      </c>
      <c r="H73" s="14"/>
      <c r="I73" s="14"/>
      <c r="J73" s="14"/>
    </row>
    <row r="74" spans="1:10" ht="45" customHeight="1">
      <c r="A74" s="63">
        <v>72</v>
      </c>
      <c r="B74" s="64" t="s">
        <v>2582</v>
      </c>
      <c r="C74" s="63" t="s">
        <v>597</v>
      </c>
      <c r="D74" s="63" t="s">
        <v>2572</v>
      </c>
      <c r="E74" s="63">
        <v>10</v>
      </c>
      <c r="F74" s="64"/>
      <c r="G74" s="21">
        <v>10</v>
      </c>
      <c r="H74" s="14"/>
      <c r="I74" s="14"/>
      <c r="J74" s="14"/>
    </row>
    <row r="75" spans="1:10" ht="45" customHeight="1">
      <c r="A75" s="63">
        <v>73</v>
      </c>
      <c r="B75" s="64" t="s">
        <v>2593</v>
      </c>
      <c r="C75" s="63" t="s">
        <v>597</v>
      </c>
      <c r="D75" s="63" t="s">
        <v>2572</v>
      </c>
      <c r="E75" s="63">
        <v>10</v>
      </c>
      <c r="F75" s="64"/>
      <c r="G75" s="21">
        <v>10</v>
      </c>
      <c r="H75" s="14"/>
      <c r="I75" s="14"/>
      <c r="J75" s="14"/>
    </row>
    <row r="76" spans="1:10" ht="45" customHeight="1">
      <c r="A76" s="63">
        <v>74</v>
      </c>
      <c r="B76" s="64" t="s">
        <v>3057</v>
      </c>
      <c r="C76" s="63" t="s">
        <v>597</v>
      </c>
      <c r="D76" s="63" t="s">
        <v>2572</v>
      </c>
      <c r="E76" s="63">
        <v>10</v>
      </c>
      <c r="F76" s="64"/>
      <c r="G76" s="21">
        <v>10</v>
      </c>
      <c r="H76" s="14"/>
      <c r="I76" s="14"/>
      <c r="J76" s="14"/>
    </row>
    <row r="77" spans="1:10" ht="45" customHeight="1">
      <c r="A77" s="63">
        <v>75</v>
      </c>
      <c r="B77" s="64" t="s">
        <v>2604</v>
      </c>
      <c r="C77" s="63" t="s">
        <v>597</v>
      </c>
      <c r="D77" s="63" t="s">
        <v>2572</v>
      </c>
      <c r="E77" s="63">
        <v>10</v>
      </c>
      <c r="F77" s="64"/>
      <c r="G77" s="21">
        <v>10</v>
      </c>
      <c r="H77" s="14"/>
      <c r="I77" s="14"/>
      <c r="J77" s="14"/>
    </row>
    <row r="78" spans="1:10" ht="45" customHeight="1">
      <c r="A78" s="63">
        <v>76</v>
      </c>
      <c r="B78" s="64" t="s">
        <v>1669</v>
      </c>
      <c r="C78" s="63" t="s">
        <v>597</v>
      </c>
      <c r="D78" s="63" t="s">
        <v>2572</v>
      </c>
      <c r="E78" s="63">
        <v>10</v>
      </c>
      <c r="F78" s="64"/>
      <c r="G78" s="21">
        <v>10</v>
      </c>
      <c r="H78" s="14"/>
      <c r="I78" s="14"/>
      <c r="J78" s="14"/>
    </row>
    <row r="79" spans="1:10" ht="45" customHeight="1">
      <c r="A79" s="63">
        <v>77</v>
      </c>
      <c r="B79" s="64" t="s">
        <v>1905</v>
      </c>
      <c r="C79" s="63" t="s">
        <v>597</v>
      </c>
      <c r="D79" s="63" t="s">
        <v>2572</v>
      </c>
      <c r="E79" s="63">
        <v>10</v>
      </c>
      <c r="F79" s="64"/>
      <c r="G79" s="21">
        <v>10</v>
      </c>
      <c r="H79" s="14"/>
      <c r="I79" s="14"/>
      <c r="J79" s="14"/>
    </row>
    <row r="80" spans="1:10" ht="45" customHeight="1">
      <c r="A80" s="63">
        <v>78</v>
      </c>
      <c r="B80" s="64" t="s">
        <v>3058</v>
      </c>
      <c r="C80" s="63" t="s">
        <v>597</v>
      </c>
      <c r="D80" s="63" t="s">
        <v>2572</v>
      </c>
      <c r="E80" s="63">
        <v>10</v>
      </c>
      <c r="F80" s="64"/>
      <c r="G80" s="21">
        <v>10</v>
      </c>
      <c r="H80" s="14"/>
      <c r="I80" s="14"/>
      <c r="J80" s="14"/>
    </row>
    <row r="81" spans="1:10" ht="45" customHeight="1">
      <c r="A81" s="63">
        <v>79</v>
      </c>
      <c r="B81" s="64" t="s">
        <v>1031</v>
      </c>
      <c r="C81" s="63" t="s">
        <v>597</v>
      </c>
      <c r="D81" s="63" t="s">
        <v>2603</v>
      </c>
      <c r="E81" s="63">
        <v>10</v>
      </c>
      <c r="F81" s="64" t="s">
        <v>1677</v>
      </c>
      <c r="G81" s="21">
        <v>10</v>
      </c>
      <c r="H81" s="14"/>
      <c r="I81" s="14"/>
      <c r="J81" s="14" t="s">
        <v>1480</v>
      </c>
    </row>
    <row r="82" spans="1:10" ht="45" customHeight="1">
      <c r="A82" s="65">
        <v>80</v>
      </c>
      <c r="B82" s="66" t="s">
        <v>1893</v>
      </c>
      <c r="C82" s="65" t="s">
        <v>597</v>
      </c>
      <c r="D82" s="65" t="s">
        <v>2605</v>
      </c>
      <c r="E82" s="65">
        <v>10</v>
      </c>
      <c r="F82" s="66" t="s">
        <v>1511</v>
      </c>
      <c r="G82" s="21">
        <v>10</v>
      </c>
      <c r="H82" s="14"/>
      <c r="I82" s="14"/>
      <c r="J82" s="14" t="s">
        <v>1511</v>
      </c>
    </row>
    <row r="83" spans="1:10" ht="45" customHeight="1">
      <c r="A83" s="63">
        <v>81</v>
      </c>
      <c r="B83" s="64" t="s">
        <v>982</v>
      </c>
      <c r="C83" s="63" t="s">
        <v>597</v>
      </c>
      <c r="D83" s="63" t="s">
        <v>2605</v>
      </c>
      <c r="E83" s="63">
        <v>10</v>
      </c>
      <c r="F83" s="64"/>
      <c r="G83" s="21">
        <v>10</v>
      </c>
      <c r="H83" s="14"/>
      <c r="I83" s="14"/>
      <c r="J83" s="14" t="s">
        <v>1908</v>
      </c>
    </row>
    <row r="84" spans="1:10" ht="45" customHeight="1">
      <c r="A84" s="63">
        <v>82</v>
      </c>
      <c r="B84" s="64" t="s">
        <v>1039</v>
      </c>
      <c r="C84" s="63" t="s">
        <v>597</v>
      </c>
      <c r="D84" s="63" t="s">
        <v>2605</v>
      </c>
      <c r="E84" s="63">
        <v>10</v>
      </c>
      <c r="F84" s="64"/>
      <c r="G84" s="21">
        <v>10</v>
      </c>
      <c r="H84" s="14"/>
      <c r="I84" s="14"/>
      <c r="J84" s="14"/>
    </row>
    <row r="85" spans="1:10" ht="45" customHeight="1">
      <c r="A85" s="63">
        <v>83</v>
      </c>
      <c r="B85" s="64" t="s">
        <v>1735</v>
      </c>
      <c r="C85" s="63" t="s">
        <v>597</v>
      </c>
      <c r="D85" s="63" t="s">
        <v>2605</v>
      </c>
      <c r="E85" s="63">
        <v>10</v>
      </c>
      <c r="F85" s="64"/>
      <c r="G85" s="21">
        <v>10</v>
      </c>
      <c r="H85" s="14"/>
      <c r="I85" s="14"/>
      <c r="J85" s="14"/>
    </row>
    <row r="86" spans="1:10" ht="45" customHeight="1">
      <c r="A86" s="63">
        <v>84</v>
      </c>
      <c r="B86" s="64" t="s">
        <v>754</v>
      </c>
      <c r="C86" s="63" t="s">
        <v>597</v>
      </c>
      <c r="D86" s="63" t="s">
        <v>2605</v>
      </c>
      <c r="E86" s="63">
        <v>10</v>
      </c>
      <c r="F86" s="64"/>
      <c r="G86" s="21">
        <v>10</v>
      </c>
      <c r="H86" s="14"/>
      <c r="I86" s="14"/>
      <c r="J86" s="14"/>
    </row>
    <row r="87" spans="1:10" ht="45" customHeight="1">
      <c r="A87" s="63">
        <v>85</v>
      </c>
      <c r="B87" s="64" t="s">
        <v>3006</v>
      </c>
      <c r="C87" s="63" t="s">
        <v>597</v>
      </c>
      <c r="D87" s="63" t="s">
        <v>2605</v>
      </c>
      <c r="E87" s="63">
        <v>10</v>
      </c>
      <c r="F87" s="64"/>
      <c r="G87" s="21">
        <v>10</v>
      </c>
      <c r="H87" s="14"/>
      <c r="I87" s="14"/>
      <c r="J87" s="14"/>
    </row>
    <row r="88" spans="1:10" ht="45" customHeight="1">
      <c r="A88" s="63">
        <v>86</v>
      </c>
      <c r="B88" s="64" t="s">
        <v>2596</v>
      </c>
      <c r="C88" s="63" t="s">
        <v>597</v>
      </c>
      <c r="D88" s="63" t="s">
        <v>2605</v>
      </c>
      <c r="E88" s="63">
        <v>10</v>
      </c>
      <c r="F88" s="64"/>
      <c r="G88" s="21">
        <v>10</v>
      </c>
      <c r="H88" s="14"/>
      <c r="I88" s="14"/>
      <c r="J88" s="14"/>
    </row>
    <row r="89" spans="1:10" ht="45" customHeight="1">
      <c r="A89" s="63">
        <v>87</v>
      </c>
      <c r="B89" s="64" t="s">
        <v>1679</v>
      </c>
      <c r="C89" s="63" t="s">
        <v>597</v>
      </c>
      <c r="D89" s="63" t="s">
        <v>2605</v>
      </c>
      <c r="E89" s="63">
        <v>10</v>
      </c>
      <c r="F89" s="64"/>
      <c r="G89" s="21">
        <v>10</v>
      </c>
      <c r="H89" s="14"/>
      <c r="I89" s="14"/>
      <c r="J89" s="14"/>
    </row>
    <row r="90" spans="1:10" ht="45" customHeight="1">
      <c r="A90" s="63">
        <v>88</v>
      </c>
      <c r="B90" s="64" t="s">
        <v>2848</v>
      </c>
      <c r="C90" s="63" t="s">
        <v>597</v>
      </c>
      <c r="D90" s="63" t="s">
        <v>2605</v>
      </c>
      <c r="E90" s="63">
        <v>10</v>
      </c>
      <c r="F90" s="64"/>
      <c r="G90" s="21">
        <v>10</v>
      </c>
      <c r="H90" s="14"/>
      <c r="I90" s="14"/>
      <c r="J90" s="14"/>
    </row>
    <row r="91" spans="1:10" ht="45" customHeight="1">
      <c r="A91" s="63">
        <v>89</v>
      </c>
      <c r="B91" s="64" t="s">
        <v>1828</v>
      </c>
      <c r="C91" s="63" t="s">
        <v>597</v>
      </c>
      <c r="D91" s="63" t="s">
        <v>2605</v>
      </c>
      <c r="E91" s="63">
        <v>10</v>
      </c>
      <c r="F91" s="64"/>
      <c r="G91" s="21">
        <v>10</v>
      </c>
      <c r="H91" s="14"/>
      <c r="I91" s="14"/>
      <c r="J91" s="14"/>
    </row>
    <row r="92" spans="1:10" ht="45" customHeight="1">
      <c r="A92" s="63">
        <v>90</v>
      </c>
      <c r="B92" s="64" t="s">
        <v>1842</v>
      </c>
      <c r="C92" s="63" t="s">
        <v>597</v>
      </c>
      <c r="D92" s="63" t="s">
        <v>2605</v>
      </c>
      <c r="E92" s="63">
        <v>10</v>
      </c>
      <c r="F92" s="64"/>
      <c r="G92" s="21">
        <v>10</v>
      </c>
      <c r="H92" s="14"/>
      <c r="I92" s="14"/>
      <c r="J92" s="14"/>
    </row>
    <row r="93" spans="1:10" ht="45" customHeight="1">
      <c r="A93" s="63">
        <v>91</v>
      </c>
      <c r="B93" s="64" t="s">
        <v>1651</v>
      </c>
      <c r="C93" s="63" t="s">
        <v>597</v>
      </c>
      <c r="D93" s="63" t="s">
        <v>2605</v>
      </c>
      <c r="E93" s="63">
        <v>10</v>
      </c>
      <c r="F93" s="64"/>
      <c r="G93" s="21">
        <v>10</v>
      </c>
      <c r="H93" s="14"/>
      <c r="I93" s="14"/>
      <c r="J93" s="14"/>
    </row>
    <row r="94" spans="1:10" ht="45" customHeight="1">
      <c r="A94" s="63">
        <v>92</v>
      </c>
      <c r="B94" s="64" t="s">
        <v>1857</v>
      </c>
      <c r="C94" s="63" t="s">
        <v>597</v>
      </c>
      <c r="D94" s="63" t="s">
        <v>2605</v>
      </c>
      <c r="E94" s="63">
        <v>10</v>
      </c>
      <c r="F94" s="64"/>
      <c r="G94" s="21">
        <v>10</v>
      </c>
      <c r="H94" s="14"/>
      <c r="I94" s="14"/>
      <c r="J94" s="14"/>
    </row>
    <row r="95" spans="1:10" ht="45" customHeight="1">
      <c r="A95" s="63">
        <v>93</v>
      </c>
      <c r="B95" s="64" t="s">
        <v>2853</v>
      </c>
      <c r="C95" s="63" t="s">
        <v>597</v>
      </c>
      <c r="D95" s="63" t="s">
        <v>2605</v>
      </c>
      <c r="E95" s="63">
        <v>10</v>
      </c>
      <c r="F95" s="64"/>
      <c r="G95" s="21">
        <v>10</v>
      </c>
      <c r="H95" s="14"/>
      <c r="I95" s="14"/>
      <c r="J95" s="14"/>
    </row>
    <row r="96" spans="1:10" ht="45" customHeight="1">
      <c r="A96" s="63">
        <v>94</v>
      </c>
      <c r="B96" s="64" t="s">
        <v>1843</v>
      </c>
      <c r="C96" s="63" t="s">
        <v>597</v>
      </c>
      <c r="D96" s="63" t="s">
        <v>2605</v>
      </c>
      <c r="E96" s="63">
        <v>10</v>
      </c>
      <c r="F96" s="64"/>
      <c r="G96" s="21">
        <v>10</v>
      </c>
      <c r="H96" s="14"/>
      <c r="I96" s="14"/>
      <c r="J96" s="14"/>
    </row>
    <row r="97" spans="1:10" ht="45" customHeight="1">
      <c r="A97" s="63">
        <v>95</v>
      </c>
      <c r="B97" s="64" t="s">
        <v>1646</v>
      </c>
      <c r="C97" s="63" t="s">
        <v>597</v>
      </c>
      <c r="D97" s="63" t="s">
        <v>2605</v>
      </c>
      <c r="E97" s="63">
        <v>10</v>
      </c>
      <c r="F97" s="64"/>
      <c r="G97" s="21">
        <v>10</v>
      </c>
      <c r="H97" s="14"/>
      <c r="I97" s="14"/>
      <c r="J97" s="14"/>
    </row>
    <row r="98" spans="1:10" ht="45" customHeight="1">
      <c r="A98" s="63">
        <v>96</v>
      </c>
      <c r="B98" s="64" t="s">
        <v>1847</v>
      </c>
      <c r="C98" s="63" t="s">
        <v>597</v>
      </c>
      <c r="D98" s="63" t="s">
        <v>2605</v>
      </c>
      <c r="E98" s="63">
        <v>10</v>
      </c>
      <c r="F98" s="64"/>
      <c r="G98" s="21">
        <v>10</v>
      </c>
      <c r="H98" s="14"/>
      <c r="I98" s="14"/>
      <c r="J98" s="14"/>
    </row>
    <row r="99" spans="1:10" ht="45" customHeight="1">
      <c r="A99" s="63">
        <v>97</v>
      </c>
      <c r="B99" s="64" t="s">
        <v>785</v>
      </c>
      <c r="C99" s="63" t="s">
        <v>597</v>
      </c>
      <c r="D99" s="63" t="s">
        <v>2605</v>
      </c>
      <c r="E99" s="63">
        <v>10</v>
      </c>
      <c r="F99" s="64"/>
      <c r="G99" s="21">
        <v>10</v>
      </c>
      <c r="H99" s="14"/>
      <c r="I99" s="14"/>
      <c r="J99" s="14"/>
    </row>
    <row r="100" spans="1:10" ht="45" customHeight="1">
      <c r="A100" s="63">
        <v>98</v>
      </c>
      <c r="B100" s="64" t="s">
        <v>2358</v>
      </c>
      <c r="C100" s="63" t="s">
        <v>597</v>
      </c>
      <c r="D100" s="63" t="s">
        <v>2605</v>
      </c>
      <c r="E100" s="63">
        <v>10</v>
      </c>
      <c r="F100" s="64"/>
      <c r="G100" s="21">
        <v>10</v>
      </c>
      <c r="H100" s="14"/>
      <c r="I100" s="14"/>
      <c r="J100" s="14"/>
    </row>
    <row r="101" spans="1:10" ht="45" customHeight="1">
      <c r="A101" s="63">
        <v>99</v>
      </c>
      <c r="B101" s="64" t="s">
        <v>1653</v>
      </c>
      <c r="C101" s="63" t="s">
        <v>597</v>
      </c>
      <c r="D101" s="63" t="s">
        <v>2605</v>
      </c>
      <c r="E101" s="63">
        <v>10</v>
      </c>
      <c r="F101" s="64"/>
      <c r="G101" s="21">
        <v>10</v>
      </c>
      <c r="H101" s="14"/>
      <c r="I101" s="14"/>
      <c r="J101" s="14"/>
    </row>
    <row r="102" spans="1:10" ht="45" customHeight="1">
      <c r="A102" s="63">
        <v>100</v>
      </c>
      <c r="B102" s="64" t="s">
        <v>736</v>
      </c>
      <c r="C102" s="63" t="s">
        <v>597</v>
      </c>
      <c r="D102" s="63" t="s">
        <v>2605</v>
      </c>
      <c r="E102" s="63">
        <v>10</v>
      </c>
      <c r="F102" s="64"/>
      <c r="G102" s="21">
        <v>10</v>
      </c>
      <c r="H102" s="14"/>
      <c r="I102" s="14"/>
      <c r="J102" s="14"/>
    </row>
    <row r="103" spans="1:10" ht="45" customHeight="1">
      <c r="A103" s="63">
        <v>101</v>
      </c>
      <c r="B103" s="64" t="s">
        <v>1864</v>
      </c>
      <c r="C103" s="63" t="s">
        <v>597</v>
      </c>
      <c r="D103" s="63" t="s">
        <v>2605</v>
      </c>
      <c r="E103" s="63">
        <v>10</v>
      </c>
      <c r="F103" s="64"/>
      <c r="G103" s="21">
        <v>10</v>
      </c>
      <c r="H103" s="14"/>
      <c r="I103" s="14"/>
      <c r="J103" s="14"/>
    </row>
    <row r="104" spans="1:10" ht="45" customHeight="1">
      <c r="A104" s="63">
        <v>102</v>
      </c>
      <c r="B104" s="64" t="s">
        <v>2847</v>
      </c>
      <c r="C104" s="63" t="s">
        <v>597</v>
      </c>
      <c r="D104" s="63" t="s">
        <v>2605</v>
      </c>
      <c r="E104" s="63">
        <v>10</v>
      </c>
      <c r="F104" s="64"/>
      <c r="G104" s="21">
        <v>10</v>
      </c>
      <c r="H104" s="14"/>
      <c r="I104" s="14"/>
      <c r="J104" s="14"/>
    </row>
    <row r="105" spans="1:10" ht="45" customHeight="1">
      <c r="A105" s="63">
        <v>103</v>
      </c>
      <c r="B105" s="64" t="s">
        <v>758</v>
      </c>
      <c r="C105" s="63" t="s">
        <v>597</v>
      </c>
      <c r="D105" s="63" t="s">
        <v>2605</v>
      </c>
      <c r="E105" s="63">
        <v>10</v>
      </c>
      <c r="F105" s="64"/>
      <c r="G105" s="21">
        <v>10</v>
      </c>
      <c r="H105" s="14"/>
      <c r="I105" s="14"/>
      <c r="J105" s="14"/>
    </row>
    <row r="106" spans="1:10" ht="45" customHeight="1">
      <c r="A106" s="63">
        <v>104</v>
      </c>
      <c r="B106" s="64" t="s">
        <v>1662</v>
      </c>
      <c r="C106" s="63" t="s">
        <v>597</v>
      </c>
      <c r="D106" s="63" t="s">
        <v>2605</v>
      </c>
      <c r="E106" s="63">
        <v>10</v>
      </c>
      <c r="F106" s="64"/>
      <c r="G106" s="21">
        <v>10</v>
      </c>
      <c r="H106" s="14"/>
      <c r="I106" s="14"/>
      <c r="J106" s="14"/>
    </row>
    <row r="107" spans="1:10" ht="45" customHeight="1">
      <c r="A107" s="63">
        <v>105</v>
      </c>
      <c r="B107" s="64" t="s">
        <v>1643</v>
      </c>
      <c r="C107" s="63" t="s">
        <v>597</v>
      </c>
      <c r="D107" s="63" t="s">
        <v>2605</v>
      </c>
      <c r="E107" s="63">
        <v>10</v>
      </c>
      <c r="F107" s="64"/>
      <c r="G107" s="21">
        <v>10</v>
      </c>
      <c r="H107" s="14"/>
      <c r="I107" s="14"/>
      <c r="J107" s="14"/>
    </row>
    <row r="108" spans="1:10" ht="45" customHeight="1">
      <c r="A108" s="63">
        <v>106</v>
      </c>
      <c r="B108" s="64" t="s">
        <v>1682</v>
      </c>
      <c r="C108" s="63" t="s">
        <v>597</v>
      </c>
      <c r="D108" s="63" t="s">
        <v>2605</v>
      </c>
      <c r="E108" s="63">
        <v>10</v>
      </c>
      <c r="F108" s="64"/>
      <c r="G108" s="21">
        <v>10</v>
      </c>
      <c r="H108" s="14"/>
      <c r="I108" s="14"/>
      <c r="J108" s="14"/>
    </row>
    <row r="109" spans="1:10" ht="45" customHeight="1">
      <c r="A109" s="63">
        <v>107</v>
      </c>
      <c r="B109" s="64" t="s">
        <v>2404</v>
      </c>
      <c r="C109" s="63" t="s">
        <v>597</v>
      </c>
      <c r="D109" s="63" t="s">
        <v>2605</v>
      </c>
      <c r="E109" s="63">
        <v>10</v>
      </c>
      <c r="F109" s="64"/>
      <c r="G109" s="21">
        <v>10</v>
      </c>
      <c r="H109" s="14"/>
      <c r="I109" s="14"/>
      <c r="J109" s="14"/>
    </row>
    <row r="110" spans="1:10" ht="45" customHeight="1">
      <c r="A110" s="63">
        <v>108</v>
      </c>
      <c r="B110" s="64" t="s">
        <v>1010</v>
      </c>
      <c r="C110" s="63" t="s">
        <v>597</v>
      </c>
      <c r="D110" s="63" t="s">
        <v>2605</v>
      </c>
      <c r="E110" s="63">
        <v>10</v>
      </c>
      <c r="F110" s="64"/>
      <c r="G110" s="21">
        <v>10</v>
      </c>
      <c r="H110" s="14"/>
      <c r="I110" s="14"/>
      <c r="J110" s="14"/>
    </row>
    <row r="111" spans="1:10" ht="45" customHeight="1">
      <c r="A111" s="65">
        <v>109</v>
      </c>
      <c r="B111" s="66" t="s">
        <v>1897</v>
      </c>
      <c r="C111" s="65" t="s">
        <v>597</v>
      </c>
      <c r="D111" s="65" t="s">
        <v>2605</v>
      </c>
      <c r="E111" s="65">
        <v>10</v>
      </c>
      <c r="F111" s="66"/>
      <c r="G111" s="21">
        <v>10</v>
      </c>
      <c r="H111" s="14"/>
      <c r="I111" s="14"/>
      <c r="J111" s="14"/>
    </row>
    <row r="112" spans="1:10" ht="45" customHeight="1">
      <c r="A112" s="63">
        <v>110</v>
      </c>
      <c r="B112" s="64" t="s">
        <v>1036</v>
      </c>
      <c r="C112" s="63" t="s">
        <v>597</v>
      </c>
      <c r="D112" s="63" t="s">
        <v>2605</v>
      </c>
      <c r="E112" s="63">
        <v>10</v>
      </c>
      <c r="F112" s="64"/>
      <c r="G112" s="21">
        <v>10</v>
      </c>
      <c r="H112" s="14"/>
      <c r="I112" s="14"/>
      <c r="J112" s="14"/>
    </row>
    <row r="113" spans="1:10" ht="45" customHeight="1">
      <c r="A113" s="63">
        <v>111</v>
      </c>
      <c r="B113" s="64" t="s">
        <v>2411</v>
      </c>
      <c r="C113" s="63" t="s">
        <v>597</v>
      </c>
      <c r="D113" s="63" t="s">
        <v>2605</v>
      </c>
      <c r="E113" s="63">
        <v>10</v>
      </c>
      <c r="F113" s="64"/>
      <c r="G113" s="21">
        <v>10</v>
      </c>
      <c r="H113" s="14"/>
      <c r="I113" s="14"/>
      <c r="J113" s="14"/>
    </row>
    <row r="114" spans="1:10" ht="45" customHeight="1">
      <c r="A114" s="63">
        <v>112</v>
      </c>
      <c r="B114" s="64" t="s">
        <v>1670</v>
      </c>
      <c r="C114" s="63" t="s">
        <v>597</v>
      </c>
      <c r="D114" s="63" t="s">
        <v>2605</v>
      </c>
      <c r="E114" s="63">
        <v>10</v>
      </c>
      <c r="F114" s="64"/>
      <c r="G114" s="21">
        <v>10</v>
      </c>
      <c r="H114" s="14"/>
      <c r="I114" s="14"/>
      <c r="J114" s="14"/>
    </row>
    <row r="115" spans="1:10" ht="45" customHeight="1">
      <c r="A115" s="63">
        <v>113</v>
      </c>
      <c r="B115" s="64" t="s">
        <v>1037</v>
      </c>
      <c r="C115" s="63" t="s">
        <v>597</v>
      </c>
      <c r="D115" s="63" t="s">
        <v>2605</v>
      </c>
      <c r="E115" s="63">
        <v>10</v>
      </c>
      <c r="F115" s="64"/>
      <c r="G115" s="21">
        <v>10</v>
      </c>
      <c r="H115" s="14"/>
      <c r="I115" s="14"/>
      <c r="J115" s="14"/>
    </row>
    <row r="116" spans="1:10" ht="45" customHeight="1">
      <c r="A116" s="63">
        <v>114</v>
      </c>
      <c r="B116" s="64" t="s">
        <v>1683</v>
      </c>
      <c r="C116" s="63" t="s">
        <v>597</v>
      </c>
      <c r="D116" s="63" t="s">
        <v>2605</v>
      </c>
      <c r="E116" s="63">
        <v>10</v>
      </c>
      <c r="F116" s="64"/>
      <c r="G116" s="21">
        <v>10</v>
      </c>
      <c r="H116" s="14"/>
      <c r="I116" s="14"/>
      <c r="J116" s="14"/>
    </row>
    <row r="117" spans="1:10" ht="45" customHeight="1">
      <c r="A117" s="60">
        <v>115</v>
      </c>
      <c r="B117" s="61" t="s">
        <v>1034</v>
      </c>
      <c r="C117" s="60" t="s">
        <v>597</v>
      </c>
      <c r="D117" s="60" t="s">
        <v>2605</v>
      </c>
      <c r="E117" s="60">
        <v>10</v>
      </c>
      <c r="F117" s="61"/>
      <c r="G117" s="68">
        <v>10</v>
      </c>
      <c r="H117" s="69"/>
      <c r="I117" s="69"/>
      <c r="J117" s="69"/>
    </row>
    <row r="118" spans="1:10" ht="45" customHeight="1">
      <c r="A118" s="63">
        <v>116</v>
      </c>
      <c r="B118" s="64" t="s">
        <v>1035</v>
      </c>
      <c r="C118" s="63" t="s">
        <v>597</v>
      </c>
      <c r="D118" s="63" t="s">
        <v>2605</v>
      </c>
      <c r="E118" s="63">
        <v>10</v>
      </c>
      <c r="F118" s="64"/>
      <c r="G118" s="21">
        <v>10</v>
      </c>
      <c r="H118" s="14"/>
      <c r="I118" s="14"/>
      <c r="J118" s="14"/>
    </row>
    <row r="119" spans="1:10" ht="45" customHeight="1">
      <c r="A119" s="63">
        <v>117</v>
      </c>
      <c r="B119" s="64" t="s">
        <v>1854</v>
      </c>
      <c r="C119" s="63" t="s">
        <v>597</v>
      </c>
      <c r="D119" s="63" t="s">
        <v>2605</v>
      </c>
      <c r="E119" s="63">
        <v>10</v>
      </c>
      <c r="F119" s="64"/>
      <c r="G119" s="21">
        <v>10</v>
      </c>
      <c r="H119" s="14"/>
      <c r="I119" s="14"/>
      <c r="J119" s="14"/>
    </row>
    <row r="120" spans="1:10" ht="45" customHeight="1">
      <c r="A120" s="63">
        <v>118</v>
      </c>
      <c r="B120" s="64" t="s">
        <v>2837</v>
      </c>
      <c r="C120" s="63" t="s">
        <v>597</v>
      </c>
      <c r="D120" s="63" t="s">
        <v>1332</v>
      </c>
      <c r="E120" s="63">
        <v>80</v>
      </c>
      <c r="F120" s="64" t="s">
        <v>1279</v>
      </c>
      <c r="G120" s="21">
        <v>100</v>
      </c>
      <c r="H120" s="14" t="s">
        <v>1342</v>
      </c>
      <c r="I120" s="14" t="s">
        <v>2600</v>
      </c>
      <c r="J120" s="14" t="s">
        <v>155</v>
      </c>
    </row>
    <row r="121" spans="1:10" ht="45" customHeight="1">
      <c r="A121" s="63">
        <v>119</v>
      </c>
      <c r="B121" s="64" t="s">
        <v>980</v>
      </c>
      <c r="C121" s="63" t="s">
        <v>597</v>
      </c>
      <c r="D121" s="63" t="s">
        <v>466</v>
      </c>
      <c r="E121" s="63">
        <v>100</v>
      </c>
      <c r="F121" s="64"/>
      <c r="G121" s="21">
        <v>100</v>
      </c>
      <c r="H121" s="14"/>
      <c r="I121" s="14" t="s">
        <v>2598</v>
      </c>
      <c r="J121" s="14" t="s">
        <v>3048</v>
      </c>
    </row>
    <row r="122" spans="1:10" ht="45" customHeight="1">
      <c r="A122" s="63">
        <v>120</v>
      </c>
      <c r="B122" s="64" t="s">
        <v>1868</v>
      </c>
      <c r="C122" s="63" t="s">
        <v>597</v>
      </c>
      <c r="D122" s="63" t="s">
        <v>1332</v>
      </c>
      <c r="E122" s="63">
        <v>100</v>
      </c>
      <c r="F122" s="64"/>
      <c r="G122" s="21">
        <v>100</v>
      </c>
      <c r="H122" s="14"/>
      <c r="I122" s="14"/>
      <c r="J122" s="14" t="s">
        <v>1888</v>
      </c>
    </row>
    <row r="123" spans="1:10" ht="45" customHeight="1">
      <c r="A123" s="63">
        <v>121</v>
      </c>
      <c r="B123" s="64" t="s">
        <v>1358</v>
      </c>
      <c r="C123" s="63" t="s">
        <v>597</v>
      </c>
      <c r="D123" s="63" t="s">
        <v>1332</v>
      </c>
      <c r="E123" s="63">
        <v>100</v>
      </c>
      <c r="F123" s="64"/>
      <c r="G123" s="21">
        <v>100</v>
      </c>
      <c r="H123" s="14"/>
      <c r="I123" s="14"/>
      <c r="J123" s="14"/>
    </row>
    <row r="124" spans="1:10" ht="45" customHeight="1">
      <c r="A124" s="63">
        <v>122</v>
      </c>
      <c r="B124" s="64" t="s">
        <v>2608</v>
      </c>
      <c r="C124" s="63" t="s">
        <v>597</v>
      </c>
      <c r="D124" s="63" t="s">
        <v>1332</v>
      </c>
      <c r="E124" s="63">
        <v>100</v>
      </c>
      <c r="F124" s="64"/>
      <c r="G124" s="21">
        <v>100</v>
      </c>
      <c r="H124" s="14"/>
      <c r="I124" s="14"/>
      <c r="J124" s="14"/>
    </row>
    <row r="125" spans="1:10" ht="45" customHeight="1">
      <c r="A125" s="63">
        <v>123</v>
      </c>
      <c r="B125" s="64" t="s">
        <v>494</v>
      </c>
      <c r="C125" s="63" t="s">
        <v>597</v>
      </c>
      <c r="D125" s="63" t="s">
        <v>1332</v>
      </c>
      <c r="E125" s="63">
        <v>100</v>
      </c>
      <c r="F125" s="64"/>
      <c r="G125" s="21">
        <v>100</v>
      </c>
      <c r="H125" s="14"/>
      <c r="I125" s="14"/>
      <c r="J125" s="14"/>
    </row>
    <row r="126" spans="1:10" ht="45" customHeight="1">
      <c r="A126" s="63">
        <v>124</v>
      </c>
      <c r="B126" s="64" t="s">
        <v>2578</v>
      </c>
      <c r="C126" s="63" t="s">
        <v>597</v>
      </c>
      <c r="D126" s="63" t="s">
        <v>1332</v>
      </c>
      <c r="E126" s="63">
        <v>100</v>
      </c>
      <c r="F126" s="64"/>
      <c r="G126" s="21">
        <v>100</v>
      </c>
      <c r="H126" s="14"/>
      <c r="I126" s="14"/>
      <c r="J126" s="14"/>
    </row>
    <row r="127" spans="1:10" ht="45" customHeight="1">
      <c r="A127" s="63">
        <v>125</v>
      </c>
      <c r="B127" s="64" t="s">
        <v>1580</v>
      </c>
      <c r="C127" s="63" t="s">
        <v>597</v>
      </c>
      <c r="D127" s="63" t="s">
        <v>466</v>
      </c>
      <c r="E127" s="63">
        <v>100</v>
      </c>
      <c r="F127" s="64"/>
      <c r="G127" s="21">
        <v>100</v>
      </c>
      <c r="H127" s="14"/>
      <c r="I127" s="14" t="s">
        <v>2591</v>
      </c>
      <c r="J127" s="14" t="s">
        <v>1136</v>
      </c>
    </row>
    <row r="128" spans="1:10" ht="45" customHeight="1">
      <c r="A128" s="63">
        <v>126</v>
      </c>
      <c r="B128" s="64" t="s">
        <v>2369</v>
      </c>
      <c r="C128" s="63" t="s">
        <v>597</v>
      </c>
      <c r="D128" s="63" t="s">
        <v>466</v>
      </c>
      <c r="E128" s="63">
        <v>120</v>
      </c>
      <c r="F128" s="64"/>
      <c r="G128" s="21">
        <v>100</v>
      </c>
      <c r="H128" s="14"/>
      <c r="I128" s="14" t="s">
        <v>496</v>
      </c>
      <c r="J128" s="14" t="s">
        <v>2026</v>
      </c>
    </row>
    <row r="129" spans="1:10" ht="45" customHeight="1">
      <c r="A129" s="63">
        <v>127</v>
      </c>
      <c r="B129" s="64" t="s">
        <v>1856</v>
      </c>
      <c r="C129" s="63" t="s">
        <v>597</v>
      </c>
      <c r="D129" s="63" t="s">
        <v>466</v>
      </c>
      <c r="E129" s="63">
        <v>120</v>
      </c>
      <c r="F129" s="64"/>
      <c r="G129" s="21">
        <v>100</v>
      </c>
      <c r="H129" s="14"/>
      <c r="I129" s="14"/>
      <c r="J129" s="14" t="s">
        <v>1011</v>
      </c>
    </row>
    <row r="130" spans="1:10" ht="45" customHeight="1">
      <c r="A130" s="63">
        <v>128</v>
      </c>
      <c r="B130" s="64" t="s">
        <v>1345</v>
      </c>
      <c r="C130" s="63" t="s">
        <v>597</v>
      </c>
      <c r="D130" s="63" t="s">
        <v>1332</v>
      </c>
      <c r="E130" s="63">
        <v>120</v>
      </c>
      <c r="F130" s="64"/>
      <c r="G130" s="21">
        <v>100</v>
      </c>
      <c r="H130" s="14"/>
      <c r="I130" s="14"/>
      <c r="J130" s="14" t="s">
        <v>1888</v>
      </c>
    </row>
    <row r="131" spans="1:10" ht="45" customHeight="1">
      <c r="A131" s="63">
        <v>129</v>
      </c>
      <c r="B131" s="64" t="s">
        <v>1018</v>
      </c>
      <c r="C131" s="63" t="s">
        <v>597</v>
      </c>
      <c r="D131" s="63" t="s">
        <v>1332</v>
      </c>
      <c r="E131" s="63">
        <v>120</v>
      </c>
      <c r="F131" s="64" t="s">
        <v>2602</v>
      </c>
      <c r="G131" s="21">
        <v>100</v>
      </c>
      <c r="H131" s="14"/>
      <c r="I131" s="14"/>
      <c r="J131" s="14" t="s">
        <v>2602</v>
      </c>
    </row>
    <row r="132" spans="1:10" ht="45" customHeight="1">
      <c r="A132" s="63">
        <v>130</v>
      </c>
      <c r="B132" s="64" t="s">
        <v>1767</v>
      </c>
      <c r="C132" s="63" t="s">
        <v>597</v>
      </c>
      <c r="D132" s="63" t="s">
        <v>466</v>
      </c>
      <c r="E132" s="63">
        <v>160</v>
      </c>
      <c r="F132" s="64"/>
      <c r="G132" s="21">
        <v>100</v>
      </c>
      <c r="H132" s="14"/>
      <c r="I132" s="14" t="s">
        <v>2607</v>
      </c>
      <c r="J132" s="14" t="s">
        <v>1526</v>
      </c>
    </row>
    <row r="133" spans="1:10" ht="45" customHeight="1">
      <c r="A133" s="63">
        <v>131</v>
      </c>
      <c r="B133" s="64" t="s">
        <v>1041</v>
      </c>
      <c r="C133" s="63" t="s">
        <v>597</v>
      </c>
      <c r="D133" s="63" t="s">
        <v>1332</v>
      </c>
      <c r="E133" s="63">
        <v>160</v>
      </c>
      <c r="F133" s="64"/>
      <c r="G133" s="21">
        <v>110</v>
      </c>
      <c r="H133" s="14" t="s">
        <v>1889</v>
      </c>
      <c r="I133" s="14" t="s">
        <v>2595</v>
      </c>
      <c r="J133" s="14" t="s">
        <v>1440</v>
      </c>
    </row>
    <row r="134" spans="1:10" ht="45" customHeight="1">
      <c r="A134" s="63">
        <v>132</v>
      </c>
      <c r="B134" s="64" t="s">
        <v>1636</v>
      </c>
      <c r="C134" s="63" t="s">
        <v>597</v>
      </c>
      <c r="D134" s="63" t="s">
        <v>1332</v>
      </c>
      <c r="E134" s="63">
        <v>160</v>
      </c>
      <c r="F134" s="64"/>
      <c r="G134" s="21">
        <v>110</v>
      </c>
      <c r="H134" s="14"/>
      <c r="I134" s="14"/>
      <c r="J134" s="14" t="s">
        <v>1888</v>
      </c>
    </row>
    <row r="135" spans="1:10" ht="45" customHeight="1">
      <c r="A135" s="63">
        <v>133</v>
      </c>
      <c r="B135" s="64" t="s">
        <v>1356</v>
      </c>
      <c r="C135" s="63" t="s">
        <v>597</v>
      </c>
      <c r="D135" s="63" t="s">
        <v>1332</v>
      </c>
      <c r="E135" s="63">
        <v>160</v>
      </c>
      <c r="F135" s="64"/>
      <c r="G135" s="21">
        <v>110</v>
      </c>
      <c r="H135" s="14"/>
      <c r="I135" s="14"/>
      <c r="J135" s="14" t="s">
        <v>1888</v>
      </c>
    </row>
    <row r="136" spans="1:10" ht="45" customHeight="1">
      <c r="A136" s="63">
        <v>134</v>
      </c>
      <c r="B136" s="64" t="s">
        <v>1852</v>
      </c>
      <c r="C136" s="63" t="s">
        <v>597</v>
      </c>
      <c r="D136" s="63" t="s">
        <v>1332</v>
      </c>
      <c r="E136" s="63">
        <v>160</v>
      </c>
      <c r="F136" s="64"/>
      <c r="G136" s="21">
        <v>110</v>
      </c>
      <c r="H136" s="14" t="s">
        <v>1352</v>
      </c>
      <c r="I136" s="14" t="s">
        <v>497</v>
      </c>
      <c r="J136" s="14" t="s">
        <v>1539</v>
      </c>
    </row>
    <row r="137" spans="1:10" ht="45" customHeight="1">
      <c r="A137" s="63">
        <v>135</v>
      </c>
      <c r="B137" s="64" t="s">
        <v>2845</v>
      </c>
      <c r="C137" s="63" t="s">
        <v>597</v>
      </c>
      <c r="D137" s="63" t="s">
        <v>1332</v>
      </c>
      <c r="E137" s="63">
        <v>160</v>
      </c>
      <c r="F137" s="64"/>
      <c r="G137" s="21">
        <v>110</v>
      </c>
      <c r="H137" s="14"/>
      <c r="I137" s="14"/>
      <c r="J137" s="14" t="s">
        <v>1888</v>
      </c>
    </row>
    <row r="138" spans="1:10" ht="45" customHeight="1">
      <c r="A138" s="63">
        <v>136</v>
      </c>
      <c r="B138" s="64" t="s">
        <v>1678</v>
      </c>
      <c r="C138" s="63" t="s">
        <v>597</v>
      </c>
      <c r="D138" s="63" t="s">
        <v>1332</v>
      </c>
      <c r="E138" s="63">
        <v>160</v>
      </c>
      <c r="F138" s="64"/>
      <c r="G138" s="21">
        <v>110</v>
      </c>
      <c r="H138" s="14"/>
      <c r="I138" s="14"/>
      <c r="J138" s="14"/>
    </row>
    <row r="139" spans="1:10" ht="45" customHeight="1">
      <c r="A139" s="63">
        <v>137</v>
      </c>
      <c r="B139" s="64" t="s">
        <v>1861</v>
      </c>
      <c r="C139" s="63" t="s">
        <v>597</v>
      </c>
      <c r="D139" s="63" t="s">
        <v>1332</v>
      </c>
      <c r="E139" s="63">
        <v>160</v>
      </c>
      <c r="F139" s="64"/>
      <c r="G139" s="21">
        <v>110</v>
      </c>
      <c r="H139" s="14"/>
      <c r="I139" s="14"/>
      <c r="J139" s="14"/>
    </row>
    <row r="140" spans="1:10" ht="45" customHeight="1">
      <c r="A140" s="63">
        <v>138</v>
      </c>
      <c r="B140" s="64" t="s">
        <v>1870</v>
      </c>
      <c r="C140" s="63" t="s">
        <v>597</v>
      </c>
      <c r="D140" s="63" t="s">
        <v>1332</v>
      </c>
      <c r="E140" s="63">
        <v>160</v>
      </c>
      <c r="F140" s="64"/>
      <c r="G140" s="21">
        <v>110</v>
      </c>
      <c r="H140" s="14"/>
      <c r="I140" s="14"/>
      <c r="J140" s="14"/>
    </row>
    <row r="141" spans="1:10" ht="45" customHeight="1">
      <c r="A141" s="63">
        <v>139</v>
      </c>
      <c r="B141" s="64" t="s">
        <v>1354</v>
      </c>
      <c r="C141" s="63" t="s">
        <v>597</v>
      </c>
      <c r="D141" s="63" t="s">
        <v>1332</v>
      </c>
      <c r="E141" s="63">
        <v>160</v>
      </c>
      <c r="F141" s="64"/>
      <c r="G141" s="21">
        <v>110</v>
      </c>
      <c r="H141" s="14"/>
      <c r="I141" s="14"/>
      <c r="J141" s="14"/>
    </row>
    <row r="142" spans="1:10" ht="45" customHeight="1">
      <c r="A142" s="63">
        <v>140</v>
      </c>
      <c r="B142" s="64" t="s">
        <v>1038</v>
      </c>
      <c r="C142" s="63" t="s">
        <v>597</v>
      </c>
      <c r="D142" s="63" t="s">
        <v>1332</v>
      </c>
      <c r="E142" s="63">
        <v>160</v>
      </c>
      <c r="F142" s="64" t="s">
        <v>2599</v>
      </c>
      <c r="G142" s="21">
        <v>110</v>
      </c>
      <c r="H142" s="14"/>
      <c r="I142" s="14"/>
      <c r="J142" s="14" t="s">
        <v>2599</v>
      </c>
    </row>
    <row r="143" spans="1:10" ht="45" customHeight="1">
      <c r="A143" s="63">
        <v>141</v>
      </c>
      <c r="B143" s="64" t="s">
        <v>1980</v>
      </c>
      <c r="C143" s="63" t="s">
        <v>597</v>
      </c>
      <c r="D143" s="63" t="s">
        <v>466</v>
      </c>
      <c r="E143" s="63">
        <v>160</v>
      </c>
      <c r="F143" s="64"/>
      <c r="G143" s="21">
        <v>110</v>
      </c>
      <c r="H143" s="14"/>
      <c r="I143" s="14" t="s">
        <v>449</v>
      </c>
      <c r="J143" s="14" t="s">
        <v>2818</v>
      </c>
    </row>
    <row r="144" spans="1:10" ht="45" customHeight="1">
      <c r="A144" s="63">
        <v>142</v>
      </c>
      <c r="B144" s="64" t="s">
        <v>1961</v>
      </c>
      <c r="C144" s="63" t="s">
        <v>597</v>
      </c>
      <c r="D144" s="63" t="s">
        <v>466</v>
      </c>
      <c r="E144" s="63">
        <v>180</v>
      </c>
      <c r="F144" s="64"/>
      <c r="G144" s="21">
        <v>110</v>
      </c>
      <c r="H144" s="14"/>
      <c r="I144" s="14"/>
      <c r="J144" s="14" t="s">
        <v>2620</v>
      </c>
    </row>
    <row r="145" spans="1:10" ht="45" customHeight="1">
      <c r="A145" s="63">
        <v>143</v>
      </c>
      <c r="B145" s="64" t="s">
        <v>2851</v>
      </c>
      <c r="C145" s="63" t="s">
        <v>597</v>
      </c>
      <c r="D145" s="63" t="s">
        <v>466</v>
      </c>
      <c r="E145" s="63">
        <v>180</v>
      </c>
      <c r="F145" s="64"/>
      <c r="G145" s="21">
        <v>110</v>
      </c>
      <c r="H145" s="14"/>
      <c r="I145" s="14"/>
      <c r="J145" s="14" t="s">
        <v>1011</v>
      </c>
    </row>
    <row r="146" spans="1:10" ht="45" customHeight="1">
      <c r="A146" s="65">
        <v>144</v>
      </c>
      <c r="B146" s="66" t="s">
        <v>1877</v>
      </c>
      <c r="C146" s="65" t="s">
        <v>597</v>
      </c>
      <c r="D146" s="65" t="s">
        <v>1332</v>
      </c>
      <c r="E146" s="65">
        <v>180</v>
      </c>
      <c r="F146" s="66"/>
      <c r="G146" s="21">
        <v>110</v>
      </c>
      <c r="H146" s="14"/>
      <c r="I146" s="14"/>
      <c r="J146" s="14" t="s">
        <v>1888</v>
      </c>
    </row>
    <row r="147" spans="1:10" ht="45" customHeight="1">
      <c r="A147" s="63">
        <v>145</v>
      </c>
      <c r="B147" s="64" t="s">
        <v>1021</v>
      </c>
      <c r="C147" s="63" t="s">
        <v>597</v>
      </c>
      <c r="D147" s="63" t="s">
        <v>1332</v>
      </c>
      <c r="E147" s="63">
        <v>180</v>
      </c>
      <c r="F147" s="64"/>
      <c r="G147" s="21">
        <v>110</v>
      </c>
      <c r="H147" s="14" t="s">
        <v>2621</v>
      </c>
      <c r="I147" s="14" t="s">
        <v>2594</v>
      </c>
      <c r="J147" s="14" t="s">
        <v>1553</v>
      </c>
    </row>
    <row r="148" spans="1:10" ht="45" customHeight="1">
      <c r="A148" s="63">
        <v>146</v>
      </c>
      <c r="B148" s="64" t="s">
        <v>1904</v>
      </c>
      <c r="C148" s="63" t="s">
        <v>597</v>
      </c>
      <c r="D148" s="63" t="s">
        <v>466</v>
      </c>
      <c r="E148" s="63">
        <v>180</v>
      </c>
      <c r="F148" s="64"/>
      <c r="G148" s="21">
        <v>110</v>
      </c>
      <c r="H148" s="14"/>
      <c r="I148" s="14"/>
      <c r="J148" s="14" t="s">
        <v>1011</v>
      </c>
    </row>
    <row r="149" spans="1:10" ht="45" customHeight="1">
      <c r="A149" s="63">
        <v>147</v>
      </c>
      <c r="B149" s="64" t="s">
        <v>1057</v>
      </c>
      <c r="C149" s="63" t="s">
        <v>597</v>
      </c>
      <c r="D149" s="63" t="s">
        <v>466</v>
      </c>
      <c r="E149" s="63">
        <v>180</v>
      </c>
      <c r="F149" s="64"/>
      <c r="G149" s="21">
        <v>110</v>
      </c>
      <c r="H149" s="14"/>
      <c r="I149" s="14"/>
      <c r="J149" s="14" t="s">
        <v>1011</v>
      </c>
    </row>
    <row r="150" spans="1:10" ht="45" customHeight="1">
      <c r="A150" s="63">
        <v>148</v>
      </c>
      <c r="B150" s="64" t="s">
        <v>852</v>
      </c>
      <c r="C150" s="63" t="s">
        <v>597</v>
      </c>
      <c r="D150" s="63" t="s">
        <v>466</v>
      </c>
      <c r="E150" s="63">
        <v>220</v>
      </c>
      <c r="F150" s="64"/>
      <c r="G150" s="21">
        <v>120</v>
      </c>
      <c r="H150" s="14" t="s">
        <v>860</v>
      </c>
      <c r="I150" s="14" t="s">
        <v>2618</v>
      </c>
      <c r="J150" s="14" t="s">
        <v>1405</v>
      </c>
    </row>
    <row r="151" spans="1:10" ht="45" customHeight="1">
      <c r="A151" s="63">
        <v>149</v>
      </c>
      <c r="B151" s="64" t="s">
        <v>869</v>
      </c>
      <c r="C151" s="63" t="s">
        <v>597</v>
      </c>
      <c r="D151" s="63" t="s">
        <v>1332</v>
      </c>
      <c r="E151" s="63">
        <v>220</v>
      </c>
      <c r="F151" s="64"/>
      <c r="G151" s="21">
        <v>120</v>
      </c>
      <c r="H151" s="14"/>
      <c r="I151" s="14"/>
      <c r="J151" s="14" t="s">
        <v>1888</v>
      </c>
    </row>
    <row r="152" spans="1:10" ht="45" customHeight="1">
      <c r="A152" s="63">
        <v>150</v>
      </c>
      <c r="B152" s="64" t="s">
        <v>879</v>
      </c>
      <c r="C152" s="63" t="s">
        <v>597</v>
      </c>
      <c r="D152" s="63" t="s">
        <v>1332</v>
      </c>
      <c r="E152" s="63">
        <v>220</v>
      </c>
      <c r="F152" s="64"/>
      <c r="G152" s="21">
        <v>120</v>
      </c>
      <c r="H152" s="14"/>
      <c r="I152" s="14"/>
      <c r="J152" s="14" t="s">
        <v>1888</v>
      </c>
    </row>
    <row r="153" spans="1:10" ht="45" customHeight="1">
      <c r="A153" s="63">
        <v>151</v>
      </c>
      <c r="B153" s="64" t="s">
        <v>948</v>
      </c>
      <c r="C153" s="63" t="s">
        <v>597</v>
      </c>
      <c r="D153" s="63" t="s">
        <v>1332</v>
      </c>
      <c r="E153" s="63">
        <v>220</v>
      </c>
      <c r="F153" s="64"/>
      <c r="G153" s="21">
        <v>120</v>
      </c>
      <c r="H153" s="14"/>
      <c r="I153" s="14"/>
      <c r="J153" s="14" t="s">
        <v>1888</v>
      </c>
    </row>
    <row r="154" spans="1:10" ht="45" customHeight="1">
      <c r="A154" s="63">
        <v>152</v>
      </c>
      <c r="B154" s="64" t="s">
        <v>1664</v>
      </c>
      <c r="C154" s="63" t="s">
        <v>597</v>
      </c>
      <c r="D154" s="63" t="s">
        <v>1332</v>
      </c>
      <c r="E154" s="63">
        <v>220</v>
      </c>
      <c r="F154" s="64"/>
      <c r="G154" s="21">
        <v>120</v>
      </c>
      <c r="H154" s="14"/>
      <c r="I154" s="14"/>
      <c r="J154" s="14" t="s">
        <v>1888</v>
      </c>
    </row>
    <row r="155" spans="1:10" ht="45" customHeight="1">
      <c r="A155" s="63">
        <v>153</v>
      </c>
      <c r="B155" s="64" t="s">
        <v>1698</v>
      </c>
      <c r="C155" s="63" t="s">
        <v>597</v>
      </c>
      <c r="D155" s="63" t="s">
        <v>1332</v>
      </c>
      <c r="E155" s="63">
        <v>220</v>
      </c>
      <c r="F155" s="64"/>
      <c r="G155" s="21">
        <v>120</v>
      </c>
      <c r="H155" s="14" t="s">
        <v>1895</v>
      </c>
      <c r="I155" s="14" t="s">
        <v>2597</v>
      </c>
      <c r="J155" s="14" t="s">
        <v>2330</v>
      </c>
    </row>
    <row r="156" spans="1:10" ht="45" customHeight="1">
      <c r="A156" s="60">
        <v>154</v>
      </c>
      <c r="B156" s="61" t="s">
        <v>1364</v>
      </c>
      <c r="C156" s="60" t="s">
        <v>597</v>
      </c>
      <c r="D156" s="60" t="s">
        <v>1332</v>
      </c>
      <c r="E156" s="60">
        <v>220</v>
      </c>
      <c r="F156" s="61"/>
      <c r="G156" s="68">
        <v>120</v>
      </c>
      <c r="H156" s="69"/>
      <c r="I156" s="69"/>
      <c r="J156" s="69" t="s">
        <v>1888</v>
      </c>
    </row>
    <row r="157" spans="1:10" ht="45" customHeight="1">
      <c r="A157" s="63">
        <v>155</v>
      </c>
      <c r="B157" s="64" t="s">
        <v>1873</v>
      </c>
      <c r="C157" s="63" t="s">
        <v>597</v>
      </c>
      <c r="D157" s="63" t="s">
        <v>1332</v>
      </c>
      <c r="E157" s="63">
        <v>220</v>
      </c>
      <c r="F157" s="64"/>
      <c r="G157" s="21">
        <v>120</v>
      </c>
      <c r="H157" s="14"/>
      <c r="I157" s="14"/>
      <c r="J157" s="14"/>
    </row>
    <row r="158" spans="1:10" ht="45" customHeight="1">
      <c r="A158" s="63">
        <v>156</v>
      </c>
      <c r="B158" s="64" t="s">
        <v>2858</v>
      </c>
      <c r="C158" s="63" t="s">
        <v>597</v>
      </c>
      <c r="D158" s="63" t="s">
        <v>1332</v>
      </c>
      <c r="E158" s="63">
        <v>220</v>
      </c>
      <c r="F158" s="64"/>
      <c r="G158" s="21">
        <v>120</v>
      </c>
      <c r="H158" s="14"/>
      <c r="I158" s="14"/>
      <c r="J158" s="14"/>
    </row>
    <row r="159" spans="1:10" ht="45" customHeight="1">
      <c r="A159" s="63">
        <v>157</v>
      </c>
      <c r="B159" s="64" t="s">
        <v>2850</v>
      </c>
      <c r="C159" s="63" t="s">
        <v>597</v>
      </c>
      <c r="D159" s="63" t="s">
        <v>466</v>
      </c>
      <c r="E159" s="63">
        <v>220</v>
      </c>
      <c r="F159" s="64"/>
      <c r="G159" s="21">
        <v>120</v>
      </c>
      <c r="H159" s="14"/>
      <c r="I159" s="14"/>
      <c r="J159" s="14" t="s">
        <v>1011</v>
      </c>
    </row>
    <row r="160" spans="1:10" ht="45" customHeight="1">
      <c r="A160" s="63">
        <v>158</v>
      </c>
      <c r="B160" s="64" t="s">
        <v>1671</v>
      </c>
      <c r="C160" s="63" t="s">
        <v>597</v>
      </c>
      <c r="D160" s="63" t="s">
        <v>1332</v>
      </c>
      <c r="E160" s="63">
        <v>220</v>
      </c>
      <c r="F160" s="64"/>
      <c r="G160" s="21">
        <v>120</v>
      </c>
      <c r="H160" s="14"/>
      <c r="I160" s="14"/>
      <c r="J160" s="14" t="s">
        <v>1888</v>
      </c>
    </row>
    <row r="161" spans="1:10" ht="45" customHeight="1">
      <c r="A161" s="63">
        <v>159</v>
      </c>
      <c r="B161" s="64" t="s">
        <v>858</v>
      </c>
      <c r="C161" s="63" t="s">
        <v>597</v>
      </c>
      <c r="D161" s="63" t="s">
        <v>1332</v>
      </c>
      <c r="E161" s="63">
        <v>220</v>
      </c>
      <c r="F161" s="64" t="s">
        <v>1360</v>
      </c>
      <c r="G161" s="21">
        <v>120</v>
      </c>
      <c r="H161" s="14"/>
      <c r="I161" s="14"/>
      <c r="J161" s="14" t="s">
        <v>1360</v>
      </c>
    </row>
    <row r="162" spans="1:10" ht="45" customHeight="1">
      <c r="A162" s="63">
        <v>160</v>
      </c>
      <c r="B162" s="64" t="s">
        <v>1091</v>
      </c>
      <c r="C162" s="63" t="s">
        <v>597</v>
      </c>
      <c r="D162" s="63" t="s">
        <v>466</v>
      </c>
      <c r="E162" s="63">
        <v>250</v>
      </c>
      <c r="F162" s="64"/>
      <c r="G162" s="21">
        <v>120</v>
      </c>
      <c r="H162" s="14"/>
      <c r="I162" s="14" t="s">
        <v>2610</v>
      </c>
      <c r="J162" s="14" t="s">
        <v>1556</v>
      </c>
    </row>
    <row r="163" spans="1:10" ht="45" customHeight="1">
      <c r="A163" s="63">
        <v>161</v>
      </c>
      <c r="B163" s="64" t="s">
        <v>2353</v>
      </c>
      <c r="C163" s="63" t="s">
        <v>597</v>
      </c>
      <c r="D163" s="63" t="s">
        <v>1332</v>
      </c>
      <c r="E163" s="63">
        <v>250</v>
      </c>
      <c r="F163" s="64"/>
      <c r="G163" s="21">
        <v>120</v>
      </c>
      <c r="H163" s="14"/>
      <c r="I163" s="14"/>
      <c r="J163" s="14" t="s">
        <v>1888</v>
      </c>
    </row>
    <row r="164" spans="1:10" ht="45" customHeight="1">
      <c r="A164" s="63">
        <v>162</v>
      </c>
      <c r="B164" s="64" t="s">
        <v>855</v>
      </c>
      <c r="C164" s="63" t="s">
        <v>597</v>
      </c>
      <c r="D164" s="63" t="s">
        <v>1332</v>
      </c>
      <c r="E164" s="63">
        <v>250</v>
      </c>
      <c r="F164" s="64"/>
      <c r="G164" s="21">
        <v>120</v>
      </c>
      <c r="H164" s="14"/>
      <c r="I164" s="14"/>
      <c r="J164" s="14" t="s">
        <v>1888</v>
      </c>
    </row>
    <row r="165" spans="1:10" ht="45" customHeight="1">
      <c r="A165" s="63">
        <v>163</v>
      </c>
      <c r="B165" s="64" t="s">
        <v>859</v>
      </c>
      <c r="C165" s="63" t="s">
        <v>597</v>
      </c>
      <c r="D165" s="63" t="s">
        <v>466</v>
      </c>
      <c r="E165" s="63">
        <v>250</v>
      </c>
      <c r="F165" s="64"/>
      <c r="G165" s="21">
        <v>120</v>
      </c>
      <c r="H165" s="14"/>
      <c r="I165" s="14" t="s">
        <v>2622</v>
      </c>
      <c r="J165" s="14" t="s">
        <v>1115</v>
      </c>
    </row>
    <row r="166" spans="1:10" ht="45" customHeight="1">
      <c r="A166" s="63">
        <v>164</v>
      </c>
      <c r="B166" s="64" t="s">
        <v>2971</v>
      </c>
      <c r="C166" s="63" t="s">
        <v>597</v>
      </c>
      <c r="D166" s="63" t="s">
        <v>466</v>
      </c>
      <c r="E166" s="63">
        <v>250</v>
      </c>
      <c r="F166" s="64"/>
      <c r="G166" s="21">
        <v>120</v>
      </c>
      <c r="H166" s="14"/>
      <c r="I166" s="14"/>
      <c r="J166" s="14" t="s">
        <v>1011</v>
      </c>
    </row>
    <row r="167" spans="1:10" ht="45" customHeight="1">
      <c r="A167" s="63">
        <v>165</v>
      </c>
      <c r="B167" s="64" t="s">
        <v>2980</v>
      </c>
      <c r="C167" s="63" t="s">
        <v>597</v>
      </c>
      <c r="D167" s="63" t="s">
        <v>466</v>
      </c>
      <c r="E167" s="63">
        <v>250</v>
      </c>
      <c r="F167" s="64"/>
      <c r="G167" s="21">
        <v>120</v>
      </c>
      <c r="H167" s="14"/>
      <c r="I167" s="14"/>
      <c r="J167" s="14" t="s">
        <v>1011</v>
      </c>
    </row>
    <row r="168" spans="1:10" ht="45" customHeight="1">
      <c r="A168" s="63">
        <v>166</v>
      </c>
      <c r="B168" s="64" t="s">
        <v>1882</v>
      </c>
      <c r="C168" s="63" t="s">
        <v>597</v>
      </c>
      <c r="D168" s="63" t="s">
        <v>466</v>
      </c>
      <c r="E168" s="63">
        <v>250</v>
      </c>
      <c r="F168" s="64"/>
      <c r="G168" s="21">
        <v>120</v>
      </c>
      <c r="H168" s="14" t="s">
        <v>918</v>
      </c>
      <c r="I168" s="14"/>
      <c r="J168" s="14" t="s">
        <v>937</v>
      </c>
    </row>
    <row r="169" spans="1:10" ht="45" customHeight="1">
      <c r="A169" s="63">
        <v>167</v>
      </c>
      <c r="B169" s="64" t="s">
        <v>930</v>
      </c>
      <c r="C169" s="63" t="s">
        <v>597</v>
      </c>
      <c r="D169" s="63" t="s">
        <v>466</v>
      </c>
      <c r="E169" s="63">
        <v>250</v>
      </c>
      <c r="F169" s="64"/>
      <c r="G169" s="21">
        <v>120</v>
      </c>
      <c r="H169" s="14"/>
      <c r="I169" s="14"/>
      <c r="J169" s="14" t="s">
        <v>1011</v>
      </c>
    </row>
    <row r="170" spans="1:10" ht="45" customHeight="1">
      <c r="A170" s="63">
        <v>168</v>
      </c>
      <c r="B170" s="64" t="s">
        <v>1367</v>
      </c>
      <c r="C170" s="63" t="s">
        <v>597</v>
      </c>
      <c r="D170" s="63" t="s">
        <v>466</v>
      </c>
      <c r="E170" s="63">
        <v>300</v>
      </c>
      <c r="F170" s="64"/>
      <c r="G170" s="21">
        <v>135</v>
      </c>
      <c r="H170" s="14"/>
      <c r="I170" s="14" t="s">
        <v>509</v>
      </c>
      <c r="J170" s="14" t="s">
        <v>672</v>
      </c>
    </row>
    <row r="171" spans="1:10" ht="45" customHeight="1">
      <c r="A171" s="63">
        <v>169</v>
      </c>
      <c r="B171" s="64" t="s">
        <v>1040</v>
      </c>
      <c r="C171" s="63" t="s">
        <v>597</v>
      </c>
      <c r="D171" s="63" t="s">
        <v>1332</v>
      </c>
      <c r="E171" s="63">
        <v>300</v>
      </c>
      <c r="F171" s="64"/>
      <c r="G171" s="21">
        <v>135</v>
      </c>
      <c r="H171" s="14" t="s">
        <v>2612</v>
      </c>
      <c r="I171" s="14" t="s">
        <v>2611</v>
      </c>
      <c r="J171" s="14" t="s">
        <v>1771</v>
      </c>
    </row>
    <row r="172" spans="1:10" ht="45" customHeight="1">
      <c r="A172" s="63">
        <v>170</v>
      </c>
      <c r="B172" s="64" t="s">
        <v>1007</v>
      </c>
      <c r="C172" s="63" t="s">
        <v>597</v>
      </c>
      <c r="D172" s="63" t="s">
        <v>466</v>
      </c>
      <c r="E172" s="63">
        <v>300</v>
      </c>
      <c r="F172" s="64"/>
      <c r="G172" s="21">
        <v>135</v>
      </c>
      <c r="H172" s="14"/>
      <c r="I172" s="14"/>
      <c r="J172" s="14" t="s">
        <v>1011</v>
      </c>
    </row>
    <row r="173" spans="1:10" ht="45" customHeight="1">
      <c r="A173" s="63">
        <v>171</v>
      </c>
      <c r="B173" s="64" t="s">
        <v>1862</v>
      </c>
      <c r="C173" s="63" t="s">
        <v>597</v>
      </c>
      <c r="D173" s="63" t="s">
        <v>1332</v>
      </c>
      <c r="E173" s="63">
        <v>300</v>
      </c>
      <c r="F173" s="64"/>
      <c r="G173" s="21">
        <v>135</v>
      </c>
      <c r="H173" s="14"/>
      <c r="I173" s="14"/>
      <c r="J173" s="14" t="s">
        <v>1888</v>
      </c>
    </row>
    <row r="174" spans="1:10" ht="45" customHeight="1">
      <c r="A174" s="63">
        <v>172</v>
      </c>
      <c r="B174" s="64" t="s">
        <v>999</v>
      </c>
      <c r="C174" s="63" t="s">
        <v>597</v>
      </c>
      <c r="D174" s="63" t="s">
        <v>1332</v>
      </c>
      <c r="E174" s="63">
        <v>300</v>
      </c>
      <c r="F174" s="64"/>
      <c r="G174" s="21">
        <v>135</v>
      </c>
      <c r="H174" s="14"/>
      <c r="I174" s="14"/>
      <c r="J174" s="14"/>
    </row>
    <row r="175" spans="1:10" ht="45" customHeight="1">
      <c r="A175" s="63">
        <v>173</v>
      </c>
      <c r="B175" s="64" t="s">
        <v>1571</v>
      </c>
      <c r="C175" s="63" t="s">
        <v>597</v>
      </c>
      <c r="D175" s="63" t="s">
        <v>1332</v>
      </c>
      <c r="E175" s="63">
        <v>300</v>
      </c>
      <c r="F175" s="64"/>
      <c r="G175" s="21">
        <v>135</v>
      </c>
      <c r="H175" s="14"/>
      <c r="I175" s="14"/>
      <c r="J175" s="14"/>
    </row>
    <row r="176" spans="1:10" ht="45" customHeight="1">
      <c r="A176" s="63">
        <v>174</v>
      </c>
      <c r="B176" s="64" t="s">
        <v>1853</v>
      </c>
      <c r="C176" s="63" t="s">
        <v>597</v>
      </c>
      <c r="D176" s="63" t="s">
        <v>1332</v>
      </c>
      <c r="E176" s="63">
        <v>300</v>
      </c>
      <c r="F176" s="64"/>
      <c r="G176" s="21">
        <v>135</v>
      </c>
      <c r="H176" s="14"/>
      <c r="I176" s="14"/>
      <c r="J176" s="14"/>
    </row>
    <row r="177" spans="1:10" ht="45" customHeight="1">
      <c r="A177" s="63">
        <v>175</v>
      </c>
      <c r="B177" s="64" t="s">
        <v>2355</v>
      </c>
      <c r="C177" s="63" t="s">
        <v>597</v>
      </c>
      <c r="D177" s="63" t="s">
        <v>1332</v>
      </c>
      <c r="E177" s="63">
        <v>300</v>
      </c>
      <c r="F177" s="64"/>
      <c r="G177" s="21">
        <v>135</v>
      </c>
      <c r="H177" s="14"/>
      <c r="I177" s="14"/>
      <c r="J177" s="14"/>
    </row>
    <row r="178" spans="1:10" ht="45" customHeight="1">
      <c r="A178" s="63">
        <v>176</v>
      </c>
      <c r="B178" s="64" t="s">
        <v>1926</v>
      </c>
      <c r="C178" s="63" t="s">
        <v>597</v>
      </c>
      <c r="D178" s="63" t="s">
        <v>1332</v>
      </c>
      <c r="E178" s="63">
        <v>300</v>
      </c>
      <c r="F178" s="64"/>
      <c r="G178" s="21">
        <v>135</v>
      </c>
      <c r="H178" s="14"/>
      <c r="I178" s="14"/>
      <c r="J178" s="14"/>
    </row>
    <row r="179" spans="1:10" ht="45" customHeight="1">
      <c r="A179" s="63">
        <v>177</v>
      </c>
      <c r="B179" s="64" t="s">
        <v>2975</v>
      </c>
      <c r="C179" s="63" t="s">
        <v>597</v>
      </c>
      <c r="D179" s="63" t="s">
        <v>1332</v>
      </c>
      <c r="E179" s="63">
        <v>300</v>
      </c>
      <c r="F179" s="64"/>
      <c r="G179" s="21">
        <v>135</v>
      </c>
      <c r="H179" s="14"/>
      <c r="I179" s="14"/>
      <c r="J179" s="14"/>
    </row>
    <row r="180" spans="1:10" ht="45" customHeight="1">
      <c r="A180" s="63">
        <v>178</v>
      </c>
      <c r="B180" s="64" t="s">
        <v>2965</v>
      </c>
      <c r="C180" s="63" t="s">
        <v>597</v>
      </c>
      <c r="D180" s="63" t="s">
        <v>502</v>
      </c>
      <c r="E180" s="63">
        <v>300</v>
      </c>
      <c r="F180" s="64"/>
      <c r="G180" s="21">
        <v>135</v>
      </c>
      <c r="H180" s="14"/>
      <c r="I180" s="14"/>
      <c r="J180" s="14" t="s">
        <v>2614</v>
      </c>
    </row>
    <row r="181" spans="1:10" ht="45" customHeight="1">
      <c r="A181" s="63">
        <v>179</v>
      </c>
      <c r="B181" s="64" t="s">
        <v>2959</v>
      </c>
      <c r="C181" s="63" t="s">
        <v>597</v>
      </c>
      <c r="D181" s="63" t="s">
        <v>502</v>
      </c>
      <c r="E181" s="63">
        <v>300</v>
      </c>
      <c r="F181" s="64"/>
      <c r="G181" s="21">
        <v>135</v>
      </c>
      <c r="H181" s="14"/>
      <c r="I181" s="14" t="s">
        <v>2609</v>
      </c>
      <c r="J181" s="14" t="s">
        <v>919</v>
      </c>
    </row>
    <row r="182" spans="1:10" ht="45" customHeight="1">
      <c r="A182" s="63">
        <v>180</v>
      </c>
      <c r="B182" s="64" t="s">
        <v>2419</v>
      </c>
      <c r="C182" s="63" t="s">
        <v>597</v>
      </c>
      <c r="D182" s="63" t="s">
        <v>502</v>
      </c>
      <c r="E182" s="63">
        <v>300</v>
      </c>
      <c r="F182" s="64"/>
      <c r="G182" s="21">
        <v>135</v>
      </c>
      <c r="H182" s="14"/>
      <c r="I182" s="14"/>
      <c r="J182" s="14" t="s">
        <v>2614</v>
      </c>
    </row>
    <row r="183" spans="1:10" ht="45" customHeight="1">
      <c r="A183" s="63">
        <v>181</v>
      </c>
      <c r="B183" s="64" t="s">
        <v>2352</v>
      </c>
      <c r="C183" s="63" t="s">
        <v>597</v>
      </c>
      <c r="D183" s="63" t="s">
        <v>502</v>
      </c>
      <c r="E183" s="63">
        <v>340</v>
      </c>
      <c r="F183" s="64"/>
      <c r="G183" s="21">
        <v>150</v>
      </c>
      <c r="H183" s="14" t="s">
        <v>1885</v>
      </c>
      <c r="I183" s="14" t="s">
        <v>475</v>
      </c>
      <c r="J183" s="14" t="s">
        <v>1401</v>
      </c>
    </row>
    <row r="184" spans="1:10" ht="45" customHeight="1">
      <c r="A184" s="65">
        <v>182</v>
      </c>
      <c r="B184" s="66" t="s">
        <v>2423</v>
      </c>
      <c r="C184" s="65" t="s">
        <v>597</v>
      </c>
      <c r="D184" s="65" t="s">
        <v>502</v>
      </c>
      <c r="E184" s="65">
        <v>340</v>
      </c>
      <c r="F184" s="66"/>
      <c r="G184" s="21">
        <v>150</v>
      </c>
      <c r="H184" s="14"/>
      <c r="I184" s="14"/>
      <c r="J184" s="14" t="s">
        <v>2614</v>
      </c>
    </row>
    <row r="185" spans="1:10" ht="45" customHeight="1">
      <c r="A185" s="63">
        <v>183</v>
      </c>
      <c r="B185" s="64" t="s">
        <v>959</v>
      </c>
      <c r="C185" s="63" t="s">
        <v>597</v>
      </c>
      <c r="D185" s="63" t="s">
        <v>1332</v>
      </c>
      <c r="E185" s="63">
        <v>340</v>
      </c>
      <c r="F185" s="64"/>
      <c r="G185" s="21">
        <v>150</v>
      </c>
      <c r="H185" s="14"/>
      <c r="I185" s="14"/>
      <c r="J185" s="14" t="s">
        <v>1888</v>
      </c>
    </row>
    <row r="186" spans="1:10" ht="45" customHeight="1">
      <c r="A186" s="63">
        <v>184</v>
      </c>
      <c r="B186" s="64" t="s">
        <v>992</v>
      </c>
      <c r="C186" s="63" t="s">
        <v>597</v>
      </c>
      <c r="D186" s="63" t="s">
        <v>1332</v>
      </c>
      <c r="E186" s="63">
        <v>340</v>
      </c>
      <c r="F186" s="64"/>
      <c r="G186" s="21">
        <v>150</v>
      </c>
      <c r="H186" s="14"/>
      <c r="I186" s="14"/>
      <c r="J186" s="14"/>
    </row>
    <row r="187" spans="1:10" ht="45" customHeight="1">
      <c r="A187" s="63">
        <v>185</v>
      </c>
      <c r="B187" s="64" t="s">
        <v>984</v>
      </c>
      <c r="C187" s="63" t="s">
        <v>597</v>
      </c>
      <c r="D187" s="63" t="s">
        <v>1332</v>
      </c>
      <c r="E187" s="63">
        <v>340</v>
      </c>
      <c r="F187" s="64"/>
      <c r="G187" s="21">
        <v>150</v>
      </c>
      <c r="H187" s="14"/>
      <c r="I187" s="14"/>
      <c r="J187" s="14"/>
    </row>
    <row r="188" spans="1:10" ht="45" customHeight="1">
      <c r="A188" s="63">
        <v>186</v>
      </c>
      <c r="B188" s="64" t="s">
        <v>963</v>
      </c>
      <c r="C188" s="63" t="s">
        <v>597</v>
      </c>
      <c r="D188" s="63" t="s">
        <v>1332</v>
      </c>
      <c r="E188" s="63">
        <v>340</v>
      </c>
      <c r="F188" s="64"/>
      <c r="G188" s="21">
        <v>150</v>
      </c>
      <c r="H188" s="14"/>
      <c r="I188" s="14"/>
      <c r="J188" s="14"/>
    </row>
    <row r="189" spans="1:10" ht="45" customHeight="1">
      <c r="A189" s="63">
        <v>187</v>
      </c>
      <c r="B189" s="64" t="s">
        <v>1604</v>
      </c>
      <c r="C189" s="63" t="s">
        <v>597</v>
      </c>
      <c r="D189" s="63" t="s">
        <v>1332</v>
      </c>
      <c r="E189" s="63">
        <v>340</v>
      </c>
      <c r="F189" s="64"/>
      <c r="G189" s="21">
        <v>150</v>
      </c>
      <c r="H189" s="14" t="s">
        <v>2616</v>
      </c>
      <c r="I189" s="14" t="s">
        <v>2619</v>
      </c>
      <c r="J189" s="14" t="s">
        <v>1657</v>
      </c>
    </row>
    <row r="190" spans="1:10" ht="45" customHeight="1">
      <c r="A190" s="63">
        <v>188</v>
      </c>
      <c r="B190" s="64" t="s">
        <v>1860</v>
      </c>
      <c r="C190" s="63" t="s">
        <v>597</v>
      </c>
      <c r="D190" s="63" t="s">
        <v>1332</v>
      </c>
      <c r="E190" s="63">
        <v>380</v>
      </c>
      <c r="F190" s="64"/>
      <c r="G190" s="21">
        <v>165</v>
      </c>
      <c r="H190" s="14" t="s">
        <v>2508</v>
      </c>
      <c r="I190" s="14" t="s">
        <v>2613</v>
      </c>
      <c r="J190" s="14" t="s">
        <v>2180</v>
      </c>
    </row>
    <row r="191" spans="1:10" ht="45" customHeight="1">
      <c r="A191" s="63">
        <v>189</v>
      </c>
      <c r="B191" s="64" t="s">
        <v>1334</v>
      </c>
      <c r="C191" s="63" t="s">
        <v>597</v>
      </c>
      <c r="D191" s="63" t="s">
        <v>1332</v>
      </c>
      <c r="E191" s="63">
        <v>380</v>
      </c>
      <c r="F191" s="64"/>
      <c r="G191" s="21">
        <v>165</v>
      </c>
      <c r="H191" s="14"/>
      <c r="I191" s="14"/>
      <c r="J191" s="14" t="s">
        <v>1888</v>
      </c>
    </row>
    <row r="192" spans="1:10" ht="45" customHeight="1">
      <c r="A192" s="63">
        <v>190</v>
      </c>
      <c r="B192" s="64" t="s">
        <v>1869</v>
      </c>
      <c r="C192" s="63" t="s">
        <v>597</v>
      </c>
      <c r="D192" s="63" t="s">
        <v>1332</v>
      </c>
      <c r="E192" s="63">
        <v>380</v>
      </c>
      <c r="F192" s="64"/>
      <c r="G192" s="21">
        <v>165</v>
      </c>
      <c r="H192" s="14"/>
      <c r="I192" s="14"/>
      <c r="J192" s="14"/>
    </row>
    <row r="193" spans="1:10" ht="45" customHeight="1">
      <c r="A193" s="63">
        <v>191</v>
      </c>
      <c r="B193" s="64" t="s">
        <v>953</v>
      </c>
      <c r="C193" s="63" t="s">
        <v>597</v>
      </c>
      <c r="D193" s="63" t="s">
        <v>1332</v>
      </c>
      <c r="E193" s="63">
        <v>380</v>
      </c>
      <c r="F193" s="64"/>
      <c r="G193" s="21">
        <v>165</v>
      </c>
      <c r="H193" s="14"/>
      <c r="I193" s="14"/>
      <c r="J193" s="14"/>
    </row>
    <row r="194" spans="1:10" ht="45" customHeight="1">
      <c r="A194" s="63">
        <v>192</v>
      </c>
      <c r="B194" s="64" t="s">
        <v>2856</v>
      </c>
      <c r="C194" s="63" t="s">
        <v>597</v>
      </c>
      <c r="D194" s="63" t="s">
        <v>1332</v>
      </c>
      <c r="E194" s="63">
        <v>380</v>
      </c>
      <c r="F194" s="64"/>
      <c r="G194" s="21">
        <v>165</v>
      </c>
      <c r="H194" s="14" t="s">
        <v>1614</v>
      </c>
      <c r="I194" s="14" t="s">
        <v>2634</v>
      </c>
      <c r="J194" s="14" t="s">
        <v>2505</v>
      </c>
    </row>
    <row r="195" spans="1:10" ht="45" customHeight="1">
      <c r="A195" s="63">
        <v>193</v>
      </c>
      <c r="B195" s="64" t="s">
        <v>1009</v>
      </c>
      <c r="C195" s="63" t="s">
        <v>597</v>
      </c>
      <c r="D195" s="63" t="s">
        <v>1332</v>
      </c>
      <c r="E195" s="63">
        <v>380</v>
      </c>
      <c r="F195" s="64"/>
      <c r="G195" s="21">
        <v>165</v>
      </c>
      <c r="H195" s="14"/>
      <c r="I195" s="14"/>
      <c r="J195" s="14" t="s">
        <v>1888</v>
      </c>
    </row>
    <row r="196" spans="1:10" ht="45" customHeight="1">
      <c r="A196" s="63">
        <v>194</v>
      </c>
      <c r="B196" s="64" t="s">
        <v>1850</v>
      </c>
      <c r="C196" s="63" t="s">
        <v>597</v>
      </c>
      <c r="D196" s="63" t="s">
        <v>1332</v>
      </c>
      <c r="E196" s="63">
        <v>380</v>
      </c>
      <c r="F196" s="64"/>
      <c r="G196" s="21">
        <v>165</v>
      </c>
      <c r="H196" s="14" t="s">
        <v>2617</v>
      </c>
      <c r="I196" s="14" t="s">
        <v>2641</v>
      </c>
      <c r="J196" s="14" t="s">
        <v>1532</v>
      </c>
    </row>
    <row r="197" spans="1:10" ht="45" customHeight="1">
      <c r="A197" s="60">
        <v>195</v>
      </c>
      <c r="B197" s="61" t="s">
        <v>2640</v>
      </c>
      <c r="C197" s="60" t="s">
        <v>597</v>
      </c>
      <c r="D197" s="60" t="s">
        <v>1332</v>
      </c>
      <c r="E197" s="60">
        <v>380</v>
      </c>
      <c r="F197" s="61"/>
      <c r="G197" s="68">
        <v>165</v>
      </c>
      <c r="H197" s="69"/>
      <c r="I197" s="69"/>
      <c r="J197" s="69" t="s">
        <v>1888</v>
      </c>
    </row>
    <row r="198" spans="1:10" ht="45" customHeight="1">
      <c r="A198" s="63">
        <v>196</v>
      </c>
      <c r="B198" s="64" t="s">
        <v>987</v>
      </c>
      <c r="C198" s="63" t="s">
        <v>597</v>
      </c>
      <c r="D198" s="63" t="s">
        <v>1332</v>
      </c>
      <c r="E198" s="63">
        <v>380</v>
      </c>
      <c r="F198" s="64"/>
      <c r="G198" s="21">
        <v>165</v>
      </c>
      <c r="H198" s="14"/>
      <c r="I198" s="14"/>
      <c r="J198" s="14"/>
    </row>
    <row r="199" spans="1:10" ht="45" customHeight="1">
      <c r="A199" s="63">
        <v>197</v>
      </c>
      <c r="B199" s="64" t="s">
        <v>1876</v>
      </c>
      <c r="C199" s="63" t="s">
        <v>597</v>
      </c>
      <c r="D199" s="63" t="s">
        <v>1332</v>
      </c>
      <c r="E199" s="63">
        <v>380</v>
      </c>
      <c r="F199" s="64"/>
      <c r="G199" s="21">
        <v>165</v>
      </c>
      <c r="H199" s="14"/>
      <c r="I199" s="14"/>
      <c r="J199" s="14"/>
    </row>
    <row r="200" spans="1:10" ht="45" customHeight="1">
      <c r="A200" s="63">
        <v>198</v>
      </c>
      <c r="B200" s="64" t="s">
        <v>966</v>
      </c>
      <c r="C200" s="63" t="s">
        <v>597</v>
      </c>
      <c r="D200" s="63" t="s">
        <v>1332</v>
      </c>
      <c r="E200" s="63">
        <v>380</v>
      </c>
      <c r="F200" s="64"/>
      <c r="G200" s="21">
        <v>165</v>
      </c>
      <c r="H200" s="14"/>
      <c r="I200" s="14"/>
      <c r="J200" s="14"/>
    </row>
    <row r="201" spans="1:10" ht="45" customHeight="1">
      <c r="A201" s="63">
        <v>199</v>
      </c>
      <c r="B201" s="64" t="s">
        <v>2844</v>
      </c>
      <c r="C201" s="63" t="s">
        <v>597</v>
      </c>
      <c r="D201" s="63" t="s">
        <v>1332</v>
      </c>
      <c r="E201" s="63">
        <v>380</v>
      </c>
      <c r="F201" s="64"/>
      <c r="G201" s="21">
        <v>165</v>
      </c>
      <c r="H201" s="14"/>
      <c r="I201" s="14"/>
      <c r="J201" s="14"/>
    </row>
    <row r="202" spans="1:10" ht="45" customHeight="1">
      <c r="A202" s="63">
        <v>200</v>
      </c>
      <c r="B202" s="64" t="s">
        <v>1619</v>
      </c>
      <c r="C202" s="63" t="s">
        <v>597</v>
      </c>
      <c r="D202" s="63" t="s">
        <v>1332</v>
      </c>
      <c r="E202" s="63">
        <v>380</v>
      </c>
      <c r="F202" s="64"/>
      <c r="G202" s="21">
        <v>165</v>
      </c>
      <c r="H202" s="14"/>
      <c r="I202" s="14"/>
      <c r="J202" s="14"/>
    </row>
    <row r="203" spans="1:10" ht="45" customHeight="1">
      <c r="A203" s="63">
        <v>201</v>
      </c>
      <c r="B203" s="64" t="s">
        <v>2836</v>
      </c>
      <c r="C203" s="63" t="s">
        <v>597</v>
      </c>
      <c r="D203" s="63" t="s">
        <v>1332</v>
      </c>
      <c r="E203" s="63">
        <v>380</v>
      </c>
      <c r="F203" s="64"/>
      <c r="G203" s="21">
        <v>165</v>
      </c>
      <c r="H203" s="14"/>
      <c r="I203" s="14"/>
      <c r="J203" s="14"/>
    </row>
    <row r="204" spans="1:10" ht="45" customHeight="1">
      <c r="A204" s="63">
        <v>202</v>
      </c>
      <c r="B204" s="64" t="s">
        <v>2852</v>
      </c>
      <c r="C204" s="63" t="s">
        <v>597</v>
      </c>
      <c r="D204" s="63" t="s">
        <v>1332</v>
      </c>
      <c r="E204" s="63">
        <v>380</v>
      </c>
      <c r="F204" s="64"/>
      <c r="G204" s="21">
        <v>165</v>
      </c>
      <c r="H204" s="14"/>
      <c r="I204" s="14"/>
      <c r="J204" s="14"/>
    </row>
    <row r="205" spans="1:10" ht="45" customHeight="1">
      <c r="A205" s="63">
        <v>203</v>
      </c>
      <c r="B205" s="64" t="s">
        <v>1611</v>
      </c>
      <c r="C205" s="63" t="s">
        <v>597</v>
      </c>
      <c r="D205" s="63" t="s">
        <v>1332</v>
      </c>
      <c r="E205" s="63">
        <v>380</v>
      </c>
      <c r="F205" s="64"/>
      <c r="G205" s="21">
        <v>165</v>
      </c>
      <c r="H205" s="14"/>
      <c r="I205" s="14"/>
      <c r="J205" s="14"/>
    </row>
    <row r="206" spans="1:10" ht="45" customHeight="1">
      <c r="A206" s="63">
        <v>204</v>
      </c>
      <c r="B206" s="64" t="s">
        <v>2846</v>
      </c>
      <c r="C206" s="63" t="s">
        <v>597</v>
      </c>
      <c r="D206" s="63" t="s">
        <v>1332</v>
      </c>
      <c r="E206" s="63">
        <v>380</v>
      </c>
      <c r="F206" s="64"/>
      <c r="G206" s="21">
        <v>165</v>
      </c>
      <c r="H206" s="14"/>
      <c r="I206" s="14"/>
      <c r="J206" s="14"/>
    </row>
    <row r="207" spans="1:10" ht="45" customHeight="1">
      <c r="A207" s="63">
        <v>205</v>
      </c>
      <c r="B207" s="64" t="s">
        <v>1591</v>
      </c>
      <c r="C207" s="63" t="s">
        <v>597</v>
      </c>
      <c r="D207" s="63" t="s">
        <v>1332</v>
      </c>
      <c r="E207" s="63">
        <v>380</v>
      </c>
      <c r="F207" s="64"/>
      <c r="G207" s="21">
        <v>165</v>
      </c>
      <c r="H207" s="14"/>
      <c r="I207" s="14"/>
      <c r="J207" s="14"/>
    </row>
    <row r="208" spans="1:10" ht="45" customHeight="1">
      <c r="A208" s="63">
        <v>206</v>
      </c>
      <c r="B208" s="64" t="s">
        <v>1616</v>
      </c>
      <c r="C208" s="63" t="s">
        <v>597</v>
      </c>
      <c r="D208" s="63" t="s">
        <v>1332</v>
      </c>
      <c r="E208" s="63">
        <v>380</v>
      </c>
      <c r="F208" s="64"/>
      <c r="G208" s="21">
        <v>165</v>
      </c>
      <c r="H208" s="14"/>
      <c r="I208" s="14"/>
      <c r="J208" s="14"/>
    </row>
    <row r="209" spans="1:10" ht="45" customHeight="1">
      <c r="A209" s="63">
        <v>207</v>
      </c>
      <c r="B209" s="64" t="s">
        <v>2405</v>
      </c>
      <c r="C209" s="63" t="s">
        <v>597</v>
      </c>
      <c r="D209" s="63" t="s">
        <v>1332</v>
      </c>
      <c r="E209" s="63">
        <v>380</v>
      </c>
      <c r="F209" s="64"/>
      <c r="G209" s="21">
        <v>165</v>
      </c>
      <c r="H209" s="14"/>
      <c r="I209" s="14"/>
      <c r="J209" s="14"/>
    </row>
    <row r="210" spans="1:10" ht="45" customHeight="1">
      <c r="A210" s="63">
        <v>208</v>
      </c>
      <c r="B210" s="64" t="s">
        <v>1605</v>
      </c>
      <c r="C210" s="63" t="s">
        <v>597</v>
      </c>
      <c r="D210" s="63" t="s">
        <v>1332</v>
      </c>
      <c r="E210" s="63">
        <v>380</v>
      </c>
      <c r="F210" s="64"/>
      <c r="G210" s="21">
        <v>165</v>
      </c>
      <c r="H210" s="14"/>
      <c r="I210" s="14"/>
      <c r="J210" s="14"/>
    </row>
    <row r="211" spans="1:10" ht="45" customHeight="1">
      <c r="A211" s="63">
        <v>209</v>
      </c>
      <c r="B211" s="64" t="s">
        <v>1612</v>
      </c>
      <c r="C211" s="63" t="s">
        <v>597</v>
      </c>
      <c r="D211" s="63" t="s">
        <v>1332</v>
      </c>
      <c r="E211" s="63">
        <v>380</v>
      </c>
      <c r="F211" s="64"/>
      <c r="G211" s="21">
        <v>165</v>
      </c>
      <c r="H211" s="14"/>
      <c r="I211" s="14"/>
      <c r="J211" s="14"/>
    </row>
    <row r="212" spans="1:10" ht="45" customHeight="1">
      <c r="A212" s="63">
        <v>210</v>
      </c>
      <c r="B212" s="64" t="s">
        <v>1609</v>
      </c>
      <c r="C212" s="63" t="s">
        <v>597</v>
      </c>
      <c r="D212" s="63" t="s">
        <v>1332</v>
      </c>
      <c r="E212" s="63">
        <v>380</v>
      </c>
      <c r="F212" s="64"/>
      <c r="G212" s="21">
        <v>165</v>
      </c>
      <c r="H212" s="14"/>
      <c r="I212" s="14"/>
      <c r="J212" s="14"/>
    </row>
    <row r="213" spans="1:10" ht="45" customHeight="1">
      <c r="A213" s="63">
        <v>211</v>
      </c>
      <c r="B213" s="64" t="s">
        <v>2632</v>
      </c>
      <c r="C213" s="63" t="s">
        <v>597</v>
      </c>
      <c r="D213" s="63" t="s">
        <v>1332</v>
      </c>
      <c r="E213" s="63">
        <v>380</v>
      </c>
      <c r="F213" s="64"/>
      <c r="G213" s="21">
        <v>165</v>
      </c>
      <c r="H213" s="14"/>
      <c r="I213" s="14"/>
      <c r="J213" s="14"/>
    </row>
    <row r="214" spans="1:10" ht="45" customHeight="1">
      <c r="A214" s="63">
        <v>212</v>
      </c>
      <c r="B214" s="64" t="s">
        <v>2629</v>
      </c>
      <c r="C214" s="63" t="s">
        <v>597</v>
      </c>
      <c r="D214" s="63" t="s">
        <v>1332</v>
      </c>
      <c r="E214" s="63">
        <v>380</v>
      </c>
      <c r="F214" s="64"/>
      <c r="G214" s="21">
        <v>165</v>
      </c>
      <c r="H214" s="14"/>
      <c r="I214" s="14"/>
      <c r="J214" s="14"/>
    </row>
    <row r="215" spans="1:10" ht="45" customHeight="1">
      <c r="A215" s="63">
        <v>213</v>
      </c>
      <c r="B215" s="64" t="s">
        <v>979</v>
      </c>
      <c r="C215" s="63" t="s">
        <v>597</v>
      </c>
      <c r="D215" s="63" t="s">
        <v>1332</v>
      </c>
      <c r="E215" s="63">
        <v>380</v>
      </c>
      <c r="F215" s="64"/>
      <c r="G215" s="21">
        <v>165</v>
      </c>
      <c r="H215" s="14"/>
      <c r="I215" s="14"/>
      <c r="J215" s="14"/>
    </row>
    <row r="216" spans="1:10" ht="45" customHeight="1">
      <c r="A216" s="63">
        <v>214</v>
      </c>
      <c r="B216" s="64" t="s">
        <v>115</v>
      </c>
      <c r="C216" s="63" t="s">
        <v>597</v>
      </c>
      <c r="D216" s="63" t="s">
        <v>1332</v>
      </c>
      <c r="E216" s="63">
        <v>380</v>
      </c>
      <c r="F216" s="64"/>
      <c r="G216" s="21">
        <v>165</v>
      </c>
      <c r="H216" s="14"/>
      <c r="I216" s="14"/>
      <c r="J216" s="14"/>
    </row>
    <row r="217" spans="1:10" ht="45" customHeight="1">
      <c r="A217" s="63">
        <v>215</v>
      </c>
      <c r="B217" s="64" t="s">
        <v>2989</v>
      </c>
      <c r="C217" s="63" t="s">
        <v>597</v>
      </c>
      <c r="D217" s="63" t="s">
        <v>466</v>
      </c>
      <c r="E217" s="63">
        <v>380</v>
      </c>
      <c r="F217" s="64"/>
      <c r="G217" s="21">
        <v>165</v>
      </c>
      <c r="H217" s="14"/>
      <c r="I217" s="14" t="s">
        <v>2631</v>
      </c>
      <c r="J217" s="14" t="s">
        <v>1110</v>
      </c>
    </row>
    <row r="218" spans="1:10" ht="45" customHeight="1">
      <c r="A218" s="63">
        <v>216</v>
      </c>
      <c r="B218" s="64" t="s">
        <v>1331</v>
      </c>
      <c r="C218" s="63" t="s">
        <v>597</v>
      </c>
      <c r="D218" s="63" t="s">
        <v>1332</v>
      </c>
      <c r="E218" s="63">
        <v>380</v>
      </c>
      <c r="F218" s="64"/>
      <c r="G218" s="21">
        <v>165</v>
      </c>
      <c r="H218" s="14"/>
      <c r="I218" s="14"/>
      <c r="J218" s="14" t="s">
        <v>1888</v>
      </c>
    </row>
    <row r="219" spans="1:10" ht="45" customHeight="1">
      <c r="A219" s="63">
        <v>217</v>
      </c>
      <c r="B219" s="64" t="s">
        <v>1328</v>
      </c>
      <c r="C219" s="63" t="s">
        <v>597</v>
      </c>
      <c r="D219" s="63" t="s">
        <v>1332</v>
      </c>
      <c r="E219" s="63">
        <v>380</v>
      </c>
      <c r="F219" s="64"/>
      <c r="G219" s="21">
        <v>165</v>
      </c>
      <c r="H219" s="14"/>
      <c r="I219" s="14"/>
      <c r="J219" s="14"/>
    </row>
    <row r="220" spans="1:10" ht="45" customHeight="1">
      <c r="A220" s="21">
        <v>218</v>
      </c>
      <c r="B220" s="77" t="s">
        <v>1357</v>
      </c>
      <c r="C220" s="21" t="s">
        <v>597</v>
      </c>
      <c r="D220" s="21" t="s">
        <v>1332</v>
      </c>
      <c r="E220" s="21">
        <v>380</v>
      </c>
      <c r="F220" s="14"/>
      <c r="G220" s="21">
        <v>165</v>
      </c>
      <c r="H220" s="14"/>
      <c r="I220" s="14"/>
      <c r="J220" s="14"/>
    </row>
    <row r="221" spans="1:10" ht="45" customHeight="1">
      <c r="A221" s="21">
        <v>219</v>
      </c>
      <c r="B221" s="77" t="s">
        <v>957</v>
      </c>
      <c r="C221" s="21" t="s">
        <v>597</v>
      </c>
      <c r="D221" s="21" t="s">
        <v>1332</v>
      </c>
      <c r="E221" s="21">
        <v>380</v>
      </c>
      <c r="F221" s="14"/>
      <c r="G221" s="21">
        <v>165</v>
      </c>
      <c r="H221" s="14"/>
      <c r="I221" s="14"/>
      <c r="J221" s="14"/>
    </row>
    <row r="222" spans="1:10" ht="45" customHeight="1">
      <c r="A222" s="21">
        <v>220</v>
      </c>
      <c r="B222" s="77" t="s">
        <v>1849</v>
      </c>
      <c r="C222" s="21" t="s">
        <v>597</v>
      </c>
      <c r="D222" s="21" t="s">
        <v>1332</v>
      </c>
      <c r="E222" s="21">
        <v>380</v>
      </c>
      <c r="F222" s="14"/>
      <c r="G222" s="21">
        <v>165</v>
      </c>
      <c r="H222" s="14"/>
      <c r="I222" s="14"/>
      <c r="J222" s="14"/>
    </row>
    <row r="223" spans="1:10" ht="45" customHeight="1">
      <c r="A223" s="21">
        <v>221</v>
      </c>
      <c r="B223" s="77" t="s">
        <v>1855</v>
      </c>
      <c r="C223" s="21" t="s">
        <v>597</v>
      </c>
      <c r="D223" s="21" t="s">
        <v>1332</v>
      </c>
      <c r="E223" s="21">
        <v>380</v>
      </c>
      <c r="F223" s="14"/>
      <c r="G223" s="21">
        <v>165</v>
      </c>
      <c r="H223" s="14"/>
      <c r="I223" s="14"/>
      <c r="J223" s="14"/>
    </row>
    <row r="224" spans="1:10" ht="45" customHeight="1">
      <c r="A224" s="21">
        <v>222</v>
      </c>
      <c r="B224" s="77" t="s">
        <v>3008</v>
      </c>
      <c r="C224" s="21" t="s">
        <v>597</v>
      </c>
      <c r="D224" s="21" t="s">
        <v>1332</v>
      </c>
      <c r="E224" s="21">
        <v>380</v>
      </c>
      <c r="F224" s="14"/>
      <c r="G224" s="21">
        <v>165</v>
      </c>
      <c r="H224" s="14"/>
      <c r="I224" s="14"/>
      <c r="J224" s="14"/>
    </row>
    <row r="225" spans="1:10" ht="45" customHeight="1">
      <c r="A225" s="21">
        <v>223</v>
      </c>
      <c r="B225" s="77" t="s">
        <v>1906</v>
      </c>
      <c r="C225" s="21" t="s">
        <v>597</v>
      </c>
      <c r="D225" s="21" t="s">
        <v>1332</v>
      </c>
      <c r="E225" s="21">
        <v>380</v>
      </c>
      <c r="F225" s="14"/>
      <c r="G225" s="21">
        <v>165</v>
      </c>
      <c r="H225" s="14"/>
      <c r="I225" s="14"/>
      <c r="J225" s="14"/>
    </row>
    <row r="226" spans="1:10" ht="45" customHeight="1">
      <c r="A226" s="21">
        <v>224</v>
      </c>
      <c r="B226" s="77" t="s">
        <v>1004</v>
      </c>
      <c r="C226" s="21" t="s">
        <v>597</v>
      </c>
      <c r="D226" s="21" t="s">
        <v>1332</v>
      </c>
      <c r="E226" s="21">
        <v>380</v>
      </c>
      <c r="F226" s="14"/>
      <c r="G226" s="21">
        <v>165</v>
      </c>
      <c r="H226" s="14"/>
      <c r="I226" s="14"/>
      <c r="J226" s="14"/>
    </row>
    <row r="227" spans="1:10" ht="45" customHeight="1">
      <c r="A227" s="21">
        <v>225</v>
      </c>
      <c r="B227" s="77" t="s">
        <v>996</v>
      </c>
      <c r="C227" s="21" t="s">
        <v>597</v>
      </c>
      <c r="D227" s="21" t="s">
        <v>1332</v>
      </c>
      <c r="E227" s="21">
        <v>380</v>
      </c>
      <c r="F227" s="14"/>
      <c r="G227" s="21">
        <v>165</v>
      </c>
      <c r="H227" s="14"/>
      <c r="I227" s="14"/>
      <c r="J227" s="14"/>
    </row>
    <row r="228" spans="1:10" ht="45" customHeight="1">
      <c r="A228" s="21">
        <v>226</v>
      </c>
      <c r="B228" s="77" t="s">
        <v>952</v>
      </c>
      <c r="C228" s="21" t="s">
        <v>597</v>
      </c>
      <c r="D228" s="21" t="s">
        <v>1332</v>
      </c>
      <c r="E228" s="21">
        <v>380</v>
      </c>
      <c r="F228" s="14"/>
      <c r="G228" s="21">
        <v>165</v>
      </c>
      <c r="H228" s="14"/>
      <c r="I228" s="14"/>
      <c r="J228" s="14"/>
    </row>
    <row r="229" spans="1:10" ht="45" customHeight="1">
      <c r="A229" s="21">
        <v>227</v>
      </c>
      <c r="B229" s="77" t="s">
        <v>1270</v>
      </c>
      <c r="C229" s="21" t="s">
        <v>597</v>
      </c>
      <c r="D229" s="21" t="s">
        <v>1332</v>
      </c>
      <c r="E229" s="21">
        <v>380</v>
      </c>
      <c r="F229" s="14"/>
      <c r="G229" s="21">
        <v>165</v>
      </c>
      <c r="H229" s="14"/>
      <c r="I229" s="14"/>
      <c r="J229" s="14"/>
    </row>
    <row r="230" spans="1:10" ht="45" customHeight="1">
      <c r="A230" s="21">
        <v>228</v>
      </c>
      <c r="B230" s="77" t="s">
        <v>1863</v>
      </c>
      <c r="C230" s="21" t="s">
        <v>597</v>
      </c>
      <c r="D230" s="21" t="s">
        <v>1332</v>
      </c>
      <c r="E230" s="21">
        <v>380</v>
      </c>
      <c r="F230" s="14"/>
      <c r="G230" s="21">
        <v>165</v>
      </c>
      <c r="H230" s="14"/>
      <c r="I230" s="14"/>
      <c r="J230" s="14"/>
    </row>
    <row r="231" spans="1:10" ht="45" customHeight="1">
      <c r="A231" s="21">
        <v>229</v>
      </c>
      <c r="B231" s="77" t="s">
        <v>1898</v>
      </c>
      <c r="C231" s="21" t="s">
        <v>597</v>
      </c>
      <c r="D231" s="21" t="s">
        <v>1332</v>
      </c>
      <c r="E231" s="21">
        <v>380</v>
      </c>
      <c r="F231" s="14"/>
      <c r="G231" s="21">
        <v>165</v>
      </c>
      <c r="H231" s="14"/>
      <c r="I231" s="14"/>
      <c r="J231" s="14"/>
    </row>
    <row r="232" spans="1:10" ht="45" customHeight="1">
      <c r="A232" s="21">
        <v>230</v>
      </c>
      <c r="B232" s="77" t="s">
        <v>3019</v>
      </c>
      <c r="C232" s="21" t="s">
        <v>597</v>
      </c>
      <c r="D232" s="21" t="s">
        <v>1332</v>
      </c>
      <c r="E232" s="21">
        <v>380</v>
      </c>
      <c r="F232" s="14"/>
      <c r="G232" s="21">
        <v>165</v>
      </c>
      <c r="H232" s="14"/>
      <c r="I232" s="14"/>
      <c r="J232" s="14"/>
    </row>
    <row r="233" spans="1:10" ht="45" customHeight="1">
      <c r="A233" s="21">
        <v>231</v>
      </c>
      <c r="B233" s="77" t="s">
        <v>1615</v>
      </c>
      <c r="C233" s="21" t="s">
        <v>597</v>
      </c>
      <c r="D233" s="21" t="s">
        <v>1332</v>
      </c>
      <c r="E233" s="21">
        <v>380</v>
      </c>
      <c r="F233" s="14"/>
      <c r="G233" s="21">
        <v>165</v>
      </c>
      <c r="H233" s="14"/>
      <c r="I233" s="14"/>
      <c r="J233" s="14"/>
    </row>
    <row r="234" spans="1:10" ht="45" customHeight="1">
      <c r="A234" s="21">
        <v>232</v>
      </c>
      <c r="B234" s="77" t="s">
        <v>1596</v>
      </c>
      <c r="C234" s="21" t="s">
        <v>597</v>
      </c>
      <c r="D234" s="21" t="s">
        <v>1332</v>
      </c>
      <c r="E234" s="21">
        <v>380</v>
      </c>
      <c r="F234" s="14"/>
      <c r="G234" s="21">
        <v>165</v>
      </c>
      <c r="H234" s="14"/>
      <c r="I234" s="14"/>
      <c r="J234" s="14"/>
    </row>
    <row r="235" spans="1:10" ht="45" customHeight="1">
      <c r="A235" s="21">
        <v>233</v>
      </c>
      <c r="B235" s="77" t="s">
        <v>2834</v>
      </c>
      <c r="C235" s="21" t="s">
        <v>597</v>
      </c>
      <c r="D235" s="21" t="s">
        <v>1332</v>
      </c>
      <c r="E235" s="21">
        <v>380</v>
      </c>
      <c r="F235" s="14"/>
      <c r="G235" s="21">
        <v>165</v>
      </c>
      <c r="H235" s="14"/>
      <c r="I235" s="14"/>
      <c r="J235" s="14"/>
    </row>
    <row r="236" spans="1:10" ht="45" customHeight="1">
      <c r="A236" s="21">
        <v>234</v>
      </c>
      <c r="B236" s="77" t="s">
        <v>2409</v>
      </c>
      <c r="C236" s="21" t="s">
        <v>597</v>
      </c>
      <c r="D236" s="21" t="s">
        <v>1332</v>
      </c>
      <c r="E236" s="21">
        <v>380</v>
      </c>
      <c r="F236" s="14"/>
      <c r="G236" s="21">
        <v>165</v>
      </c>
      <c r="H236" s="14"/>
      <c r="I236" s="14"/>
      <c r="J236" s="14"/>
    </row>
    <row r="237" spans="1:10" ht="45" customHeight="1">
      <c r="A237" s="21">
        <v>235</v>
      </c>
      <c r="B237" s="77" t="s">
        <v>1366</v>
      </c>
      <c r="C237" s="21" t="s">
        <v>597</v>
      </c>
      <c r="D237" s="21" t="s">
        <v>1332</v>
      </c>
      <c r="E237" s="21">
        <v>380</v>
      </c>
      <c r="F237" s="14"/>
      <c r="G237" s="21">
        <v>165</v>
      </c>
      <c r="H237" s="14"/>
      <c r="I237" s="14"/>
      <c r="J237" s="14"/>
    </row>
    <row r="238" spans="1:10" ht="45" customHeight="1">
      <c r="A238" s="21">
        <v>236</v>
      </c>
      <c r="B238" s="77" t="s">
        <v>119</v>
      </c>
      <c r="C238" s="21" t="s">
        <v>597</v>
      </c>
      <c r="D238" s="21" t="s">
        <v>1332</v>
      </c>
      <c r="E238" s="21">
        <v>380</v>
      </c>
      <c r="F238" s="14"/>
      <c r="G238" s="21">
        <v>165</v>
      </c>
      <c r="H238" s="14"/>
      <c r="I238" s="14"/>
      <c r="J238" s="14"/>
    </row>
    <row r="239" spans="1:10" ht="45" customHeight="1">
      <c r="A239" s="21">
        <v>237</v>
      </c>
      <c r="B239" s="77" t="s">
        <v>1896</v>
      </c>
      <c r="C239" s="21" t="s">
        <v>597</v>
      </c>
      <c r="D239" s="21" t="s">
        <v>1332</v>
      </c>
      <c r="E239" s="21">
        <v>380</v>
      </c>
      <c r="F239" s="14" t="s">
        <v>2639</v>
      </c>
      <c r="G239" s="21">
        <v>165</v>
      </c>
      <c r="H239" s="14"/>
      <c r="I239" s="14"/>
      <c r="J239" s="14" t="s">
        <v>2639</v>
      </c>
    </row>
    <row r="240" spans="1:10" ht="45" customHeight="1">
      <c r="A240" s="21">
        <v>238</v>
      </c>
      <c r="B240" s="77" t="s">
        <v>985</v>
      </c>
      <c r="C240" s="21" t="s">
        <v>597</v>
      </c>
      <c r="D240" s="21" t="s">
        <v>466</v>
      </c>
      <c r="E240" s="21">
        <v>430</v>
      </c>
      <c r="F240" s="14"/>
      <c r="G240" s="21">
        <v>165</v>
      </c>
      <c r="H240" s="14"/>
      <c r="I240" s="14" t="s">
        <v>2628</v>
      </c>
      <c r="J240" s="14" t="s">
        <v>1766</v>
      </c>
    </row>
    <row r="241" spans="1:10" ht="45" customHeight="1">
      <c r="A241" s="21">
        <v>239</v>
      </c>
      <c r="B241" s="77" t="s">
        <v>121</v>
      </c>
      <c r="C241" s="21" t="s">
        <v>597</v>
      </c>
      <c r="D241" s="21" t="s">
        <v>1332</v>
      </c>
      <c r="E241" s="21">
        <v>430</v>
      </c>
      <c r="F241" s="14"/>
      <c r="G241" s="21">
        <v>165</v>
      </c>
      <c r="H241" s="14"/>
      <c r="I241" s="14"/>
      <c r="J241" s="14" t="s">
        <v>1888</v>
      </c>
    </row>
    <row r="242" spans="1:10" ht="45" customHeight="1">
      <c r="A242" s="21">
        <v>240</v>
      </c>
      <c r="B242" s="77" t="s">
        <v>131</v>
      </c>
      <c r="C242" s="21" t="s">
        <v>597</v>
      </c>
      <c r="D242" s="21" t="s">
        <v>1332</v>
      </c>
      <c r="E242" s="21">
        <v>430</v>
      </c>
      <c r="F242" s="14"/>
      <c r="G242" s="21">
        <v>165</v>
      </c>
      <c r="H242" s="14"/>
      <c r="I242" s="14"/>
      <c r="J242" s="14"/>
    </row>
    <row r="243" spans="1:10" ht="45" customHeight="1">
      <c r="A243" s="21">
        <v>241</v>
      </c>
      <c r="B243" s="77" t="s">
        <v>2630</v>
      </c>
      <c r="C243" s="21" t="s">
        <v>597</v>
      </c>
      <c r="D243" s="21" t="s">
        <v>502</v>
      </c>
      <c r="E243" s="21">
        <v>430</v>
      </c>
      <c r="F243" s="14"/>
      <c r="G243" s="21">
        <v>165</v>
      </c>
      <c r="H243" s="14"/>
      <c r="I243" s="14"/>
      <c r="J243" s="14" t="s">
        <v>2614</v>
      </c>
    </row>
    <row r="244" spans="1:10" ht="45" customHeight="1">
      <c r="A244" s="21">
        <v>242</v>
      </c>
      <c r="B244" s="77" t="s">
        <v>1024</v>
      </c>
      <c r="C244" s="21" t="s">
        <v>597</v>
      </c>
      <c r="D244" s="21" t="s">
        <v>502</v>
      </c>
      <c r="E244" s="21">
        <v>430</v>
      </c>
      <c r="F244" s="14"/>
      <c r="G244" s="21">
        <v>165</v>
      </c>
      <c r="H244" s="14" t="s">
        <v>2637</v>
      </c>
      <c r="I244" s="14" t="s">
        <v>2625</v>
      </c>
      <c r="J244" s="14" t="s">
        <v>1574</v>
      </c>
    </row>
    <row r="245" spans="1:10" ht="45" customHeight="1">
      <c r="A245" s="21">
        <v>243</v>
      </c>
      <c r="B245" s="77" t="s">
        <v>1005</v>
      </c>
      <c r="C245" s="21" t="s">
        <v>597</v>
      </c>
      <c r="D245" s="21" t="s">
        <v>502</v>
      </c>
      <c r="E245" s="21">
        <v>430</v>
      </c>
      <c r="F245" s="14" t="s">
        <v>1368</v>
      </c>
      <c r="G245" s="21">
        <v>165</v>
      </c>
      <c r="H245" s="14"/>
      <c r="I245" s="14"/>
      <c r="J245" s="14" t="s">
        <v>1368</v>
      </c>
    </row>
    <row r="246" spans="1:10" ht="45" customHeight="1">
      <c r="A246" s="21">
        <v>244</v>
      </c>
      <c r="B246" s="77" t="s">
        <v>1291</v>
      </c>
      <c r="C246" s="21" t="s">
        <v>597</v>
      </c>
      <c r="D246" s="21" t="s">
        <v>502</v>
      </c>
      <c r="E246" s="21">
        <v>430</v>
      </c>
      <c r="F246" s="14"/>
      <c r="G246" s="21">
        <v>165</v>
      </c>
      <c r="H246" s="14"/>
      <c r="I246" s="14" t="s">
        <v>501</v>
      </c>
      <c r="J246" s="14" t="s">
        <v>2822</v>
      </c>
    </row>
    <row r="247" spans="1:10" ht="45" customHeight="1">
      <c r="A247" s="21">
        <v>245</v>
      </c>
      <c r="B247" s="77" t="s">
        <v>129</v>
      </c>
      <c r="C247" s="21" t="s">
        <v>597</v>
      </c>
      <c r="D247" s="21" t="s">
        <v>502</v>
      </c>
      <c r="E247" s="21">
        <v>430</v>
      </c>
      <c r="F247" s="14"/>
      <c r="G247" s="21">
        <v>165</v>
      </c>
      <c r="H247" s="14"/>
      <c r="I247" s="14"/>
      <c r="J247" s="14" t="s">
        <v>2614</v>
      </c>
    </row>
    <row r="248" spans="1:10" ht="45" customHeight="1">
      <c r="A248" s="21">
        <v>246</v>
      </c>
      <c r="B248" s="77" t="s">
        <v>1900</v>
      </c>
      <c r="C248" s="21" t="s">
        <v>597</v>
      </c>
      <c r="D248" s="21" t="s">
        <v>502</v>
      </c>
      <c r="E248" s="21">
        <v>430</v>
      </c>
      <c r="F248" s="14"/>
      <c r="G248" s="21">
        <v>165</v>
      </c>
      <c r="H248" s="14"/>
      <c r="I248" s="14"/>
      <c r="J248" s="14"/>
    </row>
    <row r="249" spans="1:10" ht="45" customHeight="1">
      <c r="A249" s="21">
        <v>247</v>
      </c>
      <c r="B249" s="77" t="s">
        <v>1006</v>
      </c>
      <c r="C249" s="21" t="s">
        <v>597</v>
      </c>
      <c r="D249" s="21" t="s">
        <v>502</v>
      </c>
      <c r="E249" s="21">
        <v>430</v>
      </c>
      <c r="F249" s="14"/>
      <c r="G249" s="21">
        <v>165</v>
      </c>
      <c r="H249" s="14"/>
      <c r="I249" s="14"/>
      <c r="J249" s="14"/>
    </row>
    <row r="250" spans="1:10" ht="45" customHeight="1">
      <c r="A250" s="21">
        <v>248</v>
      </c>
      <c r="B250" s="77" t="s">
        <v>1290</v>
      </c>
      <c r="C250" s="21" t="s">
        <v>597</v>
      </c>
      <c r="D250" s="21" t="s">
        <v>502</v>
      </c>
      <c r="E250" s="21">
        <v>430</v>
      </c>
      <c r="F250" s="14"/>
      <c r="G250" s="21">
        <v>165</v>
      </c>
      <c r="H250" s="14"/>
      <c r="I250" s="14"/>
      <c r="J250" s="14"/>
    </row>
    <row r="251" spans="1:10" ht="45" customHeight="1">
      <c r="A251" s="21">
        <v>249</v>
      </c>
      <c r="B251" s="77" t="s">
        <v>1892</v>
      </c>
      <c r="C251" s="21" t="s">
        <v>597</v>
      </c>
      <c r="D251" s="21" t="s">
        <v>502</v>
      </c>
      <c r="E251" s="21">
        <v>470</v>
      </c>
      <c r="F251" s="14"/>
      <c r="G251" s="21">
        <v>165</v>
      </c>
      <c r="H251" s="14"/>
      <c r="I251" s="14" t="s">
        <v>2626</v>
      </c>
      <c r="J251" s="14" t="s">
        <v>3036</v>
      </c>
    </row>
    <row r="252" spans="1:10" ht="45" customHeight="1">
      <c r="A252" s="21">
        <v>250</v>
      </c>
      <c r="B252" s="77" t="s">
        <v>1865</v>
      </c>
      <c r="C252" s="21" t="s">
        <v>597</v>
      </c>
      <c r="D252" s="21" t="s">
        <v>502</v>
      </c>
      <c r="E252" s="21">
        <v>470</v>
      </c>
      <c r="F252" s="14"/>
      <c r="G252" s="21">
        <v>165</v>
      </c>
      <c r="H252" s="14"/>
      <c r="I252" s="14" t="s">
        <v>2624</v>
      </c>
      <c r="J252" s="14" t="s">
        <v>1324</v>
      </c>
    </row>
    <row r="253" spans="1:10" ht="45" customHeight="1">
      <c r="A253" s="21">
        <v>251</v>
      </c>
      <c r="B253" s="77" t="s">
        <v>1594</v>
      </c>
      <c r="C253" s="21" t="s">
        <v>597</v>
      </c>
      <c r="D253" s="21" t="s">
        <v>502</v>
      </c>
      <c r="E253" s="21">
        <v>470</v>
      </c>
      <c r="F253" s="14"/>
      <c r="G253" s="21">
        <v>180</v>
      </c>
      <c r="H253" s="14" t="s">
        <v>2418</v>
      </c>
      <c r="I253" s="14"/>
      <c r="J253" s="14" t="s">
        <v>2151</v>
      </c>
    </row>
    <row r="254" spans="1:10" ht="45" customHeight="1">
      <c r="A254" s="21">
        <v>252</v>
      </c>
      <c r="B254" s="77" t="s">
        <v>2633</v>
      </c>
      <c r="C254" s="21" t="s">
        <v>597</v>
      </c>
      <c r="D254" s="21" t="s">
        <v>502</v>
      </c>
      <c r="E254" s="21">
        <v>470</v>
      </c>
      <c r="F254" s="14"/>
      <c r="G254" s="21">
        <v>180</v>
      </c>
      <c r="H254" s="14"/>
      <c r="I254" s="14"/>
      <c r="J254" s="14" t="s">
        <v>2614</v>
      </c>
    </row>
    <row r="255" spans="1:10" ht="45" customHeight="1">
      <c r="A255" s="21">
        <v>253</v>
      </c>
      <c r="B255" s="77" t="s">
        <v>2414</v>
      </c>
      <c r="C255" s="21" t="s">
        <v>597</v>
      </c>
      <c r="D255" s="21" t="s">
        <v>502</v>
      </c>
      <c r="E255" s="21">
        <v>470</v>
      </c>
      <c r="F255" s="14"/>
      <c r="G255" s="21">
        <v>180</v>
      </c>
      <c r="H255" s="14"/>
      <c r="I255" s="14"/>
      <c r="J255" s="14"/>
    </row>
    <row r="256" spans="1:10" ht="45" customHeight="1">
      <c r="A256" s="21">
        <v>254</v>
      </c>
      <c r="B256" s="77" t="s">
        <v>1592</v>
      </c>
      <c r="C256" s="21" t="s">
        <v>597</v>
      </c>
      <c r="D256" s="21" t="s">
        <v>502</v>
      </c>
      <c r="E256" s="21">
        <v>470</v>
      </c>
      <c r="F256" s="14"/>
      <c r="G256" s="21">
        <v>180</v>
      </c>
      <c r="H256" s="14"/>
      <c r="I256" s="14"/>
      <c r="J256" s="14"/>
    </row>
    <row r="257" spans="1:10" ht="45" customHeight="1">
      <c r="A257" s="21">
        <v>255</v>
      </c>
      <c r="B257" s="77" t="s">
        <v>951</v>
      </c>
      <c r="C257" s="21" t="s">
        <v>597</v>
      </c>
      <c r="D257" s="21" t="s">
        <v>502</v>
      </c>
      <c r="E257" s="21">
        <v>470</v>
      </c>
      <c r="F257" s="14"/>
      <c r="G257" s="21">
        <v>180</v>
      </c>
      <c r="H257" s="14"/>
      <c r="I257" s="14"/>
      <c r="J257" s="14"/>
    </row>
    <row r="258" spans="1:10" ht="45" customHeight="1">
      <c r="A258" s="21">
        <v>256</v>
      </c>
      <c r="B258" s="77" t="s">
        <v>2652</v>
      </c>
      <c r="C258" s="21" t="s">
        <v>597</v>
      </c>
      <c r="D258" s="21" t="s">
        <v>1332</v>
      </c>
      <c r="E258" s="21">
        <v>470</v>
      </c>
      <c r="F258" s="14"/>
      <c r="G258" s="21">
        <v>180</v>
      </c>
      <c r="H258" s="14"/>
      <c r="I258" s="14"/>
      <c r="J258" s="14" t="s">
        <v>1888</v>
      </c>
    </row>
    <row r="259" spans="1:10" ht="45" customHeight="1">
      <c r="A259" s="21">
        <v>257</v>
      </c>
      <c r="B259" s="77" t="s">
        <v>1288</v>
      </c>
      <c r="C259" s="21" t="s">
        <v>597</v>
      </c>
      <c r="D259" s="21" t="s">
        <v>1332</v>
      </c>
      <c r="E259" s="21">
        <v>470</v>
      </c>
      <c r="F259" s="14"/>
      <c r="G259" s="21">
        <v>180</v>
      </c>
      <c r="H259" s="14"/>
      <c r="I259" s="14"/>
      <c r="J259" s="14"/>
    </row>
    <row r="260" spans="1:10" ht="45" customHeight="1">
      <c r="A260" s="68">
        <v>258</v>
      </c>
      <c r="B260" s="157" t="s">
        <v>2406</v>
      </c>
      <c r="C260" s="68" t="s">
        <v>597</v>
      </c>
      <c r="D260" s="68" t="s">
        <v>466</v>
      </c>
      <c r="E260" s="68">
        <v>470</v>
      </c>
      <c r="F260" s="69"/>
      <c r="G260" s="68">
        <v>180</v>
      </c>
      <c r="H260" s="69"/>
      <c r="I260" s="69"/>
      <c r="J260" s="69" t="s">
        <v>1011</v>
      </c>
    </row>
    <row r="261" spans="1:10" ht="45" customHeight="1">
      <c r="A261" s="21">
        <v>259</v>
      </c>
      <c r="B261" s="77" t="s">
        <v>2417</v>
      </c>
      <c r="C261" s="21" t="s">
        <v>597</v>
      </c>
      <c r="D261" s="21" t="s">
        <v>1332</v>
      </c>
      <c r="E261" s="21">
        <v>470</v>
      </c>
      <c r="F261" s="14"/>
      <c r="G261" s="21">
        <v>180</v>
      </c>
      <c r="H261" s="14"/>
      <c r="I261" s="14"/>
      <c r="J261" s="14" t="s">
        <v>1888</v>
      </c>
    </row>
    <row r="262" spans="1:10" ht="45" customHeight="1">
      <c r="A262" s="21">
        <v>260</v>
      </c>
      <c r="B262" s="77" t="s">
        <v>2833</v>
      </c>
      <c r="C262" s="21" t="s">
        <v>597</v>
      </c>
      <c r="D262" s="21" t="s">
        <v>1332</v>
      </c>
      <c r="E262" s="21">
        <v>470</v>
      </c>
      <c r="F262" s="14"/>
      <c r="G262" s="21">
        <v>180</v>
      </c>
      <c r="H262" s="14"/>
      <c r="I262" s="14"/>
      <c r="J262" s="14"/>
    </row>
    <row r="263" spans="1:10" ht="45" customHeight="1">
      <c r="A263" s="21">
        <v>261</v>
      </c>
      <c r="B263" s="77" t="s">
        <v>2416</v>
      </c>
      <c r="C263" s="21" t="s">
        <v>597</v>
      </c>
      <c r="D263" s="21" t="s">
        <v>1332</v>
      </c>
      <c r="E263" s="21">
        <v>470</v>
      </c>
      <c r="F263" s="14"/>
      <c r="G263" s="21">
        <v>180</v>
      </c>
      <c r="H263" s="14"/>
      <c r="I263" s="14"/>
      <c r="J263" s="14"/>
    </row>
    <row r="264" spans="1:10" ht="45" customHeight="1">
      <c r="A264" s="21">
        <v>262</v>
      </c>
      <c r="B264" s="77" t="s">
        <v>78</v>
      </c>
      <c r="C264" s="21" t="s">
        <v>597</v>
      </c>
      <c r="D264" s="21" t="s">
        <v>466</v>
      </c>
      <c r="E264" s="21">
        <v>470</v>
      </c>
      <c r="F264" s="14"/>
      <c r="G264" s="21">
        <v>180</v>
      </c>
      <c r="H264" s="14"/>
      <c r="I264" s="14"/>
      <c r="J264" s="14" t="s">
        <v>1011</v>
      </c>
    </row>
    <row r="265" spans="1:10" ht="45" customHeight="1">
      <c r="A265" s="21">
        <v>263</v>
      </c>
      <c r="B265" s="77" t="s">
        <v>1684</v>
      </c>
      <c r="C265" s="21" t="s">
        <v>597</v>
      </c>
      <c r="D265" s="21" t="s">
        <v>1332</v>
      </c>
      <c r="E265" s="21">
        <v>470</v>
      </c>
      <c r="F265" s="14"/>
      <c r="G265" s="21">
        <v>180</v>
      </c>
      <c r="H265" s="14"/>
      <c r="I265" s="14"/>
      <c r="J265" s="14" t="s">
        <v>1888</v>
      </c>
    </row>
    <row r="266" spans="1:10" ht="45" customHeight="1">
      <c r="A266" s="21">
        <v>264</v>
      </c>
      <c r="B266" s="77" t="s">
        <v>65</v>
      </c>
      <c r="C266" s="21" t="s">
        <v>597</v>
      </c>
      <c r="D266" s="21" t="s">
        <v>466</v>
      </c>
      <c r="E266" s="21">
        <v>470</v>
      </c>
      <c r="F266" s="14"/>
      <c r="G266" s="21">
        <v>180</v>
      </c>
      <c r="H266" s="14"/>
      <c r="I266" s="14"/>
      <c r="J266" s="14" t="s">
        <v>1011</v>
      </c>
    </row>
    <row r="267" spans="1:10" ht="45" customHeight="1">
      <c r="A267" s="21">
        <v>265</v>
      </c>
      <c r="B267" s="77" t="s">
        <v>1899</v>
      </c>
      <c r="C267" s="21" t="s">
        <v>597</v>
      </c>
      <c r="D267" s="21" t="s">
        <v>1332</v>
      </c>
      <c r="E267" s="21">
        <v>470</v>
      </c>
      <c r="F267" s="14"/>
      <c r="G267" s="21">
        <v>180</v>
      </c>
      <c r="H267" s="14"/>
      <c r="I267" s="14"/>
      <c r="J267" s="14" t="s">
        <v>1888</v>
      </c>
    </row>
    <row r="268" spans="1:10" ht="45" customHeight="1">
      <c r="A268" s="21">
        <v>266</v>
      </c>
      <c r="B268" s="77" t="s">
        <v>800</v>
      </c>
      <c r="C268" s="21" t="s">
        <v>597</v>
      </c>
      <c r="D268" s="21" t="s">
        <v>1332</v>
      </c>
      <c r="E268" s="21">
        <v>470</v>
      </c>
      <c r="F268" s="14"/>
      <c r="G268" s="21">
        <v>180</v>
      </c>
      <c r="H268" s="14"/>
      <c r="I268" s="14"/>
      <c r="J268" s="14"/>
    </row>
    <row r="269" spans="1:10" ht="45" customHeight="1">
      <c r="A269" s="21">
        <v>267</v>
      </c>
      <c r="B269" s="77" t="s">
        <v>1934</v>
      </c>
      <c r="C269" s="21" t="s">
        <v>597</v>
      </c>
      <c r="D269" s="21" t="s">
        <v>1332</v>
      </c>
      <c r="E269" s="21">
        <v>470</v>
      </c>
      <c r="F269" s="14"/>
      <c r="G269" s="21">
        <v>180</v>
      </c>
      <c r="H269" s="14"/>
      <c r="I269" s="14"/>
      <c r="J269" s="14"/>
    </row>
    <row r="270" spans="1:10" ht="45" customHeight="1">
      <c r="A270" s="21">
        <v>268</v>
      </c>
      <c r="B270" s="77" t="s">
        <v>1264</v>
      </c>
      <c r="C270" s="21" t="s">
        <v>597</v>
      </c>
      <c r="D270" s="21" t="s">
        <v>1332</v>
      </c>
      <c r="E270" s="21">
        <v>470</v>
      </c>
      <c r="F270" s="14"/>
      <c r="G270" s="21">
        <v>180</v>
      </c>
      <c r="H270" s="14"/>
      <c r="I270" s="14"/>
      <c r="J270" s="14"/>
    </row>
    <row r="271" spans="1:10" ht="45" customHeight="1">
      <c r="A271" s="21">
        <v>269</v>
      </c>
      <c r="B271" s="77" t="s">
        <v>976</v>
      </c>
      <c r="C271" s="21" t="s">
        <v>597</v>
      </c>
      <c r="D271" s="21" t="s">
        <v>1332</v>
      </c>
      <c r="E271" s="21">
        <v>470</v>
      </c>
      <c r="F271" s="14"/>
      <c r="G271" s="21">
        <v>180</v>
      </c>
      <c r="H271" s="14"/>
      <c r="I271" s="14"/>
      <c r="J271" s="14"/>
    </row>
    <row r="272" spans="1:10" ht="45" customHeight="1">
      <c r="A272" s="21">
        <v>270</v>
      </c>
      <c r="B272" s="77" t="s">
        <v>1617</v>
      </c>
      <c r="C272" s="21" t="s">
        <v>597</v>
      </c>
      <c r="D272" s="21" t="s">
        <v>466</v>
      </c>
      <c r="E272" s="21">
        <v>470</v>
      </c>
      <c r="F272" s="14"/>
      <c r="G272" s="21">
        <v>180</v>
      </c>
      <c r="H272" s="14" t="s">
        <v>1887</v>
      </c>
      <c r="I272" s="14" t="s">
        <v>2643</v>
      </c>
      <c r="J272" s="14" t="s">
        <v>2312</v>
      </c>
    </row>
    <row r="273" spans="1:10" ht="45" customHeight="1">
      <c r="A273" s="21">
        <v>271</v>
      </c>
      <c r="B273" s="77" t="s">
        <v>1573</v>
      </c>
      <c r="C273" s="21" t="s">
        <v>597</v>
      </c>
      <c r="D273" s="21" t="s">
        <v>1332</v>
      </c>
      <c r="E273" s="21">
        <v>470</v>
      </c>
      <c r="F273" s="14"/>
      <c r="G273" s="21">
        <v>180</v>
      </c>
      <c r="H273" s="14"/>
      <c r="I273" s="14"/>
      <c r="J273" s="14" t="s">
        <v>1888</v>
      </c>
    </row>
    <row r="274" spans="1:10" ht="45" customHeight="1">
      <c r="A274" s="21">
        <v>272</v>
      </c>
      <c r="B274" s="77" t="s">
        <v>1278</v>
      </c>
      <c r="C274" s="21" t="s">
        <v>597</v>
      </c>
      <c r="D274" s="21" t="s">
        <v>1332</v>
      </c>
      <c r="E274" s="21">
        <v>470</v>
      </c>
      <c r="F274" s="14"/>
      <c r="G274" s="21">
        <v>180</v>
      </c>
      <c r="H274" s="14"/>
      <c r="I274" s="14"/>
      <c r="J274" s="14"/>
    </row>
    <row r="275" spans="1:10" ht="45" customHeight="1">
      <c r="A275" s="21">
        <v>273</v>
      </c>
      <c r="B275" s="77" t="s">
        <v>2656</v>
      </c>
      <c r="C275" s="21" t="s">
        <v>597</v>
      </c>
      <c r="D275" s="21" t="s">
        <v>1332</v>
      </c>
      <c r="E275" s="21">
        <v>470</v>
      </c>
      <c r="F275" s="14"/>
      <c r="G275" s="21">
        <v>180</v>
      </c>
      <c r="H275" s="14"/>
      <c r="I275" s="14"/>
      <c r="J275" s="14"/>
    </row>
    <row r="276" spans="1:10" ht="45" customHeight="1">
      <c r="A276" s="21">
        <v>274</v>
      </c>
      <c r="B276" s="77" t="s">
        <v>682</v>
      </c>
      <c r="C276" s="21" t="s">
        <v>597</v>
      </c>
      <c r="D276" s="21" t="s">
        <v>1332</v>
      </c>
      <c r="E276" s="21">
        <v>470</v>
      </c>
      <c r="F276" s="14"/>
      <c r="G276" s="21">
        <v>180</v>
      </c>
      <c r="H276" s="14"/>
      <c r="I276" s="14"/>
      <c r="J276" s="14"/>
    </row>
    <row r="277" spans="1:10" ht="45" customHeight="1">
      <c r="A277" s="21">
        <v>275</v>
      </c>
      <c r="B277" s="77" t="s">
        <v>110</v>
      </c>
      <c r="C277" s="21" t="s">
        <v>597</v>
      </c>
      <c r="D277" s="21" t="s">
        <v>1332</v>
      </c>
      <c r="E277" s="21">
        <v>470</v>
      </c>
      <c r="F277" s="14"/>
      <c r="G277" s="21">
        <v>180</v>
      </c>
      <c r="H277" s="14"/>
      <c r="I277" s="14"/>
      <c r="J277" s="14"/>
    </row>
    <row r="278" spans="1:10" ht="45" customHeight="1">
      <c r="A278" s="21">
        <v>276</v>
      </c>
      <c r="B278" s="77" t="s">
        <v>111</v>
      </c>
      <c r="C278" s="21" t="s">
        <v>597</v>
      </c>
      <c r="D278" s="21" t="s">
        <v>1332</v>
      </c>
      <c r="E278" s="21">
        <v>470</v>
      </c>
      <c r="F278" s="14"/>
      <c r="G278" s="21">
        <v>180</v>
      </c>
      <c r="H278" s="14"/>
      <c r="I278" s="14"/>
      <c r="J278" s="14"/>
    </row>
    <row r="279" spans="1:10" ht="45" customHeight="1">
      <c r="A279" s="21">
        <v>277</v>
      </c>
      <c r="B279" s="77" t="s">
        <v>135</v>
      </c>
      <c r="C279" s="21" t="s">
        <v>597</v>
      </c>
      <c r="D279" s="21" t="s">
        <v>1332</v>
      </c>
      <c r="E279" s="21">
        <v>470</v>
      </c>
      <c r="F279" s="14"/>
      <c r="G279" s="21">
        <v>180</v>
      </c>
      <c r="H279" s="14"/>
      <c r="I279" s="14"/>
      <c r="J279" s="14"/>
    </row>
    <row r="280" spans="1:10" ht="45" customHeight="1">
      <c r="A280" s="21">
        <v>278</v>
      </c>
      <c r="B280" s="77" t="s">
        <v>2832</v>
      </c>
      <c r="C280" s="21" t="s">
        <v>597</v>
      </c>
      <c r="D280" s="21" t="s">
        <v>1332</v>
      </c>
      <c r="E280" s="21">
        <v>470</v>
      </c>
      <c r="F280" s="14"/>
      <c r="G280" s="21">
        <v>180</v>
      </c>
      <c r="H280" s="14"/>
      <c r="I280" s="14"/>
      <c r="J280" s="14"/>
    </row>
    <row r="281" spans="1:10" ht="45" customHeight="1">
      <c r="A281" s="21">
        <v>279</v>
      </c>
      <c r="B281" s="77" t="s">
        <v>2495</v>
      </c>
      <c r="C281" s="21" t="s">
        <v>597</v>
      </c>
      <c r="D281" s="21" t="s">
        <v>1332</v>
      </c>
      <c r="E281" s="21">
        <v>470</v>
      </c>
      <c r="F281" s="14"/>
      <c r="G281" s="21">
        <v>180</v>
      </c>
      <c r="H281" s="14"/>
      <c r="I281" s="14"/>
      <c r="J281" s="14"/>
    </row>
    <row r="282" spans="1:10" ht="45" customHeight="1">
      <c r="A282" s="21">
        <v>280</v>
      </c>
      <c r="B282" s="77" t="s">
        <v>729</v>
      </c>
      <c r="C282" s="21" t="s">
        <v>597</v>
      </c>
      <c r="D282" s="21" t="s">
        <v>1332</v>
      </c>
      <c r="E282" s="21">
        <v>470</v>
      </c>
      <c r="F282" s="14"/>
      <c r="G282" s="21">
        <v>180</v>
      </c>
      <c r="H282" s="14"/>
      <c r="I282" s="14"/>
      <c r="J282" s="14"/>
    </row>
    <row r="283" spans="1:10" ht="45" customHeight="1">
      <c r="A283" s="21">
        <v>281</v>
      </c>
      <c r="B283" s="77" t="s">
        <v>1618</v>
      </c>
      <c r="C283" s="21" t="s">
        <v>597</v>
      </c>
      <c r="D283" s="21" t="s">
        <v>1332</v>
      </c>
      <c r="E283" s="21">
        <v>470</v>
      </c>
      <c r="F283" s="14"/>
      <c r="G283" s="21">
        <v>180</v>
      </c>
      <c r="H283" s="14"/>
      <c r="I283" s="14"/>
      <c r="J283" s="14"/>
    </row>
    <row r="284" spans="1:10" ht="45" customHeight="1">
      <c r="A284" s="21">
        <v>282</v>
      </c>
      <c r="B284" s="77" t="s">
        <v>2842</v>
      </c>
      <c r="C284" s="21" t="s">
        <v>597</v>
      </c>
      <c r="D284" s="21" t="s">
        <v>1332</v>
      </c>
      <c r="E284" s="21">
        <v>470</v>
      </c>
      <c r="F284" s="14"/>
      <c r="G284" s="21">
        <v>180</v>
      </c>
      <c r="H284" s="14"/>
      <c r="I284" s="14"/>
      <c r="J284" s="14"/>
    </row>
    <row r="285" spans="1:10" ht="45" customHeight="1">
      <c r="A285" s="21">
        <v>283</v>
      </c>
      <c r="B285" s="77" t="s">
        <v>1738</v>
      </c>
      <c r="C285" s="21" t="s">
        <v>597</v>
      </c>
      <c r="D285" s="21" t="s">
        <v>507</v>
      </c>
      <c r="E285" s="21">
        <v>520</v>
      </c>
      <c r="F285" s="14"/>
      <c r="G285" s="21">
        <v>200</v>
      </c>
      <c r="H285" s="14"/>
      <c r="I285" s="14" t="s">
        <v>2636</v>
      </c>
      <c r="J285" s="14" t="s">
        <v>671</v>
      </c>
    </row>
    <row r="286" spans="1:10" ht="45" customHeight="1">
      <c r="A286" s="21">
        <v>284</v>
      </c>
      <c r="B286" s="77" t="s">
        <v>958</v>
      </c>
      <c r="C286" s="21" t="s">
        <v>597</v>
      </c>
      <c r="D286" s="21" t="s">
        <v>502</v>
      </c>
      <c r="E286" s="21">
        <v>520</v>
      </c>
      <c r="F286" s="14"/>
      <c r="G286" s="21">
        <v>200</v>
      </c>
      <c r="H286" s="14"/>
      <c r="I286" s="14"/>
      <c r="J286" s="14" t="s">
        <v>2614</v>
      </c>
    </row>
    <row r="287" spans="1:10" ht="45" customHeight="1">
      <c r="A287" s="21">
        <v>285</v>
      </c>
      <c r="B287" s="77" t="s">
        <v>1891</v>
      </c>
      <c r="C287" s="21" t="s">
        <v>597</v>
      </c>
      <c r="D287" s="21" t="s">
        <v>502</v>
      </c>
      <c r="E287" s="21">
        <v>520</v>
      </c>
      <c r="F287" s="14"/>
      <c r="G287" s="21">
        <v>200</v>
      </c>
      <c r="H287" s="14"/>
      <c r="I287" s="14" t="s">
        <v>2654</v>
      </c>
      <c r="J287" s="14" t="s">
        <v>1275</v>
      </c>
    </row>
    <row r="288" spans="1:10" ht="45" customHeight="1">
      <c r="A288" s="21">
        <v>286</v>
      </c>
      <c r="B288" s="77" t="s">
        <v>1894</v>
      </c>
      <c r="C288" s="21" t="s">
        <v>597</v>
      </c>
      <c r="D288" s="21" t="s">
        <v>502</v>
      </c>
      <c r="E288" s="21">
        <v>520</v>
      </c>
      <c r="F288" s="14"/>
      <c r="G288" s="21">
        <v>200</v>
      </c>
      <c r="H288" s="14"/>
      <c r="I288" s="14"/>
      <c r="J288" s="14" t="s">
        <v>2614</v>
      </c>
    </row>
    <row r="289" spans="1:10" ht="45" customHeight="1">
      <c r="A289" s="21">
        <v>287</v>
      </c>
      <c r="B289" s="77" t="s">
        <v>1676</v>
      </c>
      <c r="C289" s="21" t="s">
        <v>597</v>
      </c>
      <c r="D289" s="21" t="s">
        <v>502</v>
      </c>
      <c r="E289" s="21">
        <v>520</v>
      </c>
      <c r="F289" s="14"/>
      <c r="G289" s="21">
        <v>200</v>
      </c>
      <c r="H289" s="14"/>
      <c r="I289" s="14"/>
      <c r="J289" s="14"/>
    </row>
    <row r="290" spans="1:10" ht="45" customHeight="1">
      <c r="A290" s="21">
        <v>288</v>
      </c>
      <c r="B290" s="77" t="s">
        <v>1598</v>
      </c>
      <c r="C290" s="21" t="s">
        <v>597</v>
      </c>
      <c r="D290" s="21" t="s">
        <v>502</v>
      </c>
      <c r="E290" s="21">
        <v>560</v>
      </c>
      <c r="F290" s="14"/>
      <c r="G290" s="21">
        <v>220</v>
      </c>
      <c r="H290" s="14"/>
      <c r="I290" s="14" t="s">
        <v>2655</v>
      </c>
      <c r="J290" s="14" t="s">
        <v>839</v>
      </c>
    </row>
    <row r="291" spans="1:10" ht="45" customHeight="1">
      <c r="A291" s="21">
        <v>289</v>
      </c>
      <c r="B291" s="77" t="s">
        <v>1910</v>
      </c>
      <c r="C291" s="21" t="s">
        <v>597</v>
      </c>
      <c r="D291" s="21" t="s">
        <v>502</v>
      </c>
      <c r="E291" s="21">
        <v>560</v>
      </c>
      <c r="F291" s="14"/>
      <c r="G291" s="21">
        <v>220</v>
      </c>
      <c r="H291" s="14"/>
      <c r="I291" s="14"/>
      <c r="J291" s="14" t="s">
        <v>2614</v>
      </c>
    </row>
    <row r="292" spans="1:10" ht="45" customHeight="1">
      <c r="A292" s="21">
        <v>290</v>
      </c>
      <c r="B292" s="77" t="s">
        <v>2839</v>
      </c>
      <c r="C292" s="21" t="s">
        <v>597</v>
      </c>
      <c r="D292" s="21" t="s">
        <v>1332</v>
      </c>
      <c r="E292" s="21">
        <v>560</v>
      </c>
      <c r="F292" s="14"/>
      <c r="G292" s="21">
        <v>220</v>
      </c>
      <c r="H292" s="14"/>
      <c r="I292" s="14"/>
      <c r="J292" s="14" t="s">
        <v>1888</v>
      </c>
    </row>
    <row r="293" spans="1:10" ht="45" customHeight="1">
      <c r="A293" s="21">
        <v>291</v>
      </c>
      <c r="B293" s="77" t="s">
        <v>1880</v>
      </c>
      <c r="C293" s="21" t="s">
        <v>597</v>
      </c>
      <c r="D293" s="21" t="s">
        <v>1332</v>
      </c>
      <c r="E293" s="21">
        <v>560</v>
      </c>
      <c r="F293" s="14"/>
      <c r="G293" s="21">
        <v>220</v>
      </c>
      <c r="H293" s="14"/>
      <c r="I293" s="14"/>
      <c r="J293" s="14"/>
    </row>
    <row r="294" spans="1:10" ht="45" customHeight="1">
      <c r="A294" s="21">
        <v>292</v>
      </c>
      <c r="B294" s="77" t="s">
        <v>1656</v>
      </c>
      <c r="C294" s="21" t="s">
        <v>597</v>
      </c>
      <c r="D294" s="21" t="s">
        <v>1332</v>
      </c>
      <c r="E294" s="21">
        <v>560</v>
      </c>
      <c r="F294" s="14"/>
      <c r="G294" s="21">
        <v>220</v>
      </c>
      <c r="H294" s="14"/>
      <c r="I294" s="14"/>
      <c r="J294" s="14"/>
    </row>
    <row r="295" spans="1:10" ht="45" customHeight="1">
      <c r="A295" s="21">
        <v>293</v>
      </c>
      <c r="B295" s="77" t="s">
        <v>2835</v>
      </c>
      <c r="C295" s="21" t="s">
        <v>597</v>
      </c>
      <c r="D295" s="21" t="s">
        <v>1332</v>
      </c>
      <c r="E295" s="21">
        <v>560</v>
      </c>
      <c r="F295" s="14"/>
      <c r="G295" s="21">
        <v>220</v>
      </c>
      <c r="H295" s="14"/>
      <c r="I295" s="14"/>
      <c r="J295" s="14"/>
    </row>
    <row r="296" spans="1:10" ht="45" customHeight="1">
      <c r="A296" s="21">
        <v>294</v>
      </c>
      <c r="B296" s="77" t="s">
        <v>1602</v>
      </c>
      <c r="C296" s="21" t="s">
        <v>597</v>
      </c>
      <c r="D296" s="21" t="s">
        <v>1332</v>
      </c>
      <c r="E296" s="21">
        <v>560</v>
      </c>
      <c r="F296" s="14"/>
      <c r="G296" s="21">
        <v>220</v>
      </c>
      <c r="H296" s="14"/>
      <c r="I296" s="14"/>
      <c r="J296" s="14"/>
    </row>
    <row r="297" spans="1:10" ht="45" customHeight="1">
      <c r="A297" s="21">
        <v>295</v>
      </c>
      <c r="B297" s="77" t="s">
        <v>1654</v>
      </c>
      <c r="C297" s="21" t="s">
        <v>597</v>
      </c>
      <c r="D297" s="21" t="s">
        <v>1332</v>
      </c>
      <c r="E297" s="21">
        <v>560</v>
      </c>
      <c r="F297" s="14"/>
      <c r="G297" s="21">
        <v>220</v>
      </c>
      <c r="H297" s="14"/>
      <c r="I297" s="14"/>
      <c r="J297" s="14"/>
    </row>
    <row r="298" spans="1:10" ht="45" customHeight="1">
      <c r="A298" s="21">
        <v>296</v>
      </c>
      <c r="B298" s="77" t="s">
        <v>1917</v>
      </c>
      <c r="C298" s="21" t="s">
        <v>597</v>
      </c>
      <c r="D298" s="21" t="s">
        <v>1332</v>
      </c>
      <c r="E298" s="21">
        <v>560</v>
      </c>
      <c r="F298" s="14"/>
      <c r="G298" s="21">
        <v>220</v>
      </c>
      <c r="H298" s="14"/>
      <c r="I298" s="14"/>
      <c r="J298" s="14"/>
    </row>
    <row r="299" spans="1:10" ht="45" customHeight="1">
      <c r="A299" s="21">
        <v>297</v>
      </c>
      <c r="B299" s="77" t="s">
        <v>2393</v>
      </c>
      <c r="C299" s="21" t="s">
        <v>597</v>
      </c>
      <c r="D299" s="21" t="s">
        <v>448</v>
      </c>
      <c r="E299" s="21">
        <v>560</v>
      </c>
      <c r="F299" s="14"/>
      <c r="G299" s="21">
        <v>220</v>
      </c>
      <c r="H299" s="14"/>
      <c r="I299" s="14"/>
      <c r="J299" s="14" t="s">
        <v>1255</v>
      </c>
    </row>
    <row r="300" spans="1:10" ht="45" customHeight="1">
      <c r="A300" s="21">
        <v>298</v>
      </c>
      <c r="B300" s="77" t="s">
        <v>1593</v>
      </c>
      <c r="C300" s="21" t="s">
        <v>597</v>
      </c>
      <c r="D300" s="21" t="s">
        <v>448</v>
      </c>
      <c r="E300" s="21">
        <v>560</v>
      </c>
      <c r="F300" s="14"/>
      <c r="G300" s="21">
        <v>220</v>
      </c>
      <c r="H300" s="14"/>
      <c r="I300" s="14"/>
      <c r="J300" s="14"/>
    </row>
    <row r="301" spans="1:10" ht="45" customHeight="1">
      <c r="A301" s="21">
        <v>299</v>
      </c>
      <c r="B301" s="77" t="s">
        <v>1921</v>
      </c>
      <c r="C301" s="21" t="s">
        <v>597</v>
      </c>
      <c r="D301" s="21" t="s">
        <v>448</v>
      </c>
      <c r="E301" s="21">
        <v>560</v>
      </c>
      <c r="F301" s="14"/>
      <c r="G301" s="21">
        <v>220</v>
      </c>
      <c r="H301" s="14"/>
      <c r="I301" s="14"/>
      <c r="J301" s="14"/>
    </row>
    <row r="302" spans="1:10" ht="45" customHeight="1">
      <c r="A302" s="21">
        <v>300</v>
      </c>
      <c r="B302" s="77" t="s">
        <v>1907</v>
      </c>
      <c r="C302" s="21" t="s">
        <v>597</v>
      </c>
      <c r="D302" s="21" t="s">
        <v>448</v>
      </c>
      <c r="E302" s="21">
        <v>560</v>
      </c>
      <c r="F302" s="14"/>
      <c r="G302" s="21">
        <v>220</v>
      </c>
      <c r="H302" s="14"/>
      <c r="I302" s="14"/>
      <c r="J302" s="14"/>
    </row>
    <row r="303" spans="1:10" ht="45" customHeight="1">
      <c r="A303" s="21">
        <v>301</v>
      </c>
      <c r="B303" s="77" t="s">
        <v>2841</v>
      </c>
      <c r="C303" s="21" t="s">
        <v>597</v>
      </c>
      <c r="D303" s="21" t="s">
        <v>448</v>
      </c>
      <c r="E303" s="21">
        <v>560</v>
      </c>
      <c r="F303" s="14"/>
      <c r="G303" s="21">
        <v>220</v>
      </c>
      <c r="H303" s="14"/>
      <c r="I303" s="14"/>
      <c r="J303" s="14"/>
    </row>
    <row r="304" spans="1:10" ht="45" customHeight="1">
      <c r="A304" s="21">
        <v>302</v>
      </c>
      <c r="B304" s="77" t="s">
        <v>2849</v>
      </c>
      <c r="C304" s="21" t="s">
        <v>597</v>
      </c>
      <c r="D304" s="21" t="s">
        <v>448</v>
      </c>
      <c r="E304" s="21">
        <v>560</v>
      </c>
      <c r="F304" s="14"/>
      <c r="G304" s="21">
        <v>220</v>
      </c>
      <c r="H304" s="14"/>
      <c r="I304" s="14"/>
      <c r="J304" s="14"/>
    </row>
    <row r="305" spans="1:10" ht="45" customHeight="1">
      <c r="A305" s="21">
        <v>303</v>
      </c>
      <c r="B305" s="77" t="s">
        <v>1901</v>
      </c>
      <c r="C305" s="21" t="s">
        <v>597</v>
      </c>
      <c r="D305" s="21" t="s">
        <v>448</v>
      </c>
      <c r="E305" s="21">
        <v>560</v>
      </c>
      <c r="F305" s="14"/>
      <c r="G305" s="21">
        <v>220</v>
      </c>
      <c r="H305" s="14"/>
      <c r="I305" s="14"/>
      <c r="J305" s="14"/>
    </row>
    <row r="306" spans="1:10" ht="45" customHeight="1">
      <c r="A306" s="21">
        <v>304</v>
      </c>
      <c r="B306" s="77" t="s">
        <v>1673</v>
      </c>
      <c r="C306" s="21" t="s">
        <v>597</v>
      </c>
      <c r="D306" s="21" t="s">
        <v>448</v>
      </c>
      <c r="E306" s="21">
        <v>560</v>
      </c>
      <c r="F306" s="14"/>
      <c r="G306" s="21">
        <v>220</v>
      </c>
      <c r="H306" s="14"/>
      <c r="I306" s="14"/>
      <c r="J306" s="14"/>
    </row>
    <row r="307" spans="1:10" ht="45" customHeight="1">
      <c r="A307" s="21">
        <v>305</v>
      </c>
      <c r="B307" s="77" t="s">
        <v>1920</v>
      </c>
      <c r="C307" s="21" t="s">
        <v>597</v>
      </c>
      <c r="D307" s="21" t="s">
        <v>448</v>
      </c>
      <c r="E307" s="21">
        <v>560</v>
      </c>
      <c r="F307" s="14"/>
      <c r="G307" s="21">
        <v>220</v>
      </c>
      <c r="H307" s="14"/>
      <c r="I307" s="14"/>
      <c r="J307" s="14"/>
    </row>
    <row r="308" spans="1:10" ht="45" customHeight="1">
      <c r="A308" s="21">
        <v>306</v>
      </c>
      <c r="B308" s="77" t="s">
        <v>2649</v>
      </c>
      <c r="C308" s="21" t="s">
        <v>597</v>
      </c>
      <c r="D308" s="21" t="s">
        <v>448</v>
      </c>
      <c r="E308" s="21">
        <v>560</v>
      </c>
      <c r="F308" s="14"/>
      <c r="G308" s="21">
        <v>220</v>
      </c>
      <c r="H308" s="14"/>
      <c r="I308" s="14"/>
      <c r="J308" s="14"/>
    </row>
  </sheetData>
  <mergeCells count="1">
    <mergeCell ref="A2:J2"/>
  </mergeCells>
  <phoneticPr fontId="19" type="noConversion"/>
  <pageMargins left="0.69972223043441772" right="0.69972223043441772" top="0.75" bottom="0.75" header="0.30000001192092896" footer="0.30000001192092896"/>
  <pageSetup paperSize="9" fitToWidth="0" fitToHeight="0"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7"/>
  <dimension ref="A1:Z176"/>
  <sheetViews>
    <sheetView showGridLines="0" topLeftCell="B37" zoomScaleNormal="100" zoomScaleSheetLayoutView="100" workbookViewId="0">
      <selection activeCell="F41" sqref="F41"/>
    </sheetView>
  </sheetViews>
  <sheetFormatPr defaultColWidth="9" defaultRowHeight="13.5"/>
  <cols>
    <col min="1" max="1" width="18" style="3" customWidth="1"/>
    <col min="2" max="2" width="14" style="3" customWidth="1"/>
    <col min="3" max="3" width="13" style="3" customWidth="1"/>
    <col min="4" max="4" width="26" style="8" customWidth="1"/>
    <col min="5" max="5" width="13" style="3" customWidth="1"/>
    <col min="6" max="6" width="35" style="1" customWidth="1"/>
    <col min="7" max="7" width="28" style="1" customWidth="1"/>
    <col min="8" max="8" width="11.875" style="3" customWidth="1"/>
    <col min="9" max="9" width="25" style="1" customWidth="1"/>
    <col min="10" max="10" width="39.625" style="3" customWidth="1"/>
    <col min="11" max="11" width="18.625" style="3" customWidth="1"/>
    <col min="12" max="12" width="27.75" style="1" customWidth="1"/>
    <col min="13" max="13" width="18.75" style="3" customWidth="1"/>
    <col min="14" max="15" width="24.75" style="1" customWidth="1"/>
    <col min="16" max="16" width="19.75" style="3" customWidth="1"/>
    <col min="17" max="17" width="35.125" style="2" customWidth="1"/>
    <col min="18" max="18" width="15" style="4" customWidth="1"/>
    <col min="19" max="20" width="15" style="5" customWidth="1"/>
    <col min="21" max="23" width="22.375" style="6" customWidth="1"/>
    <col min="24" max="24" width="31.125" style="7" customWidth="1"/>
    <col min="25" max="25" width="18.875" style="1" customWidth="1"/>
    <col min="26" max="16384" width="9" style="1"/>
  </cols>
  <sheetData>
    <row r="1" spans="1:26" s="2" customFormat="1" ht="32.1" customHeight="1">
      <c r="A1" s="12" t="s">
        <v>1221</v>
      </c>
      <c r="B1" s="13" t="s">
        <v>2546</v>
      </c>
      <c r="C1" s="13" t="s">
        <v>461</v>
      </c>
      <c r="D1" s="13" t="s">
        <v>1930</v>
      </c>
      <c r="E1" s="13" t="s">
        <v>492</v>
      </c>
      <c r="F1" s="13" t="s">
        <v>1000</v>
      </c>
      <c r="G1" s="155" t="s">
        <v>2566</v>
      </c>
      <c r="H1" s="151"/>
      <c r="I1" s="151"/>
      <c r="J1" s="151"/>
      <c r="K1" s="151"/>
      <c r="L1" s="151"/>
      <c r="M1" s="156"/>
      <c r="N1" s="156"/>
      <c r="O1" s="156"/>
      <c r="P1" s="156"/>
      <c r="Q1" s="156"/>
      <c r="R1" s="152"/>
      <c r="S1" s="152"/>
      <c r="T1" s="152"/>
      <c r="U1" s="151"/>
      <c r="V1" s="151"/>
      <c r="W1" s="151"/>
      <c r="X1" s="151"/>
      <c r="Y1" s="151"/>
      <c r="Z1" s="76"/>
    </row>
    <row r="2" spans="1:26" ht="54" customHeight="1">
      <c r="A2" s="213" t="s">
        <v>70</v>
      </c>
      <c r="B2" s="214"/>
      <c r="C2" s="214"/>
      <c r="D2" s="214"/>
      <c r="E2" s="214"/>
      <c r="F2" s="214"/>
      <c r="G2" s="215"/>
      <c r="H2" s="76"/>
      <c r="I2" s="76"/>
      <c r="J2" s="76"/>
      <c r="K2" s="76"/>
      <c r="L2" s="76"/>
      <c r="M2" s="76"/>
      <c r="N2" s="76"/>
      <c r="O2" s="76"/>
      <c r="P2" s="76"/>
      <c r="Q2" s="76"/>
      <c r="R2" s="76"/>
      <c r="S2" s="76"/>
      <c r="T2" s="76"/>
      <c r="U2" s="76"/>
      <c r="V2" s="76"/>
      <c r="W2" s="76"/>
      <c r="X2" s="76"/>
      <c r="Y2" s="77"/>
      <c r="Z2" s="77"/>
    </row>
    <row r="3" spans="1:26" ht="30" customHeight="1">
      <c r="A3" s="57" t="s">
        <v>597</v>
      </c>
      <c r="B3" s="10">
        <v>1</v>
      </c>
      <c r="C3" s="10">
        <v>10</v>
      </c>
      <c r="D3" s="49"/>
      <c r="E3" s="10">
        <v>10</v>
      </c>
      <c r="F3" s="49"/>
      <c r="G3" s="49"/>
      <c r="H3" s="76"/>
      <c r="I3" s="76"/>
      <c r="J3" s="76"/>
      <c r="K3" s="76"/>
      <c r="L3" s="76"/>
      <c r="M3" s="76"/>
      <c r="N3" s="76"/>
      <c r="O3" s="76"/>
      <c r="P3" s="76"/>
      <c r="Q3" s="76"/>
      <c r="R3" s="76"/>
      <c r="S3" s="76"/>
      <c r="T3" s="76"/>
      <c r="U3" s="76"/>
      <c r="V3" s="76"/>
      <c r="W3" s="76"/>
      <c r="X3" s="76"/>
      <c r="Y3" s="77"/>
      <c r="Z3" s="77"/>
    </row>
    <row r="4" spans="1:26" ht="45.95" customHeight="1">
      <c r="A4" s="58"/>
      <c r="B4" s="10">
        <v>79</v>
      </c>
      <c r="C4" s="10">
        <v>10</v>
      </c>
      <c r="D4" s="49" t="s">
        <v>1677</v>
      </c>
      <c r="E4" s="10">
        <v>10</v>
      </c>
      <c r="F4" s="49"/>
      <c r="G4" s="49"/>
      <c r="H4" s="76"/>
      <c r="I4" s="76"/>
      <c r="J4" s="76"/>
      <c r="K4" s="76"/>
      <c r="L4" s="76"/>
      <c r="M4" s="76"/>
      <c r="N4" s="76"/>
      <c r="O4" s="76"/>
      <c r="P4" s="76"/>
      <c r="Q4" s="76"/>
      <c r="R4" s="76"/>
      <c r="S4" s="76"/>
      <c r="T4" s="76"/>
      <c r="U4" s="76"/>
      <c r="V4" s="76"/>
      <c r="W4" s="76"/>
      <c r="X4" s="76"/>
      <c r="Y4" s="77"/>
      <c r="Z4" s="77"/>
    </row>
    <row r="5" spans="1:26" ht="30" customHeight="1">
      <c r="A5" s="58"/>
      <c r="B5" s="10">
        <v>80</v>
      </c>
      <c r="C5" s="10"/>
      <c r="D5" s="49" t="s">
        <v>3059</v>
      </c>
      <c r="E5" s="10"/>
      <c r="F5" s="49"/>
      <c r="G5" s="49"/>
      <c r="H5" s="76"/>
      <c r="I5" s="76"/>
      <c r="J5" s="76"/>
      <c r="K5" s="76"/>
      <c r="L5" s="76"/>
      <c r="M5" s="76"/>
      <c r="N5" s="76"/>
      <c r="O5" s="76"/>
      <c r="P5" s="76"/>
      <c r="Q5" s="76"/>
      <c r="R5" s="76"/>
      <c r="S5" s="76"/>
      <c r="T5" s="76"/>
      <c r="U5" s="76"/>
      <c r="V5" s="76"/>
      <c r="W5" s="76"/>
      <c r="X5" s="76"/>
      <c r="Y5" s="77"/>
      <c r="Z5" s="77"/>
    </row>
    <row r="6" spans="1:26" ht="30" customHeight="1">
      <c r="A6" s="58"/>
      <c r="B6" s="10">
        <v>118</v>
      </c>
      <c r="C6" s="10">
        <v>80</v>
      </c>
      <c r="D6" s="49" t="s">
        <v>1279</v>
      </c>
      <c r="E6" s="10">
        <v>100</v>
      </c>
      <c r="F6" s="49" t="s">
        <v>1342</v>
      </c>
      <c r="G6" s="49" t="s">
        <v>2600</v>
      </c>
      <c r="H6" s="76"/>
      <c r="I6" s="76"/>
      <c r="J6" s="76"/>
      <c r="K6" s="76"/>
      <c r="L6" s="76"/>
      <c r="M6" s="76"/>
      <c r="N6" s="76"/>
      <c r="O6" s="76"/>
      <c r="P6" s="76"/>
      <c r="Q6" s="76"/>
      <c r="R6" s="76"/>
      <c r="S6" s="76"/>
      <c r="T6" s="76"/>
      <c r="U6" s="76"/>
      <c r="V6" s="76"/>
      <c r="W6" s="76"/>
      <c r="X6" s="76"/>
      <c r="Y6" s="77"/>
      <c r="Z6" s="77"/>
    </row>
    <row r="7" spans="1:26" ht="30" customHeight="1">
      <c r="A7" s="58"/>
      <c r="B7" s="10">
        <v>119</v>
      </c>
      <c r="C7" s="10">
        <v>100</v>
      </c>
      <c r="D7" s="49"/>
      <c r="E7" s="10"/>
      <c r="F7" s="49"/>
      <c r="G7" s="49" t="s">
        <v>2598</v>
      </c>
      <c r="H7" s="76"/>
      <c r="I7" s="76"/>
      <c r="J7" s="76"/>
      <c r="K7" s="76"/>
      <c r="L7" s="76"/>
      <c r="M7" s="76"/>
      <c r="N7" s="76"/>
      <c r="O7" s="76"/>
      <c r="P7" s="76"/>
      <c r="Q7" s="76"/>
      <c r="R7" s="76"/>
      <c r="S7" s="76"/>
      <c r="T7" s="76"/>
      <c r="U7" s="76"/>
      <c r="V7" s="76"/>
      <c r="W7" s="76"/>
      <c r="X7" s="76"/>
      <c r="Y7" s="77"/>
      <c r="Z7" s="77"/>
    </row>
    <row r="8" spans="1:26" ht="30" customHeight="1">
      <c r="A8" s="58"/>
      <c r="B8" s="10">
        <v>125</v>
      </c>
      <c r="C8" s="10"/>
      <c r="D8" s="49"/>
      <c r="E8" s="10"/>
      <c r="F8" s="49"/>
      <c r="G8" s="49" t="s">
        <v>2591</v>
      </c>
      <c r="H8" s="76"/>
      <c r="I8" s="76"/>
      <c r="J8" s="76"/>
      <c r="K8" s="76"/>
      <c r="L8" s="76"/>
      <c r="M8" s="76"/>
      <c r="N8" s="76"/>
      <c r="O8" s="76"/>
      <c r="P8" s="76"/>
      <c r="Q8" s="76"/>
      <c r="R8" s="76"/>
      <c r="S8" s="76"/>
      <c r="T8" s="76"/>
      <c r="U8" s="76"/>
      <c r="V8" s="76"/>
      <c r="W8" s="76"/>
      <c r="X8" s="76"/>
      <c r="Y8" s="77"/>
      <c r="Z8" s="77"/>
    </row>
    <row r="9" spans="1:26" ht="30" customHeight="1">
      <c r="A9" s="58"/>
      <c r="B9" s="10">
        <v>126</v>
      </c>
      <c r="C9" s="10">
        <v>120</v>
      </c>
      <c r="D9" s="49"/>
      <c r="E9" s="10"/>
      <c r="F9" s="49"/>
      <c r="G9" s="49" t="s">
        <v>496</v>
      </c>
      <c r="H9" s="76"/>
      <c r="I9" s="76"/>
      <c r="J9" s="76"/>
      <c r="K9" s="76"/>
      <c r="L9" s="76"/>
      <c r="M9" s="76"/>
      <c r="N9" s="76"/>
      <c r="O9" s="76"/>
      <c r="P9" s="76"/>
      <c r="Q9" s="76"/>
      <c r="R9" s="76"/>
      <c r="S9" s="76"/>
      <c r="T9" s="76"/>
      <c r="U9" s="76"/>
      <c r="V9" s="76"/>
      <c r="W9" s="76"/>
      <c r="X9" s="76"/>
      <c r="Y9" s="77"/>
      <c r="Z9" s="77"/>
    </row>
    <row r="10" spans="1:26" ht="30" customHeight="1">
      <c r="A10" s="58"/>
      <c r="B10" s="10">
        <v>129</v>
      </c>
      <c r="C10" s="10"/>
      <c r="D10" s="49" t="s">
        <v>2602</v>
      </c>
      <c r="E10" s="10"/>
      <c r="F10" s="49"/>
      <c r="G10" s="49"/>
      <c r="H10" s="76"/>
      <c r="I10" s="76"/>
      <c r="J10" s="76"/>
      <c r="K10" s="76"/>
      <c r="L10" s="76"/>
      <c r="M10" s="76"/>
      <c r="N10" s="76"/>
      <c r="O10" s="76"/>
      <c r="P10" s="76"/>
      <c r="Q10" s="76"/>
      <c r="R10" s="76"/>
      <c r="S10" s="76"/>
      <c r="T10" s="76"/>
      <c r="U10" s="76"/>
      <c r="V10" s="76"/>
      <c r="W10" s="76"/>
      <c r="X10" s="76"/>
      <c r="Y10" s="77"/>
      <c r="Z10" s="77"/>
    </row>
    <row r="11" spans="1:26" ht="30" customHeight="1">
      <c r="A11" s="58"/>
      <c r="B11" s="10">
        <v>130</v>
      </c>
      <c r="C11" s="10">
        <v>160</v>
      </c>
      <c r="D11" s="49"/>
      <c r="E11" s="10"/>
      <c r="F11" s="49"/>
      <c r="G11" s="49" t="s">
        <v>2607</v>
      </c>
      <c r="H11" s="76"/>
      <c r="I11" s="76"/>
      <c r="J11" s="76"/>
      <c r="K11" s="76"/>
      <c r="L11" s="76"/>
      <c r="M11" s="76"/>
      <c r="N11" s="76"/>
      <c r="O11" s="76"/>
      <c r="P11" s="76"/>
      <c r="Q11" s="76"/>
      <c r="R11" s="76"/>
      <c r="S11" s="76"/>
      <c r="T11" s="76"/>
      <c r="U11" s="76"/>
      <c r="V11" s="76"/>
      <c r="W11" s="76"/>
      <c r="X11" s="76"/>
      <c r="Y11" s="77"/>
      <c r="Z11" s="77"/>
    </row>
    <row r="12" spans="1:26" ht="30" customHeight="1">
      <c r="A12" s="58"/>
      <c r="B12" s="10">
        <v>131</v>
      </c>
      <c r="C12" s="10"/>
      <c r="D12" s="49"/>
      <c r="E12" s="10">
        <v>110</v>
      </c>
      <c r="F12" s="49" t="s">
        <v>1889</v>
      </c>
      <c r="G12" s="49" t="s">
        <v>2595</v>
      </c>
      <c r="H12" s="76"/>
      <c r="I12" s="76"/>
      <c r="J12" s="76"/>
      <c r="K12" s="76"/>
      <c r="L12" s="76"/>
      <c r="M12" s="76"/>
      <c r="N12" s="76"/>
      <c r="O12" s="76"/>
      <c r="P12" s="76"/>
      <c r="Q12" s="76"/>
      <c r="R12" s="76"/>
      <c r="S12" s="76"/>
      <c r="T12" s="76"/>
      <c r="U12" s="76"/>
      <c r="V12" s="76"/>
      <c r="W12" s="76"/>
      <c r="X12" s="76"/>
      <c r="Y12" s="77"/>
      <c r="Z12" s="77"/>
    </row>
    <row r="13" spans="1:26" ht="30" customHeight="1">
      <c r="A13" s="58"/>
      <c r="B13" s="10">
        <v>134</v>
      </c>
      <c r="C13" s="10"/>
      <c r="D13" s="49"/>
      <c r="E13" s="10"/>
      <c r="F13" s="49" t="s">
        <v>1352</v>
      </c>
      <c r="G13" s="49" t="s">
        <v>497</v>
      </c>
      <c r="H13" s="76"/>
      <c r="I13" s="76"/>
      <c r="J13" s="76"/>
      <c r="K13" s="76"/>
      <c r="L13" s="76"/>
      <c r="M13" s="76"/>
      <c r="N13" s="76"/>
      <c r="O13" s="76"/>
      <c r="P13" s="76"/>
      <c r="Q13" s="76"/>
      <c r="R13" s="76"/>
      <c r="S13" s="76"/>
      <c r="T13" s="76"/>
      <c r="U13" s="76"/>
      <c r="V13" s="76"/>
      <c r="W13" s="76"/>
      <c r="X13" s="76"/>
      <c r="Y13" s="77"/>
      <c r="Z13" s="77"/>
    </row>
    <row r="14" spans="1:26" ht="30" customHeight="1">
      <c r="A14" s="58"/>
      <c r="B14" s="10">
        <v>140</v>
      </c>
      <c r="C14" s="10"/>
      <c r="D14" s="49" t="s">
        <v>2599</v>
      </c>
      <c r="E14" s="10"/>
      <c r="F14" s="49"/>
      <c r="G14" s="49"/>
      <c r="H14" s="76"/>
      <c r="I14" s="76"/>
      <c r="J14" s="76"/>
      <c r="K14" s="76"/>
      <c r="L14" s="76"/>
      <c r="M14" s="76"/>
      <c r="N14" s="76"/>
      <c r="O14" s="76"/>
      <c r="P14" s="76"/>
      <c r="Q14" s="76"/>
      <c r="R14" s="76"/>
      <c r="S14" s="76"/>
      <c r="T14" s="76"/>
      <c r="U14" s="76"/>
      <c r="V14" s="76"/>
      <c r="W14" s="76"/>
      <c r="X14" s="76"/>
      <c r="Y14" s="77"/>
      <c r="Z14" s="77"/>
    </row>
    <row r="15" spans="1:26" ht="30" customHeight="1">
      <c r="A15" s="58"/>
      <c r="B15" s="10">
        <v>141</v>
      </c>
      <c r="C15" s="10"/>
      <c r="D15" s="49"/>
      <c r="E15" s="10"/>
      <c r="F15" s="49"/>
      <c r="G15" s="49" t="s">
        <v>449</v>
      </c>
      <c r="H15" s="76"/>
      <c r="I15" s="76"/>
      <c r="J15" s="76"/>
      <c r="K15" s="76"/>
      <c r="L15" s="76"/>
      <c r="M15" s="76"/>
      <c r="N15" s="76"/>
      <c r="O15" s="76"/>
      <c r="P15" s="76"/>
      <c r="Q15" s="76"/>
      <c r="R15" s="76"/>
      <c r="S15" s="76"/>
      <c r="T15" s="76"/>
      <c r="U15" s="76"/>
      <c r="V15" s="76"/>
      <c r="W15" s="76"/>
      <c r="X15" s="76"/>
      <c r="Y15" s="77"/>
      <c r="Z15" s="77"/>
    </row>
    <row r="16" spans="1:26" ht="30" customHeight="1">
      <c r="A16" s="58"/>
      <c r="B16" s="10">
        <v>142</v>
      </c>
      <c r="C16" s="10">
        <v>180</v>
      </c>
      <c r="D16" s="49"/>
      <c r="E16" s="10"/>
      <c r="F16" s="49"/>
      <c r="G16" s="49"/>
      <c r="H16" s="76"/>
      <c r="I16" s="76"/>
      <c r="J16" s="76"/>
      <c r="K16" s="76"/>
      <c r="L16" s="76"/>
      <c r="M16" s="76"/>
      <c r="N16" s="76"/>
      <c r="O16" s="76"/>
      <c r="P16" s="76"/>
      <c r="Q16" s="76"/>
      <c r="R16" s="76"/>
      <c r="S16" s="76"/>
      <c r="T16" s="76"/>
      <c r="U16" s="76"/>
      <c r="V16" s="76"/>
      <c r="W16" s="76"/>
      <c r="X16" s="76"/>
      <c r="Y16" s="77"/>
      <c r="Z16" s="77"/>
    </row>
    <row r="17" spans="1:26" ht="30" customHeight="1">
      <c r="A17" s="58"/>
      <c r="B17" s="10">
        <v>145</v>
      </c>
      <c r="C17" s="10"/>
      <c r="D17" s="49"/>
      <c r="E17" s="10"/>
      <c r="F17" s="49" t="s">
        <v>2621</v>
      </c>
      <c r="G17" s="49" t="s">
        <v>2594</v>
      </c>
      <c r="H17" s="76"/>
      <c r="I17" s="76"/>
      <c r="J17" s="76"/>
      <c r="K17" s="76"/>
      <c r="L17" s="76"/>
      <c r="M17" s="76"/>
      <c r="N17" s="76"/>
      <c r="O17" s="76"/>
      <c r="P17" s="76"/>
      <c r="Q17" s="76"/>
      <c r="R17" s="76"/>
      <c r="S17" s="76"/>
      <c r="T17" s="76"/>
      <c r="U17" s="76"/>
      <c r="V17" s="76"/>
      <c r="W17" s="76"/>
      <c r="X17" s="76"/>
      <c r="Y17" s="77"/>
      <c r="Z17" s="77"/>
    </row>
    <row r="18" spans="1:26" ht="30" customHeight="1">
      <c r="A18" s="58"/>
      <c r="B18" s="10">
        <v>148</v>
      </c>
      <c r="C18" s="10">
        <v>220</v>
      </c>
      <c r="D18" s="49"/>
      <c r="E18" s="10">
        <v>120</v>
      </c>
      <c r="F18" s="49" t="s">
        <v>860</v>
      </c>
      <c r="G18" s="49" t="s">
        <v>2618</v>
      </c>
      <c r="H18" s="76"/>
      <c r="I18" s="76"/>
      <c r="J18" s="76"/>
      <c r="K18" s="76"/>
      <c r="L18" s="76"/>
      <c r="M18" s="76"/>
      <c r="N18" s="76"/>
      <c r="O18" s="76"/>
      <c r="P18" s="76"/>
      <c r="Q18" s="76"/>
      <c r="R18" s="76"/>
      <c r="S18" s="76"/>
      <c r="T18" s="76"/>
      <c r="U18" s="76"/>
      <c r="V18" s="76"/>
      <c r="W18" s="76"/>
      <c r="X18" s="76"/>
      <c r="Y18" s="77"/>
      <c r="Z18" s="77"/>
    </row>
    <row r="19" spans="1:26" ht="30" customHeight="1">
      <c r="A19" s="58"/>
      <c r="B19" s="10">
        <v>153</v>
      </c>
      <c r="C19" s="10"/>
      <c r="D19" s="49"/>
      <c r="E19" s="10"/>
      <c r="F19" s="49" t="s">
        <v>1895</v>
      </c>
      <c r="G19" s="49" t="s">
        <v>2597</v>
      </c>
      <c r="H19" s="76"/>
      <c r="I19" s="76"/>
      <c r="J19" s="76"/>
      <c r="K19" s="76"/>
      <c r="L19" s="76"/>
      <c r="M19" s="76"/>
      <c r="N19" s="76"/>
      <c r="O19" s="76"/>
      <c r="P19" s="76"/>
      <c r="Q19" s="76"/>
      <c r="R19" s="76"/>
      <c r="S19" s="76"/>
      <c r="T19" s="76"/>
      <c r="U19" s="76"/>
      <c r="V19" s="76"/>
      <c r="W19" s="76"/>
      <c r="X19" s="76"/>
      <c r="Y19" s="77"/>
      <c r="Z19" s="77"/>
    </row>
    <row r="20" spans="1:26" ht="30" customHeight="1">
      <c r="A20" s="58"/>
      <c r="B20" s="10">
        <v>159</v>
      </c>
      <c r="C20" s="10"/>
      <c r="D20" s="49" t="s">
        <v>1360</v>
      </c>
      <c r="E20" s="10"/>
      <c r="F20" s="49"/>
      <c r="G20" s="49"/>
      <c r="H20" s="76"/>
      <c r="I20" s="76"/>
      <c r="J20" s="76"/>
      <c r="K20" s="76"/>
      <c r="L20" s="76"/>
      <c r="M20" s="76"/>
      <c r="N20" s="76"/>
      <c r="O20" s="76"/>
      <c r="P20" s="76"/>
      <c r="Q20" s="76"/>
      <c r="R20" s="76"/>
      <c r="S20" s="76"/>
      <c r="T20" s="76"/>
      <c r="U20" s="76"/>
      <c r="V20" s="76"/>
      <c r="W20" s="76"/>
      <c r="X20" s="76"/>
      <c r="Y20" s="77"/>
      <c r="Z20" s="77"/>
    </row>
    <row r="21" spans="1:26" ht="45.95" customHeight="1">
      <c r="A21" s="58"/>
      <c r="B21" s="10">
        <v>160</v>
      </c>
      <c r="C21" s="10">
        <v>250</v>
      </c>
      <c r="D21" s="49"/>
      <c r="E21" s="10"/>
      <c r="F21" s="49"/>
      <c r="G21" s="49" t="s">
        <v>2610</v>
      </c>
      <c r="H21" s="76"/>
      <c r="I21" s="76"/>
      <c r="J21" s="76"/>
      <c r="K21" s="76"/>
      <c r="L21" s="76"/>
      <c r="M21" s="76"/>
      <c r="N21" s="76"/>
      <c r="O21" s="76"/>
      <c r="P21" s="76"/>
      <c r="Q21" s="76"/>
      <c r="R21" s="76"/>
      <c r="S21" s="76"/>
      <c r="T21" s="76"/>
      <c r="U21" s="76"/>
      <c r="V21" s="76"/>
      <c r="W21" s="76"/>
      <c r="X21" s="76"/>
      <c r="Y21" s="77"/>
      <c r="Z21" s="77"/>
    </row>
    <row r="22" spans="1:26" ht="30" customHeight="1">
      <c r="A22" s="58"/>
      <c r="B22" s="10">
        <v>163</v>
      </c>
      <c r="C22" s="10"/>
      <c r="D22" s="49"/>
      <c r="E22" s="10"/>
      <c r="F22" s="49"/>
      <c r="G22" s="49" t="s">
        <v>2622</v>
      </c>
      <c r="H22" s="76"/>
      <c r="I22" s="76"/>
      <c r="J22" s="76"/>
      <c r="K22" s="76"/>
      <c r="L22" s="76"/>
      <c r="M22" s="76"/>
      <c r="N22" s="76"/>
      <c r="O22" s="76"/>
      <c r="P22" s="76"/>
      <c r="Q22" s="76"/>
      <c r="R22" s="76"/>
      <c r="S22" s="76"/>
      <c r="T22" s="76"/>
      <c r="U22" s="76"/>
      <c r="V22" s="76"/>
      <c r="W22" s="76"/>
      <c r="X22" s="76"/>
      <c r="Y22" s="77"/>
      <c r="Z22" s="77"/>
    </row>
    <row r="23" spans="1:26" ht="30" customHeight="1">
      <c r="A23" s="58"/>
      <c r="B23" s="10">
        <v>166</v>
      </c>
      <c r="C23" s="10"/>
      <c r="D23" s="49"/>
      <c r="E23" s="10"/>
      <c r="F23" s="49" t="s">
        <v>918</v>
      </c>
      <c r="G23" s="49"/>
      <c r="H23" s="76"/>
      <c r="I23" s="76"/>
      <c r="J23" s="76"/>
      <c r="K23" s="76"/>
      <c r="L23" s="76"/>
      <c r="M23" s="76"/>
      <c r="N23" s="76"/>
      <c r="O23" s="76"/>
      <c r="P23" s="76"/>
      <c r="Q23" s="76"/>
      <c r="R23" s="76"/>
      <c r="S23" s="76"/>
      <c r="T23" s="76"/>
      <c r="U23" s="76"/>
      <c r="V23" s="76"/>
      <c r="W23" s="76"/>
      <c r="X23" s="76"/>
      <c r="Y23" s="77"/>
      <c r="Z23" s="77"/>
    </row>
    <row r="24" spans="1:26" ht="30" customHeight="1">
      <c r="A24" s="58"/>
      <c r="B24" s="10">
        <v>168</v>
      </c>
      <c r="C24" s="10">
        <v>300</v>
      </c>
      <c r="D24" s="49"/>
      <c r="E24" s="10">
        <v>135</v>
      </c>
      <c r="F24" s="49"/>
      <c r="G24" s="49" t="s">
        <v>509</v>
      </c>
      <c r="H24" s="76"/>
      <c r="I24" s="76"/>
      <c r="J24" s="76"/>
      <c r="K24" s="76"/>
      <c r="L24" s="76"/>
      <c r="M24" s="76"/>
      <c r="N24" s="76"/>
      <c r="O24" s="76"/>
      <c r="P24" s="76"/>
      <c r="Q24" s="76"/>
      <c r="R24" s="76"/>
      <c r="S24" s="76"/>
      <c r="T24" s="76"/>
      <c r="U24" s="76"/>
      <c r="V24" s="76"/>
      <c r="W24" s="76"/>
      <c r="X24" s="76"/>
      <c r="Y24" s="77"/>
      <c r="Z24" s="77"/>
    </row>
    <row r="25" spans="1:26" ht="30" customHeight="1">
      <c r="A25" s="58"/>
      <c r="B25" s="10">
        <v>169</v>
      </c>
      <c r="C25" s="10"/>
      <c r="D25" s="49"/>
      <c r="E25" s="10"/>
      <c r="F25" s="49" t="s">
        <v>2612</v>
      </c>
      <c r="G25" s="49" t="s">
        <v>2611</v>
      </c>
      <c r="H25" s="76"/>
      <c r="I25" s="76"/>
      <c r="J25" s="76"/>
      <c r="K25" s="76"/>
      <c r="L25" s="76"/>
      <c r="M25" s="76"/>
      <c r="N25" s="76"/>
      <c r="O25" s="76"/>
      <c r="P25" s="76"/>
      <c r="Q25" s="76"/>
      <c r="R25" s="76"/>
      <c r="S25" s="76"/>
      <c r="T25" s="76"/>
      <c r="U25" s="76"/>
      <c r="V25" s="76"/>
      <c r="W25" s="76"/>
      <c r="X25" s="76"/>
      <c r="Y25" s="77"/>
      <c r="Z25" s="77"/>
    </row>
    <row r="26" spans="1:26" ht="30" customHeight="1">
      <c r="A26" s="58"/>
      <c r="B26" s="10">
        <v>179</v>
      </c>
      <c r="C26" s="10"/>
      <c r="D26" s="49"/>
      <c r="E26" s="10"/>
      <c r="F26" s="49"/>
      <c r="G26" s="49" t="s">
        <v>2609</v>
      </c>
      <c r="H26" s="76"/>
      <c r="I26" s="76"/>
      <c r="J26" s="76"/>
      <c r="K26" s="76"/>
      <c r="L26" s="76"/>
      <c r="M26" s="76"/>
      <c r="N26" s="76"/>
      <c r="O26" s="76"/>
      <c r="P26" s="76"/>
      <c r="Q26" s="76"/>
      <c r="R26" s="76"/>
      <c r="S26" s="76"/>
      <c r="T26" s="76"/>
      <c r="U26" s="76"/>
      <c r="V26" s="76"/>
      <c r="W26" s="76"/>
      <c r="X26" s="76"/>
      <c r="Y26" s="77"/>
      <c r="Z26" s="77"/>
    </row>
    <row r="27" spans="1:26" ht="30" customHeight="1">
      <c r="A27" s="58"/>
      <c r="B27" s="10">
        <v>181</v>
      </c>
      <c r="C27" s="10">
        <v>340</v>
      </c>
      <c r="D27" s="49"/>
      <c r="E27" s="10">
        <v>150</v>
      </c>
      <c r="F27" s="49" t="s">
        <v>1885</v>
      </c>
      <c r="G27" s="49" t="s">
        <v>475</v>
      </c>
      <c r="H27" s="76"/>
      <c r="I27" s="76"/>
      <c r="J27" s="76"/>
      <c r="K27" s="76"/>
      <c r="L27" s="76"/>
      <c r="M27" s="76"/>
      <c r="N27" s="76"/>
      <c r="O27" s="76"/>
      <c r="P27" s="76"/>
      <c r="Q27" s="76"/>
      <c r="R27" s="76"/>
      <c r="S27" s="76"/>
      <c r="T27" s="76"/>
      <c r="U27" s="76"/>
      <c r="V27" s="76"/>
      <c r="W27" s="76"/>
      <c r="X27" s="76"/>
      <c r="Y27" s="77"/>
      <c r="Z27" s="77"/>
    </row>
    <row r="28" spans="1:26" ht="30" customHeight="1">
      <c r="A28" s="58"/>
      <c r="B28" s="10">
        <v>187</v>
      </c>
      <c r="C28" s="10"/>
      <c r="D28" s="49"/>
      <c r="E28" s="10"/>
      <c r="F28" s="49" t="s">
        <v>2616</v>
      </c>
      <c r="G28" s="49" t="s">
        <v>2619</v>
      </c>
      <c r="H28" s="76"/>
      <c r="I28" s="76"/>
      <c r="J28" s="76"/>
      <c r="K28" s="76"/>
      <c r="L28" s="76"/>
      <c r="M28" s="76"/>
      <c r="N28" s="76"/>
      <c r="O28" s="76"/>
      <c r="P28" s="76"/>
      <c r="Q28" s="76"/>
      <c r="R28" s="76"/>
      <c r="S28" s="76"/>
      <c r="T28" s="76"/>
      <c r="U28" s="76"/>
      <c r="V28" s="76"/>
      <c r="W28" s="76"/>
      <c r="X28" s="76"/>
      <c r="Y28" s="77"/>
      <c r="Z28" s="77"/>
    </row>
    <row r="29" spans="1:26" ht="30" customHeight="1">
      <c r="A29" s="59"/>
      <c r="B29" s="10">
        <v>188</v>
      </c>
      <c r="C29" s="10">
        <v>380</v>
      </c>
      <c r="D29" s="49"/>
      <c r="E29" s="10">
        <v>165</v>
      </c>
      <c r="F29" s="49" t="s">
        <v>3060</v>
      </c>
      <c r="G29" s="49" t="s">
        <v>2613</v>
      </c>
      <c r="H29" s="76"/>
      <c r="I29" s="76"/>
      <c r="J29" s="76"/>
      <c r="K29" s="76"/>
      <c r="L29" s="76"/>
      <c r="M29" s="76"/>
      <c r="N29" s="76"/>
      <c r="O29" s="76"/>
      <c r="P29" s="76"/>
      <c r="Q29" s="76"/>
      <c r="R29" s="76"/>
      <c r="S29" s="76"/>
      <c r="T29" s="76"/>
      <c r="U29" s="76"/>
      <c r="V29" s="76"/>
      <c r="W29" s="76"/>
      <c r="X29" s="76"/>
      <c r="Y29" s="77"/>
      <c r="Z29" s="77"/>
    </row>
    <row r="30" spans="1:26" ht="30" customHeight="1">
      <c r="A30" s="153"/>
      <c r="B30" s="10">
        <v>192</v>
      </c>
      <c r="C30" s="10"/>
      <c r="D30" s="9"/>
      <c r="E30" s="10"/>
      <c r="F30" s="9" t="s">
        <v>1614</v>
      </c>
      <c r="G30" s="9" t="s">
        <v>2634</v>
      </c>
      <c r="H30" s="76"/>
      <c r="I30" s="76"/>
      <c r="J30" s="76"/>
      <c r="K30" s="76"/>
      <c r="L30" s="76"/>
      <c r="M30" s="76"/>
      <c r="N30" s="76"/>
      <c r="O30" s="76"/>
      <c r="P30" s="76"/>
      <c r="Q30" s="76"/>
      <c r="R30" s="76"/>
      <c r="S30" s="76"/>
      <c r="T30" s="76"/>
      <c r="U30" s="76"/>
      <c r="V30" s="76"/>
      <c r="W30" s="76"/>
      <c r="X30" s="76"/>
      <c r="Y30" s="77"/>
      <c r="Z30" s="77"/>
    </row>
    <row r="31" spans="1:26" ht="30" customHeight="1">
      <c r="A31" s="153"/>
      <c r="B31" s="10">
        <v>194</v>
      </c>
      <c r="C31" s="10"/>
      <c r="D31" s="9"/>
      <c r="E31" s="10"/>
      <c r="F31" s="9" t="s">
        <v>2617</v>
      </c>
      <c r="G31" s="9" t="s">
        <v>2641</v>
      </c>
      <c r="H31" s="76"/>
      <c r="I31" s="76"/>
      <c r="J31" s="76"/>
      <c r="K31" s="76"/>
      <c r="L31" s="76"/>
      <c r="M31" s="76"/>
      <c r="N31" s="76"/>
      <c r="O31" s="76"/>
      <c r="P31" s="76"/>
      <c r="Q31" s="76"/>
      <c r="R31" s="76"/>
      <c r="S31" s="76"/>
      <c r="T31" s="76"/>
      <c r="U31" s="76"/>
      <c r="V31" s="76"/>
      <c r="W31" s="76"/>
      <c r="X31" s="76"/>
      <c r="Y31" s="77"/>
      <c r="Z31" s="77"/>
    </row>
    <row r="32" spans="1:26" ht="30" customHeight="1">
      <c r="A32" s="153"/>
      <c r="B32" s="10">
        <v>215</v>
      </c>
      <c r="C32" s="10"/>
      <c r="D32" s="9"/>
      <c r="E32" s="10"/>
      <c r="F32" s="9"/>
      <c r="G32" s="9" t="s">
        <v>2631</v>
      </c>
      <c r="H32" s="76"/>
      <c r="I32" s="76"/>
      <c r="J32" s="76"/>
      <c r="K32" s="76"/>
      <c r="L32" s="76"/>
      <c r="M32" s="76"/>
      <c r="N32" s="76"/>
      <c r="O32" s="76"/>
      <c r="P32" s="76"/>
      <c r="Q32" s="76"/>
      <c r="R32" s="76"/>
      <c r="S32" s="76"/>
      <c r="T32" s="76"/>
      <c r="U32" s="76"/>
      <c r="V32" s="76"/>
      <c r="W32" s="76"/>
      <c r="X32" s="76"/>
      <c r="Y32" s="77"/>
      <c r="Z32" s="77"/>
    </row>
    <row r="33" spans="1:26" ht="65.099999999999994" customHeight="1">
      <c r="A33" s="153"/>
      <c r="B33" s="10">
        <v>237</v>
      </c>
      <c r="C33" s="10"/>
      <c r="D33" s="9" t="s">
        <v>2639</v>
      </c>
      <c r="E33" s="10"/>
      <c r="F33" s="9"/>
      <c r="G33" s="9"/>
      <c r="H33" s="76"/>
      <c r="I33" s="76"/>
      <c r="J33" s="76"/>
      <c r="K33" s="76"/>
      <c r="L33" s="76"/>
      <c r="M33" s="76"/>
      <c r="N33" s="76"/>
      <c r="O33" s="76"/>
      <c r="P33" s="76"/>
      <c r="Q33" s="76"/>
      <c r="R33" s="76"/>
      <c r="S33" s="76"/>
      <c r="T33" s="76"/>
      <c r="U33" s="76"/>
      <c r="V33" s="76"/>
      <c r="W33" s="76"/>
      <c r="X33" s="76"/>
      <c r="Y33" s="77"/>
      <c r="Z33" s="77"/>
    </row>
    <row r="34" spans="1:26" ht="65.099999999999994" customHeight="1">
      <c r="A34" s="153"/>
      <c r="B34" s="10">
        <v>238</v>
      </c>
      <c r="C34" s="10">
        <v>430</v>
      </c>
      <c r="D34" s="9"/>
      <c r="E34" s="10"/>
      <c r="F34" s="9"/>
      <c r="G34" s="9" t="s">
        <v>2628</v>
      </c>
      <c r="H34" s="76"/>
      <c r="I34" s="76"/>
      <c r="J34" s="76"/>
      <c r="K34" s="76"/>
      <c r="L34" s="76"/>
      <c r="M34" s="76"/>
      <c r="N34" s="76"/>
      <c r="O34" s="76"/>
      <c r="P34" s="76"/>
      <c r="Q34" s="76"/>
      <c r="R34" s="76"/>
      <c r="S34" s="76"/>
      <c r="T34" s="76"/>
      <c r="U34" s="76"/>
      <c r="V34" s="76"/>
      <c r="W34" s="76"/>
      <c r="X34" s="76"/>
      <c r="Y34" s="77"/>
      <c r="Z34" s="77"/>
    </row>
    <row r="35" spans="1:26" ht="65.099999999999994" customHeight="1">
      <c r="A35" s="153"/>
      <c r="B35" s="10">
        <v>242</v>
      </c>
      <c r="C35" s="10"/>
      <c r="D35" s="9"/>
      <c r="E35" s="10"/>
      <c r="F35" s="9" t="s">
        <v>2637</v>
      </c>
      <c r="G35" s="9" t="s">
        <v>2625</v>
      </c>
      <c r="H35" s="76"/>
      <c r="I35" s="76"/>
      <c r="J35" s="76"/>
      <c r="K35" s="76"/>
      <c r="L35" s="76"/>
      <c r="M35" s="76"/>
      <c r="N35" s="76"/>
      <c r="O35" s="76"/>
      <c r="P35" s="76"/>
      <c r="Q35" s="76"/>
      <c r="R35" s="76"/>
      <c r="S35" s="76"/>
      <c r="T35" s="76"/>
      <c r="U35" s="76"/>
      <c r="V35" s="76"/>
      <c r="W35" s="76"/>
      <c r="X35" s="76"/>
      <c r="Y35" s="77"/>
      <c r="Z35" s="77"/>
    </row>
    <row r="36" spans="1:26" ht="65.099999999999994" customHeight="1">
      <c r="A36" s="153"/>
      <c r="B36" s="10">
        <v>243</v>
      </c>
      <c r="C36" s="10"/>
      <c r="D36" s="9" t="s">
        <v>1368</v>
      </c>
      <c r="E36" s="10"/>
      <c r="F36" s="9"/>
      <c r="G36" s="9"/>
      <c r="H36" s="76"/>
      <c r="I36" s="76"/>
      <c r="J36" s="76"/>
      <c r="K36" s="76"/>
      <c r="L36" s="76"/>
      <c r="M36" s="76"/>
      <c r="N36" s="76"/>
      <c r="O36" s="76"/>
      <c r="P36" s="76"/>
      <c r="Q36" s="76"/>
      <c r="R36" s="76"/>
      <c r="S36" s="76"/>
      <c r="T36" s="76"/>
      <c r="U36" s="76"/>
      <c r="V36" s="76"/>
      <c r="W36" s="76"/>
      <c r="X36" s="76"/>
      <c r="Y36" s="77"/>
      <c r="Z36" s="77"/>
    </row>
    <row r="37" spans="1:26" ht="65.099999999999994" customHeight="1">
      <c r="A37" s="154"/>
      <c r="B37" s="10">
        <v>244</v>
      </c>
      <c r="C37" s="10"/>
      <c r="D37" s="9"/>
      <c r="E37" s="10"/>
      <c r="F37" s="9"/>
      <c r="G37" s="9" t="s">
        <v>501</v>
      </c>
      <c r="H37" s="76"/>
      <c r="I37" s="76"/>
      <c r="J37" s="76"/>
      <c r="K37" s="76"/>
      <c r="L37" s="76"/>
      <c r="M37" s="76"/>
      <c r="N37" s="76"/>
      <c r="O37" s="76"/>
      <c r="P37" s="76"/>
      <c r="Q37" s="76"/>
      <c r="R37" s="76"/>
      <c r="S37" s="76"/>
      <c r="T37" s="76"/>
      <c r="U37" s="76"/>
      <c r="V37" s="76"/>
      <c r="W37" s="76"/>
      <c r="X37" s="76"/>
      <c r="Y37" s="77"/>
      <c r="Z37" s="77"/>
    </row>
    <row r="38" spans="1:26" ht="65.099999999999994" customHeight="1">
      <c r="A38" s="153"/>
      <c r="B38" s="10">
        <v>249</v>
      </c>
      <c r="C38" s="10">
        <v>470</v>
      </c>
      <c r="D38" s="9"/>
      <c r="E38" s="10"/>
      <c r="F38" s="9"/>
      <c r="G38" s="9" t="s">
        <v>2626</v>
      </c>
      <c r="H38" s="76"/>
      <c r="I38" s="76"/>
      <c r="J38" s="76"/>
      <c r="K38" s="76"/>
      <c r="L38" s="76"/>
      <c r="M38" s="76"/>
      <c r="N38" s="76"/>
      <c r="O38" s="76"/>
      <c r="P38" s="76"/>
      <c r="Q38" s="76"/>
      <c r="R38" s="76"/>
      <c r="S38" s="76"/>
      <c r="T38" s="76"/>
      <c r="U38" s="76"/>
      <c r="V38" s="76"/>
      <c r="W38" s="76"/>
      <c r="X38" s="76"/>
      <c r="Y38" s="77"/>
      <c r="Z38" s="77"/>
    </row>
    <row r="39" spans="1:26" ht="65.099999999999994" customHeight="1">
      <c r="A39" s="153"/>
      <c r="B39" s="10">
        <v>250</v>
      </c>
      <c r="C39" s="10"/>
      <c r="D39" s="9"/>
      <c r="E39" s="10"/>
      <c r="F39" s="9"/>
      <c r="G39" s="9" t="s">
        <v>2624</v>
      </c>
      <c r="H39" s="76"/>
      <c r="I39" s="76"/>
      <c r="J39" s="76"/>
      <c r="K39" s="76"/>
      <c r="L39" s="76"/>
      <c r="M39" s="76"/>
      <c r="N39" s="76"/>
      <c r="O39" s="76"/>
      <c r="P39" s="76"/>
      <c r="Q39" s="76"/>
      <c r="R39" s="76"/>
      <c r="S39" s="76"/>
      <c r="T39" s="76"/>
      <c r="U39" s="76"/>
      <c r="V39" s="76"/>
      <c r="W39" s="76"/>
      <c r="X39" s="76"/>
      <c r="Y39" s="77"/>
      <c r="Z39" s="77"/>
    </row>
    <row r="40" spans="1:26" ht="65.099999999999994" customHeight="1">
      <c r="A40" s="153"/>
      <c r="B40" s="10">
        <v>251</v>
      </c>
      <c r="C40" s="10"/>
      <c r="D40" s="9"/>
      <c r="E40" s="10">
        <v>180</v>
      </c>
      <c r="F40" s="9" t="s">
        <v>3061</v>
      </c>
      <c r="G40" s="9"/>
      <c r="H40" s="76"/>
      <c r="I40" s="76"/>
      <c r="J40" s="76"/>
      <c r="K40" s="76"/>
      <c r="L40" s="76"/>
      <c r="M40" s="76"/>
      <c r="N40" s="76"/>
      <c r="O40" s="76"/>
      <c r="P40" s="76"/>
      <c r="Q40" s="76"/>
      <c r="R40" s="76"/>
      <c r="S40" s="76"/>
      <c r="T40" s="76"/>
      <c r="U40" s="76"/>
      <c r="V40" s="76"/>
      <c r="W40" s="76"/>
      <c r="X40" s="76"/>
      <c r="Y40" s="77"/>
      <c r="Z40" s="77"/>
    </row>
    <row r="41" spans="1:26" ht="65.099999999999994" customHeight="1">
      <c r="A41" s="153"/>
      <c r="B41" s="10">
        <v>270</v>
      </c>
      <c r="C41" s="10"/>
      <c r="D41" s="9"/>
      <c r="E41" s="10"/>
      <c r="F41" s="9" t="s">
        <v>1887</v>
      </c>
      <c r="G41" s="9" t="s">
        <v>2643</v>
      </c>
      <c r="H41" s="76"/>
      <c r="I41" s="76"/>
      <c r="J41" s="76"/>
      <c r="K41" s="76"/>
      <c r="L41" s="76"/>
      <c r="M41" s="76"/>
      <c r="N41" s="76"/>
      <c r="O41" s="76"/>
      <c r="P41" s="76"/>
      <c r="Q41" s="76"/>
      <c r="R41" s="76"/>
      <c r="S41" s="76"/>
      <c r="T41" s="76"/>
      <c r="U41" s="76"/>
      <c r="V41" s="76"/>
      <c r="W41" s="76"/>
      <c r="X41" s="76"/>
      <c r="Y41" s="77"/>
      <c r="Z41" s="77"/>
    </row>
    <row r="42" spans="1:26" ht="65.099999999999994" customHeight="1">
      <c r="A42" s="153"/>
      <c r="B42" s="10">
        <v>283</v>
      </c>
      <c r="C42" s="10">
        <v>520</v>
      </c>
      <c r="D42" s="9"/>
      <c r="E42" s="10">
        <v>200</v>
      </c>
      <c r="F42" s="9"/>
      <c r="G42" s="9" t="s">
        <v>2636</v>
      </c>
      <c r="H42" s="76"/>
      <c r="I42" s="76"/>
      <c r="J42" s="76"/>
      <c r="K42" s="76"/>
      <c r="L42" s="76"/>
      <c r="M42" s="76"/>
      <c r="N42" s="76"/>
      <c r="O42" s="76"/>
      <c r="P42" s="76"/>
      <c r="Q42" s="76"/>
      <c r="R42" s="76"/>
      <c r="S42" s="76"/>
      <c r="T42" s="76"/>
      <c r="U42" s="76"/>
      <c r="V42" s="76"/>
      <c r="W42" s="76"/>
      <c r="X42" s="76"/>
      <c r="Y42" s="77"/>
      <c r="Z42" s="77"/>
    </row>
    <row r="43" spans="1:26" ht="65.099999999999994" customHeight="1">
      <c r="A43" s="153"/>
      <c r="B43" s="10">
        <v>285</v>
      </c>
      <c r="C43" s="10"/>
      <c r="D43" s="9"/>
      <c r="E43" s="10"/>
      <c r="F43" s="9"/>
      <c r="G43" s="9" t="s">
        <v>2654</v>
      </c>
      <c r="H43" s="76"/>
      <c r="I43" s="76"/>
      <c r="J43" s="76"/>
      <c r="K43" s="76"/>
      <c r="L43" s="76"/>
      <c r="M43" s="76"/>
      <c r="N43" s="76"/>
      <c r="O43" s="76"/>
      <c r="P43" s="76"/>
      <c r="Q43" s="76"/>
      <c r="R43" s="76"/>
      <c r="S43" s="76"/>
      <c r="T43" s="76"/>
      <c r="U43" s="76"/>
      <c r="V43" s="76"/>
      <c r="W43" s="76"/>
      <c r="X43" s="76"/>
      <c r="Y43" s="77"/>
      <c r="Z43" s="77"/>
    </row>
    <row r="44" spans="1:26" ht="65.099999999999994" customHeight="1">
      <c r="A44" s="78"/>
      <c r="B44" s="10">
        <v>288</v>
      </c>
      <c r="C44" s="10">
        <v>560</v>
      </c>
      <c r="D44" s="9"/>
      <c r="E44" s="10">
        <v>220</v>
      </c>
      <c r="F44" s="9"/>
      <c r="G44" s="9" t="s">
        <v>2655</v>
      </c>
      <c r="H44" s="76"/>
      <c r="I44" s="76"/>
      <c r="J44" s="76"/>
      <c r="K44" s="76"/>
      <c r="L44" s="76"/>
      <c r="M44" s="76"/>
      <c r="N44" s="76"/>
      <c r="O44" s="76"/>
      <c r="P44" s="76"/>
      <c r="Q44" s="76"/>
      <c r="R44" s="76"/>
      <c r="S44" s="76"/>
      <c r="T44" s="76"/>
      <c r="U44" s="76"/>
      <c r="V44" s="76"/>
      <c r="W44" s="76"/>
      <c r="X44" s="76"/>
      <c r="Y44" s="77"/>
      <c r="Z44" s="77"/>
    </row>
    <row r="45" spans="1:26" ht="65.099999999999994" customHeight="1">
      <c r="A45" s="76"/>
      <c r="B45" s="76"/>
      <c r="C45" s="76"/>
      <c r="D45" s="76"/>
      <c r="E45" s="76"/>
      <c r="F45" s="76"/>
      <c r="G45" s="76"/>
      <c r="H45" s="76"/>
      <c r="I45" s="76"/>
      <c r="J45" s="76"/>
      <c r="K45" s="76"/>
      <c r="L45" s="76"/>
      <c r="M45" s="76"/>
      <c r="N45" s="76"/>
      <c r="O45" s="76"/>
      <c r="P45" s="76"/>
      <c r="Q45" s="76"/>
      <c r="R45" s="76"/>
      <c r="S45" s="76"/>
      <c r="T45" s="76"/>
      <c r="U45" s="76"/>
      <c r="V45" s="76"/>
      <c r="W45" s="76"/>
      <c r="X45" s="76"/>
      <c r="Y45" s="77"/>
      <c r="Z45" s="77"/>
    </row>
    <row r="46" spans="1:26" ht="65.099999999999994" customHeight="1">
      <c r="A46" s="76"/>
      <c r="B46" s="76"/>
      <c r="C46" s="76"/>
      <c r="D46" s="76"/>
      <c r="E46" s="76"/>
      <c r="F46" s="76"/>
      <c r="G46" s="76"/>
      <c r="H46" s="76"/>
      <c r="I46" s="76"/>
      <c r="J46" s="76"/>
      <c r="K46" s="76"/>
      <c r="L46" s="76"/>
      <c r="M46" s="76"/>
      <c r="N46" s="76"/>
      <c r="O46" s="76"/>
      <c r="P46" s="76"/>
      <c r="Q46" s="76"/>
      <c r="R46" s="76"/>
      <c r="S46" s="76"/>
      <c r="T46" s="76"/>
      <c r="U46" s="76"/>
      <c r="V46" s="76"/>
      <c r="W46" s="76"/>
      <c r="X46" s="76"/>
      <c r="Y46" s="77"/>
      <c r="Z46" s="77"/>
    </row>
    <row r="47" spans="1:26" ht="65.099999999999994" customHeight="1">
      <c r="A47" s="76"/>
      <c r="B47" s="76"/>
      <c r="C47" s="76"/>
      <c r="D47" s="76"/>
      <c r="E47" s="76"/>
      <c r="F47" s="76"/>
      <c r="G47" s="76"/>
      <c r="H47" s="76"/>
      <c r="I47" s="76"/>
      <c r="J47" s="76"/>
      <c r="K47" s="76"/>
      <c r="L47" s="76"/>
      <c r="M47" s="76"/>
      <c r="N47" s="76"/>
      <c r="O47" s="76"/>
      <c r="P47" s="76"/>
      <c r="Q47" s="76"/>
      <c r="R47" s="76"/>
      <c r="S47" s="76"/>
      <c r="T47" s="76"/>
      <c r="U47" s="76"/>
      <c r="V47" s="76"/>
      <c r="W47" s="76"/>
      <c r="X47" s="76"/>
      <c r="Y47" s="77"/>
      <c r="Z47" s="77"/>
    </row>
    <row r="48" spans="1:26" ht="65.099999999999994" customHeight="1">
      <c r="A48" s="76"/>
      <c r="B48" s="76"/>
      <c r="C48" s="76"/>
      <c r="D48" s="76"/>
      <c r="E48" s="76"/>
      <c r="F48" s="76"/>
      <c r="G48" s="76"/>
      <c r="H48" s="76"/>
      <c r="I48" s="76"/>
      <c r="J48" s="76"/>
      <c r="K48" s="76"/>
      <c r="L48" s="76"/>
      <c r="M48" s="76"/>
      <c r="N48" s="76"/>
      <c r="O48" s="76"/>
      <c r="P48" s="76"/>
      <c r="Q48" s="76"/>
      <c r="R48" s="76"/>
      <c r="S48" s="76"/>
      <c r="T48" s="76"/>
      <c r="U48" s="76"/>
      <c r="V48" s="76"/>
      <c r="W48" s="76"/>
      <c r="X48" s="76"/>
      <c r="Y48" s="77"/>
      <c r="Z48" s="77"/>
    </row>
    <row r="49" spans="1:26" ht="65.099999999999994" customHeight="1">
      <c r="A49" s="76"/>
      <c r="B49" s="76"/>
      <c r="C49" s="76"/>
      <c r="D49" s="76"/>
      <c r="E49" s="76"/>
      <c r="F49" s="76"/>
      <c r="G49" s="76"/>
      <c r="H49" s="76"/>
      <c r="I49" s="76"/>
      <c r="J49" s="76"/>
      <c r="K49" s="76"/>
      <c r="L49" s="76"/>
      <c r="M49" s="76"/>
      <c r="N49" s="76"/>
      <c r="O49" s="76"/>
      <c r="P49" s="76"/>
      <c r="Q49" s="76"/>
      <c r="R49" s="76"/>
      <c r="S49" s="76"/>
      <c r="T49" s="76"/>
      <c r="U49" s="76"/>
      <c r="V49" s="76"/>
      <c r="W49" s="76"/>
      <c r="X49" s="76"/>
      <c r="Y49" s="77"/>
      <c r="Z49" s="77"/>
    </row>
    <row r="50" spans="1:26" ht="65.099999999999994" customHeight="1">
      <c r="A50" s="76"/>
      <c r="B50" s="76"/>
      <c r="C50" s="76"/>
      <c r="D50" s="76"/>
      <c r="E50" s="76"/>
      <c r="F50" s="76"/>
      <c r="G50" s="76"/>
      <c r="H50" s="76"/>
      <c r="I50" s="76"/>
      <c r="J50" s="76"/>
      <c r="K50" s="76"/>
      <c r="L50" s="76"/>
      <c r="M50" s="76"/>
      <c r="N50" s="76"/>
      <c r="O50" s="76"/>
      <c r="P50" s="76"/>
      <c r="Q50" s="76"/>
      <c r="R50" s="76"/>
      <c r="S50" s="76"/>
      <c r="T50" s="76"/>
      <c r="U50" s="76"/>
      <c r="V50" s="76"/>
      <c r="W50" s="76"/>
      <c r="X50" s="76"/>
      <c r="Y50" s="77"/>
      <c r="Z50" s="77"/>
    </row>
    <row r="51" spans="1:26" ht="65.099999999999994" customHeight="1">
      <c r="A51" s="76"/>
      <c r="B51" s="76"/>
      <c r="C51" s="76"/>
      <c r="D51" s="76"/>
      <c r="E51" s="76"/>
      <c r="F51" s="76"/>
      <c r="G51" s="76"/>
      <c r="H51" s="76"/>
      <c r="I51" s="76"/>
      <c r="J51" s="76"/>
      <c r="K51" s="76"/>
      <c r="L51" s="76"/>
      <c r="M51" s="76"/>
      <c r="N51" s="76"/>
      <c r="O51" s="76"/>
      <c r="P51" s="76"/>
      <c r="Q51" s="76"/>
      <c r="R51" s="76"/>
      <c r="S51" s="76"/>
      <c r="T51" s="76"/>
      <c r="U51" s="76"/>
      <c r="V51" s="76"/>
      <c r="W51" s="76"/>
      <c r="X51" s="76"/>
      <c r="Y51" s="77"/>
      <c r="Z51" s="77"/>
    </row>
    <row r="52" spans="1:26" ht="65.099999999999994" customHeight="1">
      <c r="A52" s="76"/>
      <c r="B52" s="76"/>
      <c r="C52" s="76"/>
      <c r="D52" s="76"/>
      <c r="E52" s="76"/>
      <c r="F52" s="76"/>
      <c r="G52" s="76"/>
      <c r="H52" s="76"/>
      <c r="I52" s="76"/>
      <c r="J52" s="76"/>
      <c r="K52" s="76"/>
      <c r="L52" s="76"/>
      <c r="M52" s="76"/>
      <c r="N52" s="76"/>
      <c r="O52" s="76"/>
      <c r="P52" s="76"/>
      <c r="Q52" s="76"/>
      <c r="R52" s="76"/>
      <c r="S52" s="76"/>
      <c r="T52" s="76"/>
      <c r="U52" s="76"/>
      <c r="V52" s="76"/>
      <c r="W52" s="76"/>
      <c r="X52" s="76"/>
      <c r="Y52" s="77"/>
      <c r="Z52" s="77"/>
    </row>
    <row r="53" spans="1:26" ht="65.099999999999994" customHeight="1">
      <c r="A53" s="76"/>
      <c r="B53" s="76"/>
      <c r="C53" s="76"/>
      <c r="D53" s="76"/>
      <c r="E53" s="76"/>
      <c r="F53" s="76"/>
      <c r="G53" s="76"/>
      <c r="H53" s="76"/>
      <c r="I53" s="76"/>
      <c r="J53" s="76"/>
      <c r="K53" s="76"/>
      <c r="L53" s="76"/>
      <c r="M53" s="76"/>
      <c r="N53" s="76"/>
      <c r="O53" s="76"/>
      <c r="P53" s="76"/>
      <c r="Q53" s="76"/>
      <c r="R53" s="76"/>
      <c r="S53" s="76"/>
      <c r="T53" s="76"/>
      <c r="U53" s="76"/>
      <c r="V53" s="76"/>
      <c r="W53" s="76"/>
      <c r="X53" s="76"/>
      <c r="Y53" s="77"/>
      <c r="Z53" s="77"/>
    </row>
    <row r="54" spans="1:26" ht="65.099999999999994" customHeight="1">
      <c r="A54" s="76"/>
      <c r="B54" s="76"/>
      <c r="C54" s="76"/>
      <c r="D54" s="76"/>
      <c r="E54" s="76"/>
      <c r="F54" s="76"/>
      <c r="G54" s="76"/>
      <c r="H54" s="76"/>
      <c r="I54" s="76"/>
      <c r="J54" s="76"/>
      <c r="K54" s="76"/>
      <c r="L54" s="76"/>
      <c r="M54" s="76"/>
      <c r="N54" s="76"/>
      <c r="O54" s="76"/>
      <c r="P54" s="76"/>
      <c r="Q54" s="76"/>
      <c r="R54" s="76"/>
      <c r="S54" s="76"/>
      <c r="T54" s="76"/>
      <c r="U54" s="76"/>
      <c r="V54" s="76"/>
      <c r="W54" s="76"/>
      <c r="X54" s="76"/>
      <c r="Y54" s="77"/>
      <c r="Z54" s="77"/>
    </row>
    <row r="55" spans="1:26" ht="65.099999999999994" customHeight="1">
      <c r="A55" s="76"/>
      <c r="B55" s="76"/>
      <c r="C55" s="76"/>
      <c r="D55" s="76"/>
      <c r="E55" s="76"/>
      <c r="F55" s="76"/>
      <c r="G55" s="76"/>
      <c r="H55" s="76"/>
      <c r="I55" s="76"/>
      <c r="J55" s="76"/>
      <c r="K55" s="76"/>
      <c r="L55" s="76"/>
      <c r="M55" s="76"/>
      <c r="N55" s="76"/>
      <c r="O55" s="76"/>
      <c r="P55" s="76"/>
      <c r="Q55" s="76"/>
      <c r="R55" s="76"/>
      <c r="S55" s="76"/>
      <c r="T55" s="76"/>
      <c r="U55" s="76"/>
      <c r="V55" s="76"/>
      <c r="W55" s="76"/>
      <c r="X55" s="76"/>
      <c r="Y55" s="77"/>
      <c r="Z55" s="77"/>
    </row>
    <row r="56" spans="1:26" ht="65.099999999999994" customHeight="1">
      <c r="A56" s="76"/>
      <c r="B56" s="76"/>
      <c r="C56" s="76"/>
      <c r="D56" s="76"/>
      <c r="E56" s="76"/>
      <c r="F56" s="76"/>
      <c r="G56" s="76"/>
      <c r="H56" s="76"/>
      <c r="I56" s="76"/>
      <c r="J56" s="76"/>
      <c r="K56" s="76"/>
      <c r="L56" s="76"/>
      <c r="M56" s="76"/>
      <c r="N56" s="76"/>
      <c r="O56" s="76"/>
      <c r="P56" s="76"/>
      <c r="Q56" s="76"/>
      <c r="R56" s="76"/>
      <c r="S56" s="76"/>
      <c r="T56" s="76"/>
      <c r="U56" s="76"/>
      <c r="V56" s="76"/>
      <c r="W56" s="76"/>
      <c r="X56" s="76"/>
      <c r="Y56" s="77"/>
      <c r="Z56" s="77"/>
    </row>
    <row r="57" spans="1:26" ht="65.099999999999994" customHeight="1">
      <c r="A57" s="76"/>
      <c r="B57" s="76"/>
      <c r="C57" s="76"/>
      <c r="D57" s="76"/>
      <c r="E57" s="76"/>
      <c r="F57" s="76"/>
      <c r="G57" s="76"/>
      <c r="H57" s="76"/>
      <c r="I57" s="76"/>
      <c r="J57" s="76"/>
      <c r="K57" s="76"/>
      <c r="L57" s="76"/>
      <c r="M57" s="76"/>
      <c r="N57" s="76"/>
      <c r="O57" s="76"/>
      <c r="P57" s="76"/>
      <c r="Q57" s="76"/>
      <c r="R57" s="76"/>
      <c r="S57" s="76"/>
      <c r="T57" s="76"/>
      <c r="U57" s="76"/>
      <c r="V57" s="76"/>
      <c r="W57" s="76"/>
      <c r="X57" s="76"/>
      <c r="Y57" s="77"/>
      <c r="Z57" s="77"/>
    </row>
    <row r="58" spans="1:26" ht="65.099999999999994" customHeight="1">
      <c r="A58" s="76"/>
      <c r="B58" s="76"/>
      <c r="C58" s="76"/>
      <c r="D58" s="76"/>
      <c r="E58" s="76"/>
      <c r="F58" s="76"/>
      <c r="G58" s="76"/>
      <c r="H58" s="76"/>
      <c r="I58" s="76"/>
      <c r="J58" s="76"/>
      <c r="K58" s="76"/>
      <c r="L58" s="76"/>
      <c r="M58" s="76"/>
      <c r="N58" s="76"/>
      <c r="O58" s="76"/>
      <c r="P58" s="76"/>
      <c r="Q58" s="76"/>
      <c r="R58" s="76"/>
      <c r="S58" s="76"/>
      <c r="T58" s="76"/>
      <c r="U58" s="76"/>
      <c r="V58" s="76"/>
      <c r="W58" s="76"/>
      <c r="X58" s="76"/>
      <c r="Y58" s="77"/>
      <c r="Z58" s="77"/>
    </row>
    <row r="59" spans="1:26" ht="65.099999999999994" customHeight="1">
      <c r="A59" s="76"/>
      <c r="B59" s="76"/>
      <c r="C59" s="76"/>
      <c r="D59" s="76"/>
      <c r="E59" s="76"/>
      <c r="F59" s="76"/>
      <c r="G59" s="76"/>
      <c r="H59" s="76"/>
      <c r="I59" s="76"/>
      <c r="J59" s="76"/>
      <c r="K59" s="76"/>
      <c r="L59" s="76"/>
      <c r="M59" s="76"/>
      <c r="N59" s="76"/>
      <c r="O59" s="76"/>
      <c r="P59" s="76"/>
      <c r="Q59" s="76"/>
      <c r="R59" s="76"/>
      <c r="S59" s="76"/>
      <c r="T59" s="76"/>
      <c r="U59" s="76"/>
      <c r="V59" s="76"/>
      <c r="W59" s="76"/>
      <c r="X59" s="76"/>
      <c r="Y59" s="77"/>
      <c r="Z59" s="77"/>
    </row>
    <row r="60" spans="1:26" ht="65.099999999999994" customHeight="1">
      <c r="A60" s="76"/>
      <c r="B60" s="76"/>
      <c r="C60" s="76"/>
      <c r="D60" s="76"/>
      <c r="E60" s="76"/>
      <c r="F60" s="76"/>
      <c r="G60" s="76"/>
      <c r="H60" s="76"/>
      <c r="I60" s="76"/>
      <c r="J60" s="76"/>
      <c r="K60" s="76"/>
      <c r="L60" s="76"/>
      <c r="M60" s="76"/>
      <c r="N60" s="76"/>
      <c r="O60" s="76"/>
      <c r="P60" s="76"/>
      <c r="Q60" s="76"/>
      <c r="R60" s="76"/>
      <c r="S60" s="76"/>
      <c r="T60" s="76"/>
      <c r="U60" s="76"/>
      <c r="V60" s="76"/>
      <c r="W60" s="76"/>
      <c r="X60" s="76"/>
      <c r="Y60" s="77"/>
      <c r="Z60" s="77"/>
    </row>
    <row r="61" spans="1:26" ht="65.099999999999994" customHeight="1">
      <c r="A61" s="76"/>
      <c r="B61" s="76"/>
      <c r="C61" s="76"/>
      <c r="D61" s="76"/>
      <c r="E61" s="76"/>
      <c r="F61" s="76"/>
      <c r="G61" s="76"/>
      <c r="H61" s="76"/>
      <c r="I61" s="76"/>
      <c r="J61" s="76"/>
      <c r="K61" s="76"/>
      <c r="L61" s="76"/>
      <c r="M61" s="76"/>
      <c r="N61" s="76"/>
      <c r="O61" s="76"/>
      <c r="P61" s="76"/>
      <c r="Q61" s="76"/>
      <c r="R61" s="76"/>
      <c r="S61" s="76"/>
      <c r="T61" s="76"/>
      <c r="U61" s="76"/>
      <c r="V61" s="76"/>
      <c r="W61" s="76"/>
      <c r="X61" s="76"/>
      <c r="Y61" s="77"/>
      <c r="Z61" s="77"/>
    </row>
    <row r="62" spans="1:26" ht="65.099999999999994" customHeight="1">
      <c r="A62" s="76"/>
      <c r="B62" s="76"/>
      <c r="C62" s="76"/>
      <c r="D62" s="76"/>
      <c r="E62" s="76"/>
      <c r="F62" s="76"/>
      <c r="G62" s="76"/>
      <c r="H62" s="76"/>
      <c r="I62" s="76"/>
      <c r="J62" s="76"/>
      <c r="K62" s="76"/>
      <c r="L62" s="76"/>
      <c r="M62" s="76"/>
      <c r="N62" s="76"/>
      <c r="O62" s="76"/>
      <c r="P62" s="76"/>
      <c r="Q62" s="76"/>
      <c r="R62" s="76"/>
      <c r="S62" s="76"/>
      <c r="T62" s="76"/>
      <c r="U62" s="76"/>
      <c r="V62" s="76"/>
      <c r="W62" s="76"/>
      <c r="X62" s="76"/>
      <c r="Y62" s="77"/>
      <c r="Z62" s="77"/>
    </row>
    <row r="63" spans="1:26" ht="65.099999999999994" customHeight="1">
      <c r="A63" s="76"/>
      <c r="B63" s="76"/>
      <c r="C63" s="76"/>
      <c r="D63" s="76"/>
      <c r="E63" s="76"/>
      <c r="F63" s="76"/>
      <c r="G63" s="76"/>
      <c r="H63" s="76"/>
      <c r="I63" s="76"/>
      <c r="J63" s="76"/>
      <c r="K63" s="76"/>
      <c r="L63" s="76"/>
      <c r="M63" s="76"/>
      <c r="N63" s="76"/>
      <c r="O63" s="76"/>
      <c r="P63" s="76"/>
      <c r="Q63" s="76"/>
      <c r="R63" s="76"/>
      <c r="S63" s="76"/>
      <c r="T63" s="76"/>
      <c r="U63" s="76"/>
      <c r="V63" s="76"/>
      <c r="W63" s="76"/>
      <c r="X63" s="76"/>
      <c r="Y63" s="77"/>
      <c r="Z63" s="77"/>
    </row>
    <row r="64" spans="1:26" ht="65.099999999999994" customHeight="1">
      <c r="A64" s="76"/>
      <c r="B64" s="76"/>
      <c r="C64" s="76"/>
      <c r="D64" s="76"/>
      <c r="E64" s="76"/>
      <c r="F64" s="76"/>
      <c r="G64" s="76"/>
      <c r="H64" s="76"/>
      <c r="I64" s="76"/>
      <c r="J64" s="76"/>
      <c r="K64" s="76"/>
      <c r="L64" s="76"/>
      <c r="M64" s="76"/>
      <c r="N64" s="76"/>
      <c r="O64" s="76"/>
      <c r="P64" s="76"/>
      <c r="Q64" s="76"/>
      <c r="R64" s="76"/>
      <c r="S64" s="76"/>
      <c r="T64" s="76"/>
      <c r="U64" s="76"/>
      <c r="V64" s="76"/>
      <c r="W64" s="76"/>
      <c r="X64" s="76"/>
      <c r="Y64" s="77"/>
      <c r="Z64" s="77"/>
    </row>
    <row r="65" spans="1:26" ht="65.099999999999994" customHeight="1">
      <c r="A65" s="76"/>
      <c r="B65" s="76"/>
      <c r="C65" s="76"/>
      <c r="D65" s="76"/>
      <c r="E65" s="76"/>
      <c r="F65" s="76"/>
      <c r="G65" s="76"/>
      <c r="H65" s="76"/>
      <c r="I65" s="76"/>
      <c r="J65" s="76"/>
      <c r="K65" s="76"/>
      <c r="L65" s="76"/>
      <c r="M65" s="76"/>
      <c r="N65" s="76"/>
      <c r="O65" s="76"/>
      <c r="P65" s="76"/>
      <c r="Q65" s="76"/>
      <c r="R65" s="76"/>
      <c r="S65" s="76"/>
      <c r="T65" s="76"/>
      <c r="U65" s="76"/>
      <c r="V65" s="76"/>
      <c r="W65" s="76"/>
      <c r="X65" s="76"/>
      <c r="Y65" s="77"/>
      <c r="Z65" s="77"/>
    </row>
    <row r="66" spans="1:26" ht="65.099999999999994" customHeight="1">
      <c r="A66" s="76"/>
      <c r="B66" s="76"/>
      <c r="C66" s="76"/>
      <c r="D66" s="76"/>
      <c r="E66" s="76"/>
      <c r="F66" s="76"/>
      <c r="G66" s="76"/>
      <c r="H66" s="76"/>
      <c r="I66" s="76"/>
      <c r="J66" s="76"/>
      <c r="K66" s="76"/>
      <c r="L66" s="76"/>
      <c r="M66" s="76"/>
      <c r="N66" s="76"/>
      <c r="O66" s="76"/>
      <c r="P66" s="76"/>
      <c r="Q66" s="76"/>
      <c r="R66" s="76"/>
      <c r="S66" s="76"/>
      <c r="T66" s="76"/>
      <c r="U66" s="76"/>
      <c r="V66" s="76"/>
      <c r="W66" s="76"/>
      <c r="X66" s="76"/>
      <c r="Y66" s="77"/>
      <c r="Z66" s="77"/>
    </row>
    <row r="67" spans="1:26" ht="65.099999999999994" customHeight="1">
      <c r="A67" s="76"/>
      <c r="B67" s="76"/>
      <c r="C67" s="76"/>
      <c r="D67" s="76"/>
      <c r="E67" s="76"/>
      <c r="F67" s="76"/>
      <c r="G67" s="76"/>
      <c r="H67" s="76"/>
      <c r="I67" s="76"/>
      <c r="J67" s="76"/>
      <c r="K67" s="76"/>
      <c r="L67" s="76"/>
      <c r="M67" s="76"/>
      <c r="N67" s="76"/>
      <c r="O67" s="76"/>
      <c r="P67" s="76"/>
      <c r="Q67" s="76"/>
      <c r="R67" s="76"/>
      <c r="S67" s="76"/>
      <c r="T67" s="76"/>
      <c r="U67" s="76"/>
      <c r="V67" s="76"/>
      <c r="W67" s="76"/>
      <c r="X67" s="76"/>
      <c r="Y67" s="77"/>
      <c r="Z67" s="77"/>
    </row>
    <row r="68" spans="1:26" ht="65.099999999999994" customHeight="1">
      <c r="A68" s="76"/>
      <c r="B68" s="76"/>
      <c r="C68" s="76"/>
      <c r="D68" s="76"/>
      <c r="E68" s="76"/>
      <c r="F68" s="76"/>
      <c r="G68" s="76"/>
      <c r="H68" s="76"/>
      <c r="I68" s="76"/>
      <c r="J68" s="76"/>
      <c r="K68" s="76"/>
      <c r="L68" s="76"/>
      <c r="M68" s="76"/>
      <c r="N68" s="76"/>
      <c r="O68" s="76"/>
      <c r="P68" s="76"/>
      <c r="Q68" s="76"/>
      <c r="R68" s="76"/>
      <c r="S68" s="76"/>
      <c r="T68" s="76"/>
      <c r="U68" s="76"/>
      <c r="V68" s="76"/>
      <c r="W68" s="76"/>
      <c r="X68" s="76"/>
      <c r="Y68" s="77"/>
      <c r="Z68" s="77"/>
    </row>
    <row r="69" spans="1:26" ht="65.099999999999994" customHeight="1">
      <c r="A69" s="76"/>
      <c r="B69" s="76"/>
      <c r="C69" s="76"/>
      <c r="D69" s="76"/>
      <c r="E69" s="76"/>
      <c r="F69" s="76"/>
      <c r="G69" s="76"/>
      <c r="H69" s="76"/>
      <c r="I69" s="76"/>
      <c r="J69" s="76"/>
      <c r="K69" s="76"/>
      <c r="L69" s="76"/>
      <c r="M69" s="76"/>
      <c r="N69" s="76"/>
      <c r="O69" s="76"/>
      <c r="P69" s="76"/>
      <c r="Q69" s="76"/>
      <c r="R69" s="76"/>
      <c r="S69" s="76"/>
      <c r="T69" s="76"/>
      <c r="U69" s="76"/>
      <c r="V69" s="76"/>
      <c r="W69" s="76"/>
      <c r="X69" s="76"/>
      <c r="Y69" s="77"/>
      <c r="Z69" s="77"/>
    </row>
    <row r="70" spans="1:26" ht="65.099999999999994" customHeight="1">
      <c r="A70" s="76"/>
      <c r="B70" s="76"/>
      <c r="C70" s="76"/>
      <c r="D70" s="76"/>
      <c r="E70" s="76"/>
      <c r="F70" s="76"/>
      <c r="G70" s="76"/>
      <c r="H70" s="76"/>
      <c r="I70" s="76"/>
      <c r="J70" s="76"/>
      <c r="K70" s="76"/>
      <c r="L70" s="76"/>
      <c r="M70" s="76"/>
      <c r="N70" s="76"/>
      <c r="O70" s="76"/>
      <c r="P70" s="76"/>
      <c r="Q70" s="76"/>
      <c r="R70" s="76"/>
      <c r="S70" s="76"/>
      <c r="T70" s="76"/>
      <c r="U70" s="76"/>
      <c r="V70" s="76"/>
      <c r="W70" s="76"/>
      <c r="X70" s="76"/>
      <c r="Y70" s="77"/>
      <c r="Z70" s="77"/>
    </row>
    <row r="71" spans="1:26" ht="65.099999999999994" customHeight="1">
      <c r="A71" s="76"/>
      <c r="B71" s="76"/>
      <c r="C71" s="76"/>
      <c r="D71" s="76"/>
      <c r="E71" s="76"/>
      <c r="F71" s="76"/>
      <c r="G71" s="76"/>
      <c r="H71" s="76"/>
      <c r="I71" s="76"/>
      <c r="J71" s="76"/>
      <c r="K71" s="76"/>
      <c r="L71" s="76"/>
      <c r="M71" s="76"/>
      <c r="N71" s="76"/>
      <c r="O71" s="76"/>
      <c r="P71" s="76"/>
      <c r="Q71" s="76"/>
      <c r="R71" s="76"/>
      <c r="S71" s="76"/>
      <c r="T71" s="76"/>
      <c r="U71" s="76"/>
      <c r="V71" s="76"/>
      <c r="W71" s="76"/>
      <c r="X71" s="76"/>
      <c r="Y71" s="77"/>
      <c r="Z71" s="77"/>
    </row>
    <row r="72" spans="1:26" ht="65.099999999999994" customHeight="1">
      <c r="A72" s="76"/>
      <c r="B72" s="76"/>
      <c r="C72" s="76"/>
      <c r="D72" s="76"/>
      <c r="E72" s="76"/>
      <c r="F72" s="76"/>
      <c r="G72" s="76"/>
      <c r="H72" s="76"/>
      <c r="I72" s="76"/>
      <c r="J72" s="76"/>
      <c r="K72" s="76"/>
      <c r="L72" s="76"/>
      <c r="M72" s="76"/>
      <c r="N72" s="76"/>
      <c r="O72" s="76"/>
      <c r="P72" s="76"/>
      <c r="Q72" s="76"/>
      <c r="R72" s="76"/>
      <c r="S72" s="76"/>
      <c r="T72" s="76"/>
      <c r="U72" s="76"/>
      <c r="V72" s="76"/>
      <c r="W72" s="76"/>
      <c r="X72" s="76"/>
      <c r="Y72" s="77"/>
      <c r="Z72" s="77"/>
    </row>
    <row r="73" spans="1:26" ht="65.099999999999994" customHeight="1">
      <c r="A73" s="76"/>
      <c r="B73" s="76"/>
      <c r="C73" s="76"/>
      <c r="D73" s="76"/>
      <c r="E73" s="76"/>
      <c r="F73" s="76"/>
      <c r="G73" s="76"/>
      <c r="H73" s="76"/>
      <c r="I73" s="76"/>
      <c r="J73" s="76"/>
      <c r="K73" s="76"/>
      <c r="L73" s="76"/>
      <c r="M73" s="76"/>
      <c r="N73" s="76"/>
      <c r="O73" s="76"/>
      <c r="P73" s="76"/>
      <c r="Q73" s="76"/>
      <c r="R73" s="76"/>
      <c r="S73" s="76"/>
      <c r="T73" s="76"/>
      <c r="U73" s="76"/>
      <c r="V73" s="76"/>
      <c r="W73" s="76"/>
      <c r="X73" s="76"/>
      <c r="Y73" s="77"/>
      <c r="Z73" s="77"/>
    </row>
    <row r="74" spans="1:26" ht="65.099999999999994" customHeight="1">
      <c r="A74" s="76"/>
      <c r="B74" s="76"/>
      <c r="C74" s="76"/>
      <c r="D74" s="76"/>
      <c r="E74" s="76"/>
      <c r="F74" s="76"/>
      <c r="G74" s="76"/>
      <c r="H74" s="76"/>
      <c r="I74" s="76"/>
      <c r="J74" s="76"/>
      <c r="K74" s="76"/>
      <c r="L74" s="76"/>
      <c r="M74" s="76"/>
      <c r="N74" s="76"/>
      <c r="O74" s="76"/>
      <c r="P74" s="76"/>
      <c r="Q74" s="76"/>
      <c r="R74" s="76"/>
      <c r="S74" s="76"/>
      <c r="T74" s="76"/>
      <c r="U74" s="76"/>
      <c r="V74" s="76"/>
      <c r="W74" s="76"/>
      <c r="X74" s="76"/>
      <c r="Y74" s="77"/>
      <c r="Z74" s="77"/>
    </row>
    <row r="75" spans="1:26" ht="65.099999999999994" customHeight="1">
      <c r="A75" s="76"/>
      <c r="B75" s="76"/>
      <c r="C75" s="76"/>
      <c r="D75" s="76"/>
      <c r="E75" s="76"/>
      <c r="F75" s="76"/>
      <c r="G75" s="76"/>
      <c r="H75" s="76"/>
      <c r="I75" s="76"/>
      <c r="J75" s="76"/>
      <c r="K75" s="76"/>
      <c r="L75" s="76"/>
      <c r="M75" s="76"/>
      <c r="N75" s="76"/>
      <c r="O75" s="76"/>
      <c r="P75" s="76"/>
      <c r="Q75" s="76"/>
      <c r="R75" s="76"/>
      <c r="S75" s="76"/>
      <c r="T75" s="76"/>
      <c r="U75" s="76"/>
      <c r="V75" s="76"/>
      <c r="W75" s="76"/>
      <c r="X75" s="76"/>
      <c r="Y75" s="77"/>
      <c r="Z75" s="77"/>
    </row>
    <row r="76" spans="1:26" ht="65.099999999999994" customHeight="1">
      <c r="A76" s="76"/>
      <c r="B76" s="76"/>
      <c r="C76" s="76"/>
      <c r="D76" s="76"/>
      <c r="E76" s="76"/>
      <c r="F76" s="76"/>
      <c r="G76" s="76"/>
      <c r="H76" s="76"/>
      <c r="I76" s="76"/>
      <c r="J76" s="76"/>
      <c r="K76" s="76"/>
      <c r="L76" s="76"/>
      <c r="M76" s="76"/>
      <c r="N76" s="76"/>
      <c r="O76" s="76"/>
      <c r="P76" s="76"/>
      <c r="Q76" s="76"/>
      <c r="R76" s="76"/>
      <c r="S76" s="76"/>
      <c r="T76" s="76"/>
      <c r="U76" s="76"/>
      <c r="V76" s="76"/>
      <c r="W76" s="76"/>
      <c r="X76" s="76"/>
      <c r="Y76" s="77"/>
      <c r="Z76" s="77"/>
    </row>
    <row r="77" spans="1:26" ht="65.099999999999994" customHeight="1">
      <c r="A77" s="76"/>
      <c r="B77" s="76"/>
      <c r="C77" s="76"/>
      <c r="D77" s="76"/>
      <c r="E77" s="76"/>
      <c r="F77" s="76"/>
      <c r="G77" s="76"/>
      <c r="H77" s="76"/>
      <c r="I77" s="76"/>
      <c r="J77" s="76"/>
      <c r="K77" s="76"/>
      <c r="L77" s="76"/>
      <c r="M77" s="76"/>
      <c r="N77" s="76"/>
      <c r="O77" s="76"/>
      <c r="P77" s="76"/>
      <c r="Q77" s="76"/>
      <c r="R77" s="76"/>
      <c r="S77" s="76"/>
      <c r="T77" s="76"/>
      <c r="U77" s="76"/>
      <c r="V77" s="76"/>
      <c r="W77" s="76"/>
      <c r="X77" s="76"/>
      <c r="Y77" s="77"/>
      <c r="Z77" s="77"/>
    </row>
    <row r="78" spans="1:26" ht="65.099999999999994" customHeight="1">
      <c r="A78" s="76"/>
      <c r="B78" s="76"/>
      <c r="C78" s="76"/>
      <c r="D78" s="76"/>
      <c r="E78" s="76"/>
      <c r="F78" s="76"/>
      <c r="G78" s="76"/>
      <c r="H78" s="76"/>
      <c r="I78" s="76"/>
      <c r="J78" s="76"/>
      <c r="K78" s="76"/>
      <c r="L78" s="76"/>
      <c r="M78" s="76"/>
      <c r="N78" s="76"/>
      <c r="O78" s="76"/>
      <c r="P78" s="76"/>
      <c r="Q78" s="76"/>
      <c r="R78" s="76"/>
      <c r="S78" s="76"/>
      <c r="T78" s="76"/>
      <c r="U78" s="76"/>
      <c r="V78" s="76"/>
      <c r="W78" s="76"/>
      <c r="X78" s="76"/>
      <c r="Y78" s="77"/>
      <c r="Z78" s="77"/>
    </row>
    <row r="79" spans="1:26" ht="65.099999999999994" customHeight="1">
      <c r="A79" s="76"/>
      <c r="B79" s="76"/>
      <c r="C79" s="76"/>
      <c r="D79" s="76"/>
      <c r="E79" s="76"/>
      <c r="F79" s="76"/>
      <c r="G79" s="76"/>
      <c r="H79" s="76"/>
      <c r="I79" s="76"/>
      <c r="J79" s="76"/>
      <c r="K79" s="76"/>
      <c r="L79" s="76"/>
      <c r="M79" s="76"/>
      <c r="N79" s="76"/>
      <c r="O79" s="76"/>
      <c r="P79" s="76"/>
      <c r="Q79" s="76"/>
      <c r="R79" s="76"/>
      <c r="S79" s="76"/>
      <c r="T79" s="76"/>
      <c r="U79" s="76"/>
      <c r="V79" s="76"/>
      <c r="W79" s="76"/>
      <c r="X79" s="76"/>
      <c r="Y79" s="77"/>
      <c r="Z79" s="77"/>
    </row>
    <row r="80" spans="1:26" ht="65.099999999999994" customHeight="1">
      <c r="A80" s="76"/>
      <c r="B80" s="76"/>
      <c r="C80" s="76"/>
      <c r="D80" s="76"/>
      <c r="E80" s="76"/>
      <c r="F80" s="76"/>
      <c r="G80" s="76"/>
      <c r="H80" s="76"/>
      <c r="I80" s="76"/>
      <c r="J80" s="76"/>
      <c r="K80" s="76"/>
      <c r="L80" s="76"/>
      <c r="M80" s="76"/>
      <c r="N80" s="76"/>
      <c r="O80" s="76"/>
      <c r="P80" s="76"/>
      <c r="Q80" s="76"/>
      <c r="R80" s="76"/>
      <c r="S80" s="76"/>
      <c r="T80" s="76"/>
      <c r="U80" s="76"/>
      <c r="V80" s="76"/>
      <c r="W80" s="76"/>
      <c r="X80" s="76"/>
      <c r="Y80" s="77"/>
      <c r="Z80" s="77"/>
    </row>
    <row r="81" spans="1:26" ht="65.099999999999994" customHeight="1">
      <c r="A81" s="76"/>
      <c r="B81" s="76"/>
      <c r="C81" s="76"/>
      <c r="D81" s="76"/>
      <c r="E81" s="76"/>
      <c r="F81" s="76"/>
      <c r="G81" s="76"/>
      <c r="H81" s="76"/>
      <c r="I81" s="76"/>
      <c r="J81" s="76"/>
      <c r="K81" s="76"/>
      <c r="L81" s="76"/>
      <c r="M81" s="76"/>
      <c r="N81" s="76"/>
      <c r="O81" s="76"/>
      <c r="P81" s="76"/>
      <c r="Q81" s="76"/>
      <c r="R81" s="76"/>
      <c r="S81" s="76"/>
      <c r="T81" s="76"/>
      <c r="U81" s="76"/>
      <c r="V81" s="76"/>
      <c r="W81" s="76"/>
      <c r="X81" s="76"/>
      <c r="Y81" s="77"/>
      <c r="Z81" s="77"/>
    </row>
    <row r="82" spans="1:26" ht="65.099999999999994" customHeight="1">
      <c r="A82" s="76"/>
      <c r="B82" s="76"/>
      <c r="C82" s="76"/>
      <c r="D82" s="76"/>
      <c r="E82" s="76"/>
      <c r="F82" s="76"/>
      <c r="G82" s="76"/>
      <c r="H82" s="76"/>
      <c r="I82" s="76"/>
      <c r="J82" s="76"/>
      <c r="K82" s="76"/>
      <c r="L82" s="76"/>
      <c r="M82" s="76"/>
      <c r="N82" s="76"/>
      <c r="O82" s="76"/>
      <c r="P82" s="76"/>
      <c r="Q82" s="76"/>
      <c r="R82" s="76"/>
      <c r="S82" s="76"/>
      <c r="T82" s="76"/>
      <c r="U82" s="76"/>
      <c r="V82" s="76"/>
      <c r="W82" s="76"/>
      <c r="X82" s="76"/>
      <c r="Y82" s="77"/>
      <c r="Z82" s="77"/>
    </row>
    <row r="83" spans="1:26" ht="65.099999999999994" customHeight="1">
      <c r="A83" s="76"/>
      <c r="B83" s="76"/>
      <c r="C83" s="76"/>
      <c r="D83" s="76"/>
      <c r="E83" s="76"/>
      <c r="F83" s="76"/>
      <c r="G83" s="76"/>
      <c r="H83" s="76"/>
      <c r="I83" s="76"/>
      <c r="J83" s="76"/>
      <c r="K83" s="76"/>
      <c r="L83" s="76"/>
      <c r="M83" s="76"/>
      <c r="N83" s="76"/>
      <c r="O83" s="76"/>
      <c r="P83" s="76"/>
      <c r="Q83" s="76"/>
      <c r="R83" s="76"/>
      <c r="S83" s="76"/>
      <c r="T83" s="76"/>
      <c r="U83" s="76"/>
      <c r="V83" s="76"/>
      <c r="W83" s="76"/>
      <c r="X83" s="76"/>
      <c r="Y83" s="77"/>
      <c r="Z83" s="77"/>
    </row>
    <row r="84" spans="1:26" ht="65.099999999999994" customHeight="1">
      <c r="A84" s="76"/>
      <c r="B84" s="76"/>
      <c r="C84" s="76"/>
      <c r="D84" s="76"/>
      <c r="E84" s="76"/>
      <c r="F84" s="76"/>
      <c r="G84" s="76"/>
      <c r="H84" s="76"/>
      <c r="I84" s="76"/>
      <c r="J84" s="76"/>
      <c r="K84" s="76"/>
      <c r="L84" s="76"/>
      <c r="M84" s="76"/>
      <c r="N84" s="76"/>
      <c r="O84" s="76"/>
      <c r="P84" s="76"/>
      <c r="Q84" s="76"/>
      <c r="R84" s="76"/>
      <c r="S84" s="76"/>
      <c r="T84" s="76"/>
      <c r="U84" s="76"/>
      <c r="V84" s="76"/>
      <c r="W84" s="76"/>
      <c r="X84" s="76"/>
      <c r="Y84" s="77"/>
      <c r="Z84" s="77"/>
    </row>
    <row r="85" spans="1:26" ht="65.099999999999994" customHeight="1">
      <c r="A85" s="76"/>
      <c r="B85" s="76"/>
      <c r="C85" s="76"/>
      <c r="D85" s="76"/>
      <c r="E85" s="76"/>
      <c r="F85" s="76"/>
      <c r="G85" s="76"/>
      <c r="H85" s="76"/>
      <c r="I85" s="76"/>
      <c r="J85" s="76"/>
      <c r="K85" s="76"/>
      <c r="L85" s="76"/>
      <c r="M85" s="76"/>
      <c r="N85" s="76"/>
      <c r="O85" s="76"/>
      <c r="P85" s="76"/>
      <c r="Q85" s="76"/>
      <c r="R85" s="76"/>
      <c r="S85" s="76"/>
      <c r="T85" s="76"/>
      <c r="U85" s="76"/>
      <c r="V85" s="76"/>
      <c r="W85" s="76"/>
      <c r="X85" s="76"/>
      <c r="Y85" s="77"/>
      <c r="Z85" s="77"/>
    </row>
    <row r="86" spans="1:26" ht="65.099999999999994" customHeight="1">
      <c r="A86" s="76"/>
      <c r="B86" s="76"/>
      <c r="C86" s="76"/>
      <c r="D86" s="76"/>
      <c r="E86" s="76"/>
      <c r="F86" s="76"/>
      <c r="G86" s="76"/>
      <c r="H86" s="76"/>
      <c r="I86" s="76"/>
      <c r="J86" s="76"/>
      <c r="K86" s="76"/>
      <c r="L86" s="76"/>
      <c r="M86" s="76"/>
      <c r="N86" s="76"/>
      <c r="O86" s="76"/>
      <c r="P86" s="76"/>
      <c r="Q86" s="76"/>
      <c r="R86" s="76"/>
      <c r="S86" s="76"/>
      <c r="T86" s="76"/>
      <c r="U86" s="76"/>
      <c r="V86" s="76"/>
      <c r="W86" s="76"/>
      <c r="X86" s="76"/>
      <c r="Y86" s="77"/>
      <c r="Z86" s="77"/>
    </row>
    <row r="87" spans="1:26" ht="65.099999999999994" customHeight="1">
      <c r="A87" s="76"/>
      <c r="B87" s="76"/>
      <c r="C87" s="76"/>
      <c r="D87" s="76"/>
      <c r="E87" s="76"/>
      <c r="F87" s="76"/>
      <c r="G87" s="76"/>
      <c r="H87" s="76"/>
      <c r="I87" s="76"/>
      <c r="J87" s="76"/>
      <c r="K87" s="76"/>
      <c r="L87" s="76"/>
      <c r="M87" s="76"/>
      <c r="N87" s="76"/>
      <c r="O87" s="76"/>
      <c r="P87" s="76"/>
      <c r="Q87" s="76"/>
      <c r="R87" s="76"/>
      <c r="S87" s="76"/>
      <c r="T87" s="76"/>
      <c r="U87" s="76"/>
      <c r="V87" s="76"/>
      <c r="W87" s="76"/>
      <c r="X87" s="76"/>
      <c r="Y87" s="77"/>
      <c r="Z87" s="77"/>
    </row>
    <row r="88" spans="1:26" ht="65.099999999999994" customHeight="1">
      <c r="A88" s="76"/>
      <c r="B88" s="76"/>
      <c r="C88" s="76"/>
      <c r="D88" s="76"/>
      <c r="E88" s="76"/>
      <c r="F88" s="76"/>
      <c r="G88" s="76"/>
      <c r="H88" s="76"/>
      <c r="I88" s="76"/>
      <c r="J88" s="76"/>
      <c r="K88" s="76"/>
      <c r="L88" s="76"/>
      <c r="M88" s="76"/>
      <c r="N88" s="76"/>
      <c r="O88" s="76"/>
      <c r="P88" s="76"/>
      <c r="Q88" s="76"/>
      <c r="R88" s="76"/>
      <c r="S88" s="76"/>
      <c r="T88" s="76"/>
      <c r="U88" s="76"/>
      <c r="V88" s="76"/>
      <c r="W88" s="76"/>
      <c r="X88" s="76"/>
      <c r="Y88" s="77"/>
      <c r="Z88" s="77"/>
    </row>
    <row r="89" spans="1:26" ht="65.099999999999994" customHeight="1">
      <c r="A89" s="76"/>
      <c r="B89" s="76"/>
      <c r="C89" s="76"/>
      <c r="D89" s="76"/>
      <c r="E89" s="76"/>
      <c r="F89" s="76"/>
      <c r="G89" s="76"/>
      <c r="H89" s="76"/>
      <c r="I89" s="76"/>
      <c r="J89" s="76"/>
      <c r="K89" s="76"/>
      <c r="L89" s="76"/>
      <c r="M89" s="76"/>
      <c r="N89" s="76"/>
      <c r="O89" s="76"/>
      <c r="P89" s="76"/>
      <c r="Q89" s="76"/>
      <c r="R89" s="76"/>
      <c r="S89" s="76"/>
      <c r="T89" s="76"/>
      <c r="U89" s="76"/>
      <c r="V89" s="76"/>
      <c r="W89" s="76"/>
      <c r="X89" s="76"/>
      <c r="Y89" s="77"/>
      <c r="Z89" s="77"/>
    </row>
    <row r="90" spans="1:26" ht="65.099999999999994" customHeight="1">
      <c r="A90" s="76"/>
      <c r="B90" s="76"/>
      <c r="C90" s="76"/>
      <c r="D90" s="76"/>
      <c r="E90" s="76"/>
      <c r="F90" s="76"/>
      <c r="G90" s="76"/>
      <c r="H90" s="76"/>
      <c r="I90" s="76"/>
      <c r="J90" s="76"/>
      <c r="K90" s="76"/>
      <c r="L90" s="76"/>
      <c r="M90" s="76"/>
      <c r="N90" s="76"/>
      <c r="O90" s="76"/>
      <c r="P90" s="76"/>
      <c r="Q90" s="76"/>
      <c r="R90" s="76"/>
      <c r="S90" s="76"/>
      <c r="T90" s="76"/>
      <c r="U90" s="76"/>
      <c r="V90" s="76"/>
      <c r="W90" s="76"/>
      <c r="X90" s="76"/>
      <c r="Y90" s="77"/>
      <c r="Z90" s="77"/>
    </row>
    <row r="91" spans="1:26" ht="65.099999999999994" customHeight="1">
      <c r="A91" s="76"/>
      <c r="B91" s="76"/>
      <c r="C91" s="76"/>
      <c r="D91" s="76"/>
      <c r="E91" s="76"/>
      <c r="F91" s="76"/>
      <c r="G91" s="76"/>
      <c r="H91" s="76"/>
      <c r="I91" s="76"/>
      <c r="J91" s="76"/>
      <c r="K91" s="76"/>
      <c r="L91" s="76"/>
      <c r="M91" s="76"/>
      <c r="N91" s="76"/>
      <c r="O91" s="76"/>
      <c r="P91" s="76"/>
      <c r="Q91" s="76"/>
      <c r="R91" s="76"/>
      <c r="S91" s="76"/>
      <c r="T91" s="76"/>
      <c r="U91" s="76"/>
      <c r="V91" s="76"/>
      <c r="W91" s="76"/>
      <c r="X91" s="76"/>
      <c r="Y91" s="77"/>
      <c r="Z91" s="77"/>
    </row>
    <row r="92" spans="1:26" ht="65.099999999999994" customHeight="1">
      <c r="A92" s="76"/>
      <c r="B92" s="76"/>
      <c r="C92" s="76"/>
      <c r="D92" s="76"/>
      <c r="E92" s="76"/>
      <c r="F92" s="76"/>
      <c r="G92" s="76"/>
      <c r="H92" s="76"/>
      <c r="I92" s="76"/>
      <c r="J92" s="76"/>
      <c r="K92" s="76"/>
      <c r="L92" s="76"/>
      <c r="M92" s="76"/>
      <c r="N92" s="76"/>
      <c r="O92" s="76"/>
      <c r="P92" s="76"/>
      <c r="Q92" s="76"/>
      <c r="R92" s="76"/>
      <c r="S92" s="76"/>
      <c r="T92" s="76"/>
      <c r="U92" s="76"/>
      <c r="V92" s="76"/>
      <c r="W92" s="76"/>
      <c r="X92" s="76"/>
      <c r="Y92" s="77"/>
      <c r="Z92" s="77"/>
    </row>
    <row r="93" spans="1:26" ht="65.099999999999994" customHeight="1">
      <c r="A93" s="76"/>
      <c r="B93" s="76"/>
      <c r="C93" s="76"/>
      <c r="D93" s="76"/>
      <c r="E93" s="76"/>
      <c r="F93" s="76"/>
      <c r="G93" s="76"/>
      <c r="H93" s="76"/>
      <c r="I93" s="76"/>
      <c r="J93" s="76"/>
      <c r="K93" s="76"/>
      <c r="L93" s="76"/>
      <c r="M93" s="76"/>
      <c r="N93" s="76"/>
      <c r="O93" s="76"/>
      <c r="P93" s="76"/>
      <c r="Q93" s="76"/>
      <c r="R93" s="76"/>
      <c r="S93" s="76"/>
      <c r="T93" s="76"/>
      <c r="U93" s="76"/>
      <c r="V93" s="76"/>
      <c r="W93" s="76"/>
      <c r="X93" s="76"/>
      <c r="Y93" s="77"/>
      <c r="Z93" s="77"/>
    </row>
    <row r="94" spans="1:26" ht="65.099999999999994" customHeight="1">
      <c r="A94" s="76"/>
      <c r="B94" s="76"/>
      <c r="C94" s="76"/>
      <c r="D94" s="76"/>
      <c r="E94" s="76"/>
      <c r="F94" s="76"/>
      <c r="G94" s="76"/>
      <c r="H94" s="76"/>
      <c r="I94" s="76"/>
      <c r="J94" s="76"/>
      <c r="K94" s="76"/>
      <c r="L94" s="76"/>
      <c r="M94" s="76"/>
      <c r="N94" s="76"/>
      <c r="O94" s="76"/>
      <c r="P94" s="76"/>
      <c r="Q94" s="76"/>
      <c r="R94" s="76"/>
      <c r="S94" s="76"/>
      <c r="T94" s="76"/>
      <c r="U94" s="76"/>
      <c r="V94" s="76"/>
      <c r="W94" s="76"/>
      <c r="X94" s="76"/>
      <c r="Y94" s="77"/>
      <c r="Z94" s="77"/>
    </row>
    <row r="95" spans="1:26" ht="65.099999999999994" customHeight="1">
      <c r="A95" s="76"/>
      <c r="B95" s="76"/>
      <c r="C95" s="76"/>
      <c r="D95" s="76"/>
      <c r="E95" s="76"/>
      <c r="F95" s="76"/>
      <c r="G95" s="76"/>
      <c r="H95" s="76"/>
      <c r="I95" s="76"/>
      <c r="J95" s="76"/>
      <c r="K95" s="76"/>
      <c r="L95" s="76"/>
      <c r="M95" s="76"/>
      <c r="N95" s="76"/>
      <c r="O95" s="76"/>
      <c r="P95" s="76"/>
      <c r="Q95" s="76"/>
      <c r="R95" s="76"/>
      <c r="S95" s="76"/>
      <c r="T95" s="76"/>
      <c r="U95" s="76"/>
      <c r="V95" s="76"/>
      <c r="W95" s="76"/>
      <c r="X95" s="76"/>
      <c r="Y95" s="77"/>
      <c r="Z95" s="77"/>
    </row>
    <row r="96" spans="1:26" ht="65.099999999999994" customHeight="1">
      <c r="A96" s="76"/>
      <c r="B96" s="76"/>
      <c r="C96" s="76"/>
      <c r="D96" s="76"/>
      <c r="E96" s="76"/>
      <c r="F96" s="76"/>
      <c r="G96" s="76"/>
      <c r="H96" s="76"/>
      <c r="I96" s="76"/>
      <c r="J96" s="76"/>
      <c r="K96" s="76"/>
      <c r="L96" s="76"/>
      <c r="M96" s="76"/>
      <c r="N96" s="76"/>
      <c r="O96" s="76"/>
      <c r="P96" s="76"/>
      <c r="Q96" s="76"/>
      <c r="R96" s="76"/>
      <c r="S96" s="76"/>
      <c r="T96" s="76"/>
      <c r="U96" s="76"/>
      <c r="V96" s="76"/>
      <c r="W96" s="76"/>
      <c r="X96" s="76"/>
      <c r="Y96" s="77"/>
      <c r="Z96" s="77"/>
    </row>
    <row r="97" spans="1:26" ht="65.099999999999994" customHeight="1">
      <c r="A97" s="76"/>
      <c r="B97" s="76"/>
      <c r="C97" s="76"/>
      <c r="D97" s="76"/>
      <c r="E97" s="76"/>
      <c r="F97" s="76"/>
      <c r="G97" s="76"/>
      <c r="H97" s="76"/>
      <c r="I97" s="76"/>
      <c r="J97" s="76"/>
      <c r="K97" s="76"/>
      <c r="L97" s="76"/>
      <c r="M97" s="76"/>
      <c r="N97" s="76"/>
      <c r="O97" s="76"/>
      <c r="P97" s="76"/>
      <c r="Q97" s="76"/>
      <c r="R97" s="76"/>
      <c r="S97" s="76"/>
      <c r="T97" s="76"/>
      <c r="U97" s="76"/>
      <c r="V97" s="76"/>
      <c r="W97" s="76"/>
      <c r="X97" s="76"/>
      <c r="Y97" s="77"/>
      <c r="Z97" s="77"/>
    </row>
    <row r="98" spans="1:26" ht="65.099999999999994" customHeight="1">
      <c r="A98" s="76"/>
      <c r="B98" s="76"/>
      <c r="C98" s="76"/>
      <c r="D98" s="76"/>
      <c r="E98" s="76"/>
      <c r="F98" s="76"/>
      <c r="G98" s="76"/>
      <c r="H98" s="76"/>
      <c r="I98" s="76"/>
      <c r="J98" s="76"/>
      <c r="K98" s="76"/>
      <c r="L98" s="76"/>
      <c r="M98" s="76"/>
      <c r="N98" s="76"/>
      <c r="O98" s="76"/>
      <c r="P98" s="76"/>
      <c r="Q98" s="76"/>
      <c r="R98" s="76"/>
      <c r="S98" s="76"/>
      <c r="T98" s="76"/>
      <c r="U98" s="76"/>
      <c r="V98" s="76"/>
      <c r="W98" s="76"/>
      <c r="X98" s="76"/>
      <c r="Y98" s="77"/>
      <c r="Z98" s="77"/>
    </row>
    <row r="99" spans="1:26" ht="65.099999999999994" customHeight="1">
      <c r="A99" s="76"/>
      <c r="B99" s="76"/>
      <c r="C99" s="76"/>
      <c r="D99" s="76"/>
      <c r="E99" s="76"/>
      <c r="F99" s="76"/>
      <c r="G99" s="76"/>
      <c r="H99" s="76"/>
      <c r="I99" s="76"/>
      <c r="J99" s="76"/>
      <c r="K99" s="76"/>
      <c r="L99" s="76"/>
      <c r="M99" s="76"/>
      <c r="N99" s="76"/>
      <c r="O99" s="76"/>
      <c r="P99" s="76"/>
      <c r="Q99" s="76"/>
      <c r="R99" s="76"/>
      <c r="S99" s="76"/>
      <c r="T99" s="76"/>
      <c r="U99" s="76"/>
      <c r="V99" s="76"/>
      <c r="W99" s="76"/>
      <c r="X99" s="76"/>
      <c r="Y99" s="77"/>
      <c r="Z99" s="77"/>
    </row>
    <row r="100" spans="1:26" ht="65.099999999999994" customHeight="1">
      <c r="A100" s="76"/>
      <c r="B100" s="76"/>
      <c r="C100" s="76"/>
      <c r="D100" s="76"/>
      <c r="E100" s="76"/>
      <c r="F100" s="76"/>
      <c r="G100" s="76"/>
      <c r="H100" s="76"/>
      <c r="I100" s="76"/>
      <c r="J100" s="76"/>
      <c r="K100" s="76"/>
      <c r="L100" s="76"/>
      <c r="M100" s="76"/>
      <c r="N100" s="76"/>
      <c r="O100" s="76"/>
      <c r="P100" s="76"/>
      <c r="Q100" s="76"/>
      <c r="R100" s="76"/>
      <c r="S100" s="76"/>
      <c r="T100" s="76"/>
      <c r="U100" s="76"/>
      <c r="V100" s="76"/>
      <c r="W100" s="76"/>
      <c r="X100" s="76"/>
      <c r="Y100" s="77"/>
      <c r="Z100" s="77"/>
    </row>
    <row r="101" spans="1:26" ht="65.099999999999994" customHeight="1">
      <c r="A101" s="76"/>
      <c r="B101" s="76"/>
      <c r="C101" s="76"/>
      <c r="D101" s="76"/>
      <c r="E101" s="76"/>
      <c r="F101" s="76"/>
      <c r="G101" s="76"/>
      <c r="H101" s="76"/>
      <c r="I101" s="76"/>
      <c r="J101" s="76"/>
      <c r="K101" s="76"/>
      <c r="L101" s="76"/>
      <c r="M101" s="76"/>
      <c r="N101" s="76"/>
      <c r="O101" s="76"/>
      <c r="P101" s="76"/>
      <c r="Q101" s="76"/>
      <c r="R101" s="76"/>
      <c r="S101" s="76"/>
      <c r="T101" s="76"/>
      <c r="U101" s="76"/>
      <c r="V101" s="76"/>
      <c r="W101" s="76"/>
      <c r="X101" s="76"/>
      <c r="Y101" s="77"/>
      <c r="Z101" s="77"/>
    </row>
    <row r="102" spans="1:26" ht="65.099999999999994" customHeight="1">
      <c r="A102" s="76"/>
      <c r="B102" s="76"/>
      <c r="C102" s="76"/>
      <c r="D102" s="76"/>
      <c r="E102" s="76"/>
      <c r="F102" s="76"/>
      <c r="G102" s="76"/>
      <c r="H102" s="76"/>
      <c r="I102" s="76"/>
      <c r="J102" s="76"/>
      <c r="K102" s="76"/>
      <c r="L102" s="76"/>
      <c r="M102" s="76"/>
      <c r="N102" s="76"/>
      <c r="O102" s="76"/>
      <c r="P102" s="76"/>
      <c r="Q102" s="76"/>
      <c r="R102" s="76"/>
      <c r="S102" s="76"/>
      <c r="T102" s="76"/>
      <c r="U102" s="76"/>
      <c r="V102" s="76"/>
      <c r="W102" s="76"/>
      <c r="X102" s="76"/>
      <c r="Y102" s="77"/>
      <c r="Z102" s="77"/>
    </row>
    <row r="103" spans="1:26" ht="65.099999999999994" customHeight="1">
      <c r="A103" s="76"/>
      <c r="B103" s="76"/>
      <c r="C103" s="76"/>
      <c r="D103" s="76"/>
      <c r="E103" s="76"/>
      <c r="F103" s="76"/>
      <c r="G103" s="76"/>
      <c r="H103" s="76"/>
      <c r="I103" s="76"/>
      <c r="J103" s="76"/>
      <c r="K103" s="76"/>
      <c r="L103" s="76"/>
      <c r="M103" s="76"/>
      <c r="N103" s="76"/>
      <c r="O103" s="76"/>
      <c r="P103" s="76"/>
      <c r="Q103" s="76"/>
      <c r="R103" s="76"/>
      <c r="S103" s="76"/>
      <c r="T103" s="76"/>
      <c r="U103" s="76"/>
      <c r="V103" s="76"/>
      <c r="W103" s="76"/>
      <c r="X103" s="76"/>
      <c r="Y103" s="77"/>
      <c r="Z103" s="77"/>
    </row>
    <row r="104" spans="1:26" ht="65.099999999999994" customHeight="1">
      <c r="A104" s="76"/>
      <c r="B104" s="76"/>
      <c r="C104" s="76"/>
      <c r="D104" s="76"/>
      <c r="E104" s="76"/>
      <c r="F104" s="76"/>
      <c r="G104" s="76"/>
      <c r="H104" s="76"/>
      <c r="I104" s="76"/>
      <c r="J104" s="76"/>
      <c r="K104" s="76"/>
      <c r="L104" s="76"/>
      <c r="M104" s="76"/>
      <c r="N104" s="76"/>
      <c r="O104" s="76"/>
      <c r="P104" s="76"/>
      <c r="Q104" s="76"/>
      <c r="R104" s="76"/>
      <c r="S104" s="76"/>
      <c r="T104" s="76"/>
      <c r="U104" s="76"/>
      <c r="V104" s="76"/>
      <c r="W104" s="76"/>
      <c r="X104" s="76"/>
      <c r="Y104" s="77"/>
      <c r="Z104" s="77"/>
    </row>
    <row r="105" spans="1:26" ht="65.099999999999994" customHeight="1">
      <c r="A105" s="76"/>
      <c r="B105" s="76"/>
      <c r="C105" s="76"/>
      <c r="D105" s="76"/>
      <c r="E105" s="76"/>
      <c r="F105" s="76"/>
      <c r="G105" s="76"/>
      <c r="H105" s="76"/>
      <c r="I105" s="76"/>
      <c r="J105" s="76"/>
      <c r="K105" s="76"/>
      <c r="L105" s="76"/>
      <c r="M105" s="76"/>
      <c r="N105" s="76"/>
      <c r="O105" s="76"/>
      <c r="P105" s="76"/>
      <c r="Q105" s="76"/>
      <c r="R105" s="76"/>
      <c r="S105" s="76"/>
      <c r="T105" s="76"/>
      <c r="U105" s="76"/>
      <c r="V105" s="76"/>
      <c r="W105" s="76"/>
      <c r="X105" s="76"/>
      <c r="Y105" s="77"/>
      <c r="Z105" s="77"/>
    </row>
    <row r="106" spans="1:26" ht="65.099999999999994" customHeight="1">
      <c r="A106" s="76"/>
      <c r="B106" s="76"/>
      <c r="C106" s="76"/>
      <c r="D106" s="76"/>
      <c r="E106" s="76"/>
      <c r="F106" s="76"/>
      <c r="G106" s="76"/>
      <c r="H106" s="76"/>
      <c r="I106" s="76"/>
      <c r="J106" s="76"/>
      <c r="K106" s="76"/>
      <c r="L106" s="76"/>
      <c r="M106" s="76"/>
      <c r="N106" s="76"/>
      <c r="O106" s="76"/>
      <c r="P106" s="76"/>
      <c r="Q106" s="76"/>
      <c r="R106" s="76"/>
      <c r="S106" s="76"/>
      <c r="T106" s="76"/>
      <c r="U106" s="76"/>
      <c r="V106" s="76"/>
      <c r="W106" s="76"/>
      <c r="X106" s="76"/>
      <c r="Y106" s="77"/>
      <c r="Z106" s="77"/>
    </row>
    <row r="107" spans="1:26" ht="65.099999999999994" customHeight="1">
      <c r="A107" s="76"/>
      <c r="B107" s="76"/>
      <c r="C107" s="76"/>
      <c r="D107" s="76"/>
      <c r="E107" s="76"/>
      <c r="F107" s="76"/>
      <c r="G107" s="76"/>
      <c r="H107" s="76"/>
      <c r="I107" s="76"/>
      <c r="J107" s="76"/>
      <c r="K107" s="76"/>
      <c r="L107" s="76"/>
      <c r="M107" s="76"/>
      <c r="N107" s="76"/>
      <c r="O107" s="76"/>
      <c r="P107" s="76"/>
      <c r="Q107" s="76"/>
      <c r="R107" s="76"/>
      <c r="S107" s="76"/>
      <c r="T107" s="76"/>
      <c r="U107" s="76"/>
      <c r="V107" s="76"/>
      <c r="W107" s="76"/>
      <c r="X107" s="76"/>
      <c r="Y107" s="77"/>
      <c r="Z107" s="77"/>
    </row>
    <row r="108" spans="1:26" ht="65.099999999999994" customHeight="1">
      <c r="A108" s="76"/>
      <c r="B108" s="76"/>
      <c r="C108" s="76"/>
      <c r="D108" s="76"/>
      <c r="E108" s="76"/>
      <c r="F108" s="76"/>
      <c r="G108" s="76"/>
      <c r="H108" s="76"/>
      <c r="I108" s="76"/>
      <c r="J108" s="76"/>
      <c r="K108" s="76"/>
      <c r="L108" s="76"/>
      <c r="M108" s="76"/>
      <c r="N108" s="76"/>
      <c r="O108" s="76"/>
      <c r="P108" s="76"/>
      <c r="Q108" s="76"/>
      <c r="R108" s="76"/>
      <c r="S108" s="76"/>
      <c r="T108" s="76"/>
      <c r="U108" s="76"/>
      <c r="V108" s="76"/>
      <c r="W108" s="76"/>
      <c r="X108" s="76"/>
      <c r="Y108" s="77"/>
      <c r="Z108" s="77"/>
    </row>
    <row r="109" spans="1:26" ht="65.099999999999994" customHeight="1">
      <c r="A109" s="76"/>
      <c r="B109" s="76"/>
      <c r="C109" s="76"/>
      <c r="D109" s="76"/>
      <c r="E109" s="76"/>
      <c r="F109" s="76"/>
      <c r="G109" s="76"/>
      <c r="H109" s="76"/>
      <c r="I109" s="76"/>
      <c r="J109" s="76"/>
      <c r="K109" s="76"/>
      <c r="L109" s="76"/>
      <c r="M109" s="76"/>
      <c r="N109" s="76"/>
      <c r="O109" s="76"/>
      <c r="P109" s="76"/>
      <c r="Q109" s="76"/>
      <c r="R109" s="76"/>
      <c r="S109" s="76"/>
      <c r="T109" s="76"/>
      <c r="U109" s="76"/>
      <c r="V109" s="76"/>
      <c r="W109" s="76"/>
      <c r="X109" s="76"/>
      <c r="Y109" s="77"/>
      <c r="Z109" s="77"/>
    </row>
    <row r="110" spans="1:26" ht="65.099999999999994" customHeight="1">
      <c r="A110" s="76"/>
      <c r="B110" s="76"/>
      <c r="C110" s="76"/>
      <c r="D110" s="76"/>
      <c r="E110" s="76"/>
      <c r="F110" s="76"/>
      <c r="G110" s="76"/>
      <c r="H110" s="76"/>
      <c r="I110" s="76"/>
      <c r="J110" s="76"/>
      <c r="K110" s="76"/>
      <c r="L110" s="76"/>
      <c r="M110" s="76"/>
      <c r="N110" s="76"/>
      <c r="O110" s="76"/>
      <c r="P110" s="76"/>
      <c r="Q110" s="76"/>
      <c r="R110" s="76"/>
      <c r="S110" s="76"/>
      <c r="T110" s="76"/>
      <c r="U110" s="76"/>
      <c r="V110" s="76"/>
      <c r="W110" s="76"/>
      <c r="X110" s="76"/>
      <c r="Y110" s="77"/>
      <c r="Z110" s="77"/>
    </row>
    <row r="111" spans="1:26" ht="65.099999999999994" customHeight="1">
      <c r="A111" s="76"/>
      <c r="B111" s="76"/>
      <c r="C111" s="76"/>
      <c r="D111" s="76"/>
      <c r="E111" s="76"/>
      <c r="F111" s="76"/>
      <c r="G111" s="76"/>
      <c r="H111" s="76"/>
      <c r="I111" s="76"/>
      <c r="J111" s="76"/>
      <c r="K111" s="76"/>
      <c r="L111" s="76"/>
      <c r="M111" s="76"/>
      <c r="N111" s="76"/>
      <c r="O111" s="76"/>
      <c r="P111" s="76"/>
      <c r="Q111" s="76"/>
      <c r="R111" s="76"/>
      <c r="S111" s="76"/>
      <c r="T111" s="76"/>
      <c r="U111" s="76"/>
      <c r="V111" s="76"/>
      <c r="W111" s="76"/>
      <c r="X111" s="76"/>
      <c r="Y111" s="77"/>
      <c r="Z111" s="77"/>
    </row>
    <row r="112" spans="1:26" ht="65.099999999999994" customHeight="1">
      <c r="A112" s="76"/>
      <c r="B112" s="76"/>
      <c r="C112" s="76"/>
      <c r="D112" s="76"/>
      <c r="E112" s="76"/>
      <c r="F112" s="76"/>
      <c r="G112" s="76"/>
      <c r="H112" s="76"/>
      <c r="I112" s="76"/>
      <c r="J112" s="76"/>
      <c r="K112" s="76"/>
      <c r="L112" s="76"/>
      <c r="M112" s="76"/>
      <c r="N112" s="76"/>
      <c r="O112" s="76"/>
      <c r="P112" s="76"/>
      <c r="Q112" s="76"/>
      <c r="R112" s="76"/>
      <c r="S112" s="76"/>
      <c r="T112" s="76"/>
      <c r="U112" s="76"/>
      <c r="V112" s="76"/>
      <c r="W112" s="76"/>
      <c r="X112" s="76"/>
      <c r="Y112" s="77"/>
      <c r="Z112" s="77"/>
    </row>
    <row r="113" spans="1:26" ht="65.099999999999994" customHeight="1">
      <c r="A113" s="76"/>
      <c r="B113" s="76"/>
      <c r="C113" s="76"/>
      <c r="D113" s="76"/>
      <c r="E113" s="76"/>
      <c r="F113" s="76"/>
      <c r="G113" s="76"/>
      <c r="H113" s="76"/>
      <c r="I113" s="76"/>
      <c r="J113" s="76"/>
      <c r="K113" s="76"/>
      <c r="L113" s="76"/>
      <c r="M113" s="76"/>
      <c r="N113" s="76"/>
      <c r="O113" s="76"/>
      <c r="P113" s="76"/>
      <c r="Q113" s="76"/>
      <c r="R113" s="76"/>
      <c r="S113" s="76"/>
      <c r="T113" s="76"/>
      <c r="U113" s="76"/>
      <c r="V113" s="76"/>
      <c r="W113" s="76"/>
      <c r="X113" s="76"/>
      <c r="Y113" s="77"/>
      <c r="Z113" s="77"/>
    </row>
    <row r="114" spans="1:26" ht="65.099999999999994" customHeight="1">
      <c r="A114" s="76"/>
      <c r="B114" s="76"/>
      <c r="C114" s="76"/>
      <c r="D114" s="76"/>
      <c r="E114" s="76"/>
      <c r="F114" s="76"/>
      <c r="G114" s="76"/>
      <c r="H114" s="76"/>
      <c r="I114" s="76"/>
      <c r="J114" s="76"/>
      <c r="K114" s="76"/>
      <c r="L114" s="76"/>
      <c r="M114" s="76"/>
      <c r="N114" s="76"/>
      <c r="O114" s="76"/>
      <c r="P114" s="76"/>
      <c r="Q114" s="76"/>
      <c r="R114" s="76"/>
      <c r="S114" s="76"/>
      <c r="T114" s="76"/>
      <c r="U114" s="76"/>
      <c r="V114" s="76"/>
      <c r="W114" s="76"/>
      <c r="X114" s="76"/>
      <c r="Y114" s="77"/>
      <c r="Z114" s="77"/>
    </row>
    <row r="115" spans="1:26" ht="65.099999999999994" customHeight="1">
      <c r="A115" s="76"/>
      <c r="B115" s="76"/>
      <c r="C115" s="76"/>
      <c r="D115" s="76"/>
      <c r="E115" s="76"/>
      <c r="F115" s="76"/>
      <c r="G115" s="76"/>
      <c r="H115" s="76"/>
      <c r="I115" s="76"/>
      <c r="J115" s="76"/>
      <c r="K115" s="76"/>
      <c r="L115" s="76"/>
      <c r="M115" s="76"/>
      <c r="N115" s="76"/>
      <c r="O115" s="76"/>
      <c r="P115" s="76"/>
      <c r="Q115" s="76"/>
      <c r="R115" s="76"/>
      <c r="S115" s="76"/>
      <c r="T115" s="76"/>
      <c r="U115" s="76"/>
      <c r="V115" s="76"/>
      <c r="W115" s="76"/>
      <c r="X115" s="76"/>
      <c r="Y115" s="77"/>
      <c r="Z115" s="77"/>
    </row>
    <row r="116" spans="1:26" ht="65.099999999999994" customHeight="1">
      <c r="A116" s="76"/>
      <c r="B116" s="76"/>
      <c r="C116" s="76"/>
      <c r="D116" s="76"/>
      <c r="E116" s="76"/>
      <c r="F116" s="76"/>
      <c r="G116" s="76"/>
      <c r="H116" s="76"/>
      <c r="I116" s="76"/>
      <c r="J116" s="76"/>
      <c r="K116" s="76"/>
      <c r="L116" s="76"/>
      <c r="M116" s="76"/>
      <c r="N116" s="76"/>
      <c r="O116" s="76"/>
      <c r="P116" s="76"/>
      <c r="Q116" s="76"/>
      <c r="R116" s="76"/>
      <c r="S116" s="76"/>
      <c r="T116" s="76"/>
      <c r="U116" s="76"/>
      <c r="V116" s="76"/>
      <c r="W116" s="76"/>
      <c r="X116" s="76"/>
      <c r="Y116" s="77"/>
      <c r="Z116" s="77"/>
    </row>
    <row r="117" spans="1:26" ht="65.099999999999994" customHeight="1">
      <c r="A117" s="76"/>
      <c r="B117" s="76"/>
      <c r="C117" s="76"/>
      <c r="D117" s="76"/>
      <c r="E117" s="76"/>
      <c r="F117" s="76"/>
      <c r="G117" s="76"/>
      <c r="H117" s="76"/>
      <c r="I117" s="76"/>
      <c r="J117" s="76"/>
      <c r="K117" s="76"/>
      <c r="L117" s="76"/>
      <c r="M117" s="76"/>
      <c r="N117" s="76"/>
      <c r="O117" s="76"/>
      <c r="P117" s="76"/>
      <c r="Q117" s="76"/>
      <c r="R117" s="76"/>
      <c r="S117" s="76"/>
      <c r="T117" s="76"/>
      <c r="U117" s="76"/>
      <c r="V117" s="76"/>
      <c r="W117" s="76"/>
      <c r="X117" s="76"/>
      <c r="Y117" s="77"/>
      <c r="Z117" s="77"/>
    </row>
    <row r="118" spans="1:26" ht="65.099999999999994" customHeight="1">
      <c r="A118" s="76"/>
      <c r="B118" s="76"/>
      <c r="C118" s="76"/>
      <c r="D118" s="76"/>
      <c r="E118" s="76"/>
      <c r="F118" s="76"/>
      <c r="G118" s="76"/>
      <c r="H118" s="76"/>
      <c r="I118" s="76"/>
      <c r="J118" s="76"/>
      <c r="K118" s="76"/>
      <c r="L118" s="76"/>
      <c r="M118" s="76"/>
      <c r="N118" s="76"/>
      <c r="O118" s="76"/>
      <c r="P118" s="76"/>
      <c r="Q118" s="76"/>
      <c r="R118" s="76"/>
      <c r="S118" s="76"/>
      <c r="T118" s="76"/>
      <c r="U118" s="76"/>
      <c r="V118" s="76"/>
      <c r="W118" s="76"/>
      <c r="X118" s="76"/>
      <c r="Y118" s="77"/>
      <c r="Z118" s="77"/>
    </row>
    <row r="119" spans="1:26" ht="65.099999999999994" customHeight="1">
      <c r="A119" s="76"/>
      <c r="B119" s="76"/>
      <c r="C119" s="76"/>
      <c r="D119" s="76"/>
      <c r="E119" s="76"/>
      <c r="F119" s="76"/>
      <c r="G119" s="76"/>
      <c r="H119" s="76"/>
      <c r="I119" s="76"/>
      <c r="J119" s="76"/>
      <c r="K119" s="76"/>
      <c r="L119" s="76"/>
      <c r="M119" s="76"/>
      <c r="N119" s="76"/>
      <c r="O119" s="76"/>
      <c r="P119" s="76"/>
      <c r="Q119" s="76"/>
      <c r="R119" s="76"/>
      <c r="S119" s="76"/>
      <c r="T119" s="76"/>
      <c r="U119" s="76"/>
      <c r="V119" s="76"/>
      <c r="W119" s="76"/>
      <c r="X119" s="76"/>
      <c r="Y119" s="77"/>
      <c r="Z119" s="77"/>
    </row>
    <row r="120" spans="1:26" ht="65.099999999999994" customHeight="1">
      <c r="A120" s="76"/>
      <c r="B120" s="76"/>
      <c r="C120" s="76"/>
      <c r="D120" s="76"/>
      <c r="E120" s="76"/>
      <c r="F120" s="76"/>
      <c r="G120" s="76"/>
      <c r="H120" s="76"/>
      <c r="I120" s="76"/>
      <c r="J120" s="76"/>
      <c r="K120" s="76"/>
      <c r="L120" s="76"/>
      <c r="M120" s="76"/>
      <c r="N120" s="76"/>
      <c r="O120" s="76"/>
      <c r="P120" s="76"/>
      <c r="Q120" s="76"/>
      <c r="R120" s="76"/>
      <c r="S120" s="76"/>
      <c r="T120" s="76"/>
      <c r="U120" s="76"/>
      <c r="V120" s="76"/>
      <c r="W120" s="76"/>
      <c r="X120" s="76"/>
      <c r="Y120" s="77"/>
      <c r="Z120" s="77"/>
    </row>
    <row r="121" spans="1:26" ht="65.099999999999994" customHeight="1">
      <c r="A121" s="76"/>
      <c r="B121" s="76"/>
      <c r="C121" s="76"/>
      <c r="D121" s="76"/>
      <c r="E121" s="76"/>
      <c r="F121" s="76"/>
      <c r="G121" s="76"/>
      <c r="H121" s="76"/>
      <c r="I121" s="76"/>
      <c r="J121" s="76"/>
      <c r="K121" s="76"/>
      <c r="L121" s="76"/>
      <c r="M121" s="76"/>
      <c r="N121" s="76"/>
      <c r="O121" s="76"/>
      <c r="P121" s="76"/>
      <c r="Q121" s="76"/>
      <c r="R121" s="76"/>
      <c r="S121" s="76"/>
      <c r="T121" s="76"/>
      <c r="U121" s="76"/>
      <c r="V121" s="76"/>
      <c r="W121" s="76"/>
      <c r="X121" s="76"/>
      <c r="Y121" s="14"/>
      <c r="Z121" s="14"/>
    </row>
    <row r="122" spans="1:26" ht="65.099999999999994" customHeight="1">
      <c r="A122" s="76"/>
      <c r="B122" s="76"/>
      <c r="C122" s="76"/>
      <c r="D122" s="76"/>
      <c r="E122" s="76"/>
      <c r="F122" s="76"/>
      <c r="G122" s="76"/>
      <c r="H122" s="76"/>
      <c r="I122" s="76"/>
      <c r="J122" s="76"/>
      <c r="K122" s="76"/>
      <c r="L122" s="76"/>
      <c r="M122" s="76"/>
      <c r="N122" s="76"/>
      <c r="O122" s="76"/>
      <c r="P122" s="76"/>
      <c r="Q122" s="76"/>
      <c r="R122" s="76"/>
      <c r="S122" s="76"/>
      <c r="T122" s="76"/>
      <c r="U122" s="76"/>
      <c r="V122" s="76"/>
      <c r="W122" s="76"/>
      <c r="X122" s="76"/>
      <c r="Y122" s="14"/>
      <c r="Z122" s="14"/>
    </row>
    <row r="123" spans="1:26" ht="65.099999999999994" customHeight="1">
      <c r="A123" s="76"/>
      <c r="B123" s="76"/>
      <c r="C123" s="76"/>
      <c r="D123" s="76"/>
      <c r="E123" s="76"/>
      <c r="F123" s="76"/>
      <c r="G123" s="76"/>
      <c r="H123" s="76"/>
      <c r="I123" s="76"/>
      <c r="J123" s="76"/>
      <c r="K123" s="76"/>
      <c r="L123" s="76"/>
      <c r="M123" s="76"/>
      <c r="N123" s="76"/>
      <c r="O123" s="76"/>
      <c r="P123" s="76"/>
      <c r="Q123" s="76"/>
      <c r="R123" s="76"/>
      <c r="S123" s="76"/>
      <c r="T123" s="76"/>
      <c r="U123" s="76"/>
      <c r="V123" s="76"/>
      <c r="W123" s="76"/>
      <c r="X123" s="76"/>
      <c r="Y123" s="14"/>
      <c r="Z123" s="14"/>
    </row>
    <row r="124" spans="1:26" ht="65.099999999999994" customHeight="1">
      <c r="A124" s="76"/>
      <c r="B124" s="76"/>
      <c r="C124" s="76"/>
      <c r="D124" s="76"/>
      <c r="E124" s="76"/>
      <c r="F124" s="76"/>
      <c r="G124" s="76"/>
      <c r="H124" s="76"/>
      <c r="I124" s="76"/>
      <c r="J124" s="76"/>
      <c r="K124" s="76"/>
      <c r="L124" s="76"/>
      <c r="M124" s="76"/>
      <c r="N124" s="76"/>
      <c r="O124" s="76"/>
      <c r="P124" s="76"/>
      <c r="Q124" s="76"/>
      <c r="R124" s="76"/>
      <c r="S124" s="76"/>
      <c r="T124" s="76"/>
      <c r="U124" s="76"/>
      <c r="V124" s="76"/>
      <c r="W124" s="76"/>
      <c r="X124" s="76"/>
      <c r="Y124" s="14"/>
      <c r="Z124" s="14"/>
    </row>
    <row r="125" spans="1:26" ht="65.099999999999994" customHeight="1">
      <c r="A125" s="76"/>
      <c r="B125" s="76"/>
      <c r="C125" s="76"/>
      <c r="D125" s="76"/>
      <c r="E125" s="76"/>
      <c r="F125" s="76"/>
      <c r="G125" s="76"/>
      <c r="H125" s="76"/>
      <c r="I125" s="76"/>
      <c r="J125" s="76"/>
      <c r="K125" s="76"/>
      <c r="L125" s="76"/>
      <c r="M125" s="76"/>
      <c r="N125" s="76"/>
      <c r="O125" s="76"/>
      <c r="P125" s="76"/>
      <c r="Q125" s="76"/>
      <c r="R125" s="76"/>
      <c r="S125" s="76"/>
      <c r="T125" s="76"/>
      <c r="U125" s="76"/>
      <c r="V125" s="76"/>
      <c r="W125" s="76"/>
      <c r="X125" s="76"/>
      <c r="Y125" s="14"/>
      <c r="Z125" s="14"/>
    </row>
    <row r="126" spans="1:26" ht="65.099999999999994" customHeight="1">
      <c r="A126" s="76"/>
      <c r="B126" s="76"/>
      <c r="C126" s="76"/>
      <c r="D126" s="76"/>
      <c r="E126" s="76"/>
      <c r="F126" s="76"/>
      <c r="G126" s="76"/>
      <c r="H126" s="76"/>
      <c r="I126" s="76"/>
      <c r="J126" s="76"/>
      <c r="K126" s="76"/>
      <c r="L126" s="76"/>
      <c r="M126" s="76"/>
      <c r="N126" s="76"/>
      <c r="O126" s="76"/>
      <c r="P126" s="76"/>
      <c r="Q126" s="76"/>
      <c r="R126" s="76"/>
      <c r="S126" s="76"/>
      <c r="T126" s="76"/>
      <c r="U126" s="76"/>
      <c r="V126" s="76"/>
      <c r="W126" s="76"/>
      <c r="X126" s="76"/>
      <c r="Y126" s="14"/>
      <c r="Z126" s="14"/>
    </row>
    <row r="127" spans="1:26" ht="65.099999999999994" customHeight="1">
      <c r="A127" s="76"/>
      <c r="B127" s="76"/>
      <c r="C127" s="76"/>
      <c r="D127" s="76"/>
      <c r="E127" s="76"/>
      <c r="F127" s="76"/>
      <c r="G127" s="76"/>
      <c r="H127" s="76"/>
      <c r="I127" s="76"/>
      <c r="J127" s="76"/>
      <c r="K127" s="76"/>
      <c r="L127" s="76"/>
      <c r="M127" s="76"/>
      <c r="N127" s="76"/>
      <c r="O127" s="76"/>
      <c r="P127" s="76"/>
      <c r="Q127" s="76"/>
      <c r="R127" s="76"/>
      <c r="S127" s="76"/>
      <c r="T127" s="76"/>
      <c r="U127" s="76"/>
      <c r="V127" s="76"/>
      <c r="W127" s="76"/>
      <c r="X127" s="76"/>
      <c r="Y127" s="14"/>
      <c r="Z127" s="14"/>
    </row>
    <row r="128" spans="1:26" ht="65.099999999999994" customHeight="1">
      <c r="A128" s="76"/>
      <c r="B128" s="76"/>
      <c r="C128" s="76"/>
      <c r="D128" s="76"/>
      <c r="E128" s="76"/>
      <c r="F128" s="76"/>
      <c r="G128" s="76"/>
      <c r="H128" s="76"/>
      <c r="I128" s="76"/>
      <c r="J128" s="76"/>
      <c r="K128" s="76"/>
      <c r="L128" s="76"/>
      <c r="M128" s="76"/>
      <c r="N128" s="76"/>
      <c r="O128" s="76"/>
      <c r="P128" s="76"/>
      <c r="Q128" s="76"/>
      <c r="R128" s="76"/>
      <c r="S128" s="76"/>
      <c r="T128" s="76"/>
      <c r="U128" s="76"/>
      <c r="V128" s="76"/>
      <c r="W128" s="76"/>
      <c r="X128" s="76"/>
      <c r="Y128" s="14"/>
      <c r="Z128" s="14"/>
    </row>
    <row r="129" spans="1:26" ht="65.099999999999994" customHeight="1">
      <c r="A129" s="76"/>
      <c r="B129" s="76"/>
      <c r="C129" s="76"/>
      <c r="D129" s="76"/>
      <c r="E129" s="76"/>
      <c r="F129" s="76"/>
      <c r="G129" s="76"/>
      <c r="H129" s="76"/>
      <c r="I129" s="76"/>
      <c r="J129" s="76"/>
      <c r="K129" s="76"/>
      <c r="L129" s="76"/>
      <c r="M129" s="76"/>
      <c r="N129" s="76"/>
      <c r="O129" s="76"/>
      <c r="P129" s="76"/>
      <c r="Q129" s="76"/>
      <c r="R129" s="76"/>
      <c r="S129" s="76"/>
      <c r="T129" s="76"/>
      <c r="U129" s="76"/>
      <c r="V129" s="76"/>
      <c r="W129" s="76"/>
      <c r="X129" s="76"/>
      <c r="Y129" s="14"/>
      <c r="Z129" s="14"/>
    </row>
    <row r="130" spans="1:26" ht="65.099999999999994" customHeight="1">
      <c r="A130" s="76"/>
      <c r="B130" s="76"/>
      <c r="C130" s="76"/>
      <c r="D130" s="76"/>
      <c r="E130" s="76"/>
      <c r="F130" s="76"/>
      <c r="G130" s="76"/>
      <c r="H130" s="76"/>
      <c r="I130" s="76"/>
      <c r="J130" s="76"/>
      <c r="K130" s="76"/>
      <c r="L130" s="76"/>
      <c r="M130" s="76"/>
      <c r="N130" s="76"/>
      <c r="O130" s="76"/>
      <c r="P130" s="76"/>
      <c r="Q130" s="76"/>
      <c r="R130" s="76"/>
      <c r="S130" s="76"/>
      <c r="T130" s="76"/>
      <c r="U130" s="76"/>
      <c r="V130" s="76"/>
      <c r="W130" s="76"/>
      <c r="X130" s="76"/>
      <c r="Y130" s="14"/>
      <c r="Z130" s="14"/>
    </row>
    <row r="131" spans="1:26" ht="65.099999999999994" customHeight="1">
      <c r="A131" s="76"/>
      <c r="B131" s="76"/>
      <c r="C131" s="76"/>
      <c r="D131" s="76"/>
      <c r="E131" s="76"/>
      <c r="F131" s="76"/>
      <c r="G131" s="76"/>
      <c r="H131" s="76"/>
      <c r="I131" s="76"/>
      <c r="J131" s="76"/>
      <c r="K131" s="76"/>
      <c r="L131" s="76"/>
      <c r="M131" s="76"/>
      <c r="N131" s="76"/>
      <c r="O131" s="76"/>
      <c r="P131" s="76"/>
      <c r="Q131" s="76"/>
      <c r="R131" s="76"/>
      <c r="S131" s="76"/>
      <c r="T131" s="76"/>
      <c r="U131" s="76"/>
      <c r="V131" s="76"/>
      <c r="W131" s="76"/>
      <c r="X131" s="76"/>
      <c r="Y131" s="14"/>
      <c r="Z131" s="14"/>
    </row>
    <row r="132" spans="1:26" ht="65.099999999999994" customHeight="1">
      <c r="A132" s="76"/>
      <c r="B132" s="76"/>
      <c r="C132" s="76"/>
      <c r="D132" s="76"/>
      <c r="E132" s="76"/>
      <c r="F132" s="76"/>
      <c r="G132" s="76"/>
      <c r="H132" s="76"/>
      <c r="I132" s="76"/>
      <c r="J132" s="76"/>
      <c r="K132" s="76"/>
      <c r="L132" s="76"/>
      <c r="M132" s="76"/>
      <c r="N132" s="76"/>
      <c r="O132" s="76"/>
      <c r="P132" s="76"/>
      <c r="Q132" s="76"/>
      <c r="R132" s="76"/>
      <c r="S132" s="76"/>
      <c r="T132" s="76"/>
      <c r="U132" s="76"/>
      <c r="V132" s="76"/>
      <c r="W132" s="76"/>
      <c r="X132" s="76"/>
      <c r="Y132" s="14"/>
      <c r="Z132" s="14"/>
    </row>
    <row r="133" spans="1:26" ht="65.099999999999994" customHeight="1">
      <c r="A133" s="76"/>
      <c r="B133" s="76"/>
      <c r="C133" s="76"/>
      <c r="D133" s="76"/>
      <c r="E133" s="76"/>
      <c r="F133" s="76"/>
      <c r="G133" s="76"/>
      <c r="H133" s="76"/>
      <c r="I133" s="76"/>
      <c r="J133" s="76"/>
      <c r="K133" s="76"/>
      <c r="L133" s="76"/>
      <c r="M133" s="76"/>
      <c r="N133" s="76"/>
      <c r="O133" s="76"/>
      <c r="P133" s="76"/>
      <c r="Q133" s="76"/>
      <c r="R133" s="76"/>
      <c r="S133" s="76"/>
      <c r="T133" s="76"/>
      <c r="U133" s="76"/>
      <c r="V133" s="76"/>
      <c r="W133" s="76"/>
      <c r="X133" s="76"/>
      <c r="Y133" s="14"/>
      <c r="Z133" s="14"/>
    </row>
    <row r="134" spans="1:26" ht="65.099999999999994" customHeight="1">
      <c r="A134" s="76"/>
      <c r="B134" s="76"/>
      <c r="C134" s="76"/>
      <c r="D134" s="76"/>
      <c r="E134" s="76"/>
      <c r="F134" s="76"/>
      <c r="G134" s="76"/>
      <c r="H134" s="76"/>
      <c r="I134" s="76"/>
      <c r="J134" s="76"/>
      <c r="K134" s="76"/>
      <c r="L134" s="76"/>
      <c r="M134" s="76"/>
      <c r="N134" s="76"/>
      <c r="O134" s="76"/>
      <c r="P134" s="76"/>
      <c r="Q134" s="76"/>
      <c r="R134" s="76"/>
      <c r="S134" s="76"/>
      <c r="T134" s="76"/>
      <c r="U134" s="76"/>
      <c r="V134" s="76"/>
      <c r="W134" s="76"/>
      <c r="X134" s="76"/>
      <c r="Y134" s="14"/>
      <c r="Z134" s="14"/>
    </row>
    <row r="135" spans="1:26" ht="65.099999999999994" customHeight="1">
      <c r="A135" s="76"/>
      <c r="B135" s="76"/>
      <c r="C135" s="76"/>
      <c r="D135" s="76"/>
      <c r="E135" s="76"/>
      <c r="F135" s="76"/>
      <c r="G135" s="76"/>
      <c r="H135" s="76"/>
      <c r="I135" s="76"/>
      <c r="J135" s="76"/>
      <c r="K135" s="76"/>
      <c r="L135" s="76"/>
      <c r="M135" s="76"/>
      <c r="N135" s="76"/>
      <c r="O135" s="76"/>
      <c r="P135" s="76"/>
      <c r="Q135" s="76"/>
      <c r="R135" s="76"/>
      <c r="S135" s="76"/>
      <c r="T135" s="76"/>
      <c r="U135" s="76"/>
      <c r="V135" s="76"/>
      <c r="W135" s="76"/>
      <c r="X135" s="76"/>
      <c r="Y135" s="14"/>
      <c r="Z135" s="14"/>
    </row>
    <row r="136" spans="1:26" ht="65.099999999999994" customHeight="1">
      <c r="A136" s="76"/>
      <c r="B136" s="76"/>
      <c r="C136" s="76"/>
      <c r="D136" s="76"/>
      <c r="E136" s="76"/>
      <c r="F136" s="76"/>
      <c r="G136" s="76"/>
      <c r="H136" s="76"/>
      <c r="I136" s="76"/>
      <c r="J136" s="76"/>
      <c r="K136" s="76"/>
      <c r="L136" s="76"/>
      <c r="M136" s="76"/>
      <c r="N136" s="76"/>
      <c r="O136" s="76"/>
      <c r="P136" s="76"/>
      <c r="Q136" s="76"/>
      <c r="R136" s="76"/>
      <c r="S136" s="76"/>
      <c r="T136" s="76"/>
      <c r="U136" s="76"/>
      <c r="V136" s="76"/>
      <c r="W136" s="76"/>
      <c r="X136" s="76"/>
      <c r="Y136" s="14"/>
      <c r="Z136" s="14"/>
    </row>
    <row r="137" spans="1:26" ht="65.099999999999994" customHeight="1">
      <c r="A137" s="76"/>
      <c r="B137" s="76"/>
      <c r="C137" s="76"/>
      <c r="D137" s="76"/>
      <c r="E137" s="76"/>
      <c r="F137" s="76"/>
      <c r="G137" s="76"/>
      <c r="H137" s="76"/>
      <c r="I137" s="76"/>
      <c r="J137" s="76"/>
      <c r="K137" s="76"/>
      <c r="L137" s="76"/>
      <c r="M137" s="76"/>
      <c r="N137" s="76"/>
      <c r="O137" s="76"/>
      <c r="P137" s="76"/>
      <c r="Q137" s="76"/>
      <c r="R137" s="76"/>
      <c r="S137" s="76"/>
      <c r="T137" s="76"/>
      <c r="U137" s="76"/>
      <c r="V137" s="76"/>
      <c r="W137" s="76"/>
      <c r="X137" s="76"/>
      <c r="Y137" s="14"/>
      <c r="Z137" s="14"/>
    </row>
    <row r="138" spans="1:26" ht="65.099999999999994" customHeight="1">
      <c r="A138" s="76"/>
      <c r="B138" s="76"/>
      <c r="C138" s="76"/>
      <c r="D138" s="76"/>
      <c r="E138" s="76"/>
      <c r="F138" s="76"/>
      <c r="G138" s="76"/>
      <c r="H138" s="76"/>
      <c r="I138" s="76"/>
      <c r="J138" s="76"/>
      <c r="K138" s="76"/>
      <c r="L138" s="76"/>
      <c r="M138" s="76"/>
      <c r="N138" s="76"/>
      <c r="O138" s="76"/>
      <c r="P138" s="76"/>
      <c r="Q138" s="76"/>
      <c r="R138" s="76"/>
      <c r="S138" s="76"/>
      <c r="T138" s="76"/>
      <c r="U138" s="76"/>
      <c r="V138" s="76"/>
      <c r="W138" s="76"/>
      <c r="X138" s="76"/>
      <c r="Y138" s="14"/>
      <c r="Z138" s="14"/>
    </row>
    <row r="139" spans="1:26" ht="65.099999999999994" customHeight="1">
      <c r="A139" s="76"/>
      <c r="B139" s="76"/>
      <c r="C139" s="76"/>
      <c r="D139" s="76"/>
      <c r="E139" s="76"/>
      <c r="F139" s="76"/>
      <c r="G139" s="76"/>
      <c r="H139" s="76"/>
      <c r="I139" s="76"/>
      <c r="J139" s="76"/>
      <c r="K139" s="76"/>
      <c r="L139" s="76"/>
      <c r="M139" s="76"/>
      <c r="N139" s="76"/>
      <c r="O139" s="76"/>
      <c r="P139" s="76"/>
      <c r="Q139" s="76"/>
      <c r="R139" s="76"/>
      <c r="S139" s="76"/>
      <c r="T139" s="76"/>
      <c r="U139" s="76"/>
      <c r="V139" s="76"/>
      <c r="W139" s="76"/>
      <c r="X139" s="76"/>
      <c r="Y139" s="14"/>
      <c r="Z139" s="14"/>
    </row>
    <row r="140" spans="1:26" ht="65.099999999999994" customHeight="1">
      <c r="A140" s="76"/>
      <c r="B140" s="76"/>
      <c r="C140" s="76"/>
      <c r="D140" s="76"/>
      <c r="E140" s="76"/>
      <c r="F140" s="76"/>
      <c r="G140" s="76"/>
      <c r="H140" s="76"/>
      <c r="I140" s="76"/>
      <c r="J140" s="76"/>
      <c r="K140" s="76"/>
      <c r="L140" s="76"/>
      <c r="M140" s="76"/>
      <c r="N140" s="76"/>
      <c r="O140" s="76"/>
      <c r="P140" s="76"/>
      <c r="Q140" s="76"/>
      <c r="R140" s="76"/>
      <c r="S140" s="76"/>
      <c r="T140" s="76"/>
      <c r="U140" s="76"/>
      <c r="V140" s="76"/>
      <c r="W140" s="76"/>
      <c r="X140" s="76"/>
      <c r="Y140" s="14"/>
      <c r="Z140" s="14"/>
    </row>
    <row r="141" spans="1:26" ht="65.099999999999994" customHeight="1">
      <c r="A141" s="76"/>
      <c r="B141" s="76"/>
      <c r="C141" s="76"/>
      <c r="D141" s="76"/>
      <c r="E141" s="76"/>
      <c r="F141" s="76"/>
      <c r="G141" s="76"/>
      <c r="H141" s="76"/>
      <c r="I141" s="76"/>
      <c r="J141" s="76"/>
      <c r="K141" s="76"/>
      <c r="L141" s="76"/>
      <c r="M141" s="76"/>
      <c r="N141" s="76"/>
      <c r="O141" s="76"/>
      <c r="P141" s="76"/>
      <c r="Q141" s="76"/>
      <c r="R141" s="76"/>
      <c r="S141" s="76"/>
      <c r="T141" s="76"/>
      <c r="U141" s="76"/>
      <c r="V141" s="76"/>
      <c r="W141" s="76"/>
      <c r="X141" s="76"/>
      <c r="Y141" s="14"/>
      <c r="Z141" s="14"/>
    </row>
    <row r="142" spans="1:26" ht="65.099999999999994" customHeight="1">
      <c r="A142" s="76"/>
      <c r="B142" s="76"/>
      <c r="C142" s="76"/>
      <c r="D142" s="76"/>
      <c r="E142" s="76"/>
      <c r="F142" s="76"/>
      <c r="G142" s="76"/>
      <c r="H142" s="76"/>
      <c r="I142" s="76"/>
      <c r="J142" s="76"/>
      <c r="K142" s="76"/>
      <c r="L142" s="76"/>
      <c r="M142" s="76"/>
      <c r="N142" s="76"/>
      <c r="O142" s="76"/>
      <c r="P142" s="76"/>
      <c r="Q142" s="76"/>
      <c r="R142" s="76"/>
      <c r="S142" s="76"/>
      <c r="T142" s="76"/>
      <c r="U142" s="76"/>
      <c r="V142" s="76"/>
      <c r="W142" s="76"/>
      <c r="X142" s="76"/>
      <c r="Y142" s="14"/>
      <c r="Z142" s="14"/>
    </row>
    <row r="143" spans="1:26" ht="65.099999999999994" customHeight="1">
      <c r="A143" s="76"/>
      <c r="B143" s="76"/>
      <c r="C143" s="76"/>
      <c r="D143" s="76"/>
      <c r="E143" s="76"/>
      <c r="F143" s="76"/>
      <c r="G143" s="76"/>
      <c r="H143" s="76"/>
      <c r="I143" s="76"/>
      <c r="J143" s="76"/>
      <c r="K143" s="76"/>
      <c r="L143" s="76"/>
      <c r="M143" s="76"/>
      <c r="N143" s="76"/>
      <c r="O143" s="76"/>
      <c r="P143" s="76"/>
      <c r="Q143" s="76"/>
      <c r="R143" s="76"/>
      <c r="S143" s="76"/>
      <c r="T143" s="76"/>
      <c r="U143" s="76"/>
      <c r="V143" s="76"/>
      <c r="W143" s="76"/>
      <c r="X143" s="76"/>
      <c r="Y143" s="14"/>
      <c r="Z143" s="14"/>
    </row>
    <row r="144" spans="1:26" ht="65.099999999999994" customHeight="1">
      <c r="A144" s="76"/>
      <c r="B144" s="76"/>
      <c r="C144" s="76"/>
      <c r="D144" s="76"/>
      <c r="E144" s="76"/>
      <c r="F144" s="76"/>
      <c r="G144" s="76"/>
      <c r="H144" s="76"/>
      <c r="I144" s="76"/>
      <c r="J144" s="76"/>
      <c r="K144" s="76"/>
      <c r="L144" s="76"/>
      <c r="M144" s="76"/>
      <c r="N144" s="76"/>
      <c r="O144" s="76"/>
      <c r="P144" s="76"/>
      <c r="Q144" s="76"/>
      <c r="R144" s="76"/>
      <c r="S144" s="76"/>
      <c r="T144" s="76"/>
      <c r="U144" s="76"/>
      <c r="V144" s="76"/>
      <c r="W144" s="76"/>
      <c r="X144" s="76"/>
      <c r="Y144" s="14"/>
      <c r="Z144" s="14"/>
    </row>
    <row r="145" spans="1:26" ht="65.099999999999994" customHeight="1">
      <c r="A145" s="76"/>
      <c r="B145" s="76"/>
      <c r="C145" s="76"/>
      <c r="D145" s="76"/>
      <c r="E145" s="76"/>
      <c r="F145" s="76"/>
      <c r="G145" s="76"/>
      <c r="H145" s="76"/>
      <c r="I145" s="76"/>
      <c r="J145" s="76"/>
      <c r="K145" s="76"/>
      <c r="L145" s="76"/>
      <c r="M145" s="76"/>
      <c r="N145" s="76"/>
      <c r="O145" s="76"/>
      <c r="P145" s="76"/>
      <c r="Q145" s="76"/>
      <c r="R145" s="76"/>
      <c r="S145" s="76"/>
      <c r="T145" s="76"/>
      <c r="U145" s="76"/>
      <c r="V145" s="76"/>
      <c r="W145" s="76"/>
      <c r="X145" s="76"/>
      <c r="Y145" s="14"/>
      <c r="Z145" s="14"/>
    </row>
    <row r="146" spans="1:26" ht="65.099999999999994" customHeight="1">
      <c r="A146" s="76"/>
      <c r="B146" s="76"/>
      <c r="C146" s="76"/>
      <c r="D146" s="76"/>
      <c r="E146" s="76"/>
      <c r="F146" s="76"/>
      <c r="G146" s="76"/>
      <c r="H146" s="76"/>
      <c r="I146" s="76"/>
      <c r="J146" s="76"/>
      <c r="K146" s="76"/>
      <c r="L146" s="76"/>
      <c r="M146" s="76"/>
      <c r="N146" s="76"/>
      <c r="O146" s="76"/>
      <c r="P146" s="76"/>
      <c r="Q146" s="76"/>
      <c r="R146" s="76"/>
      <c r="S146" s="76"/>
      <c r="T146" s="76"/>
      <c r="U146" s="76"/>
      <c r="V146" s="76"/>
      <c r="W146" s="76"/>
      <c r="X146" s="76"/>
      <c r="Y146" s="14"/>
      <c r="Z146" s="14"/>
    </row>
    <row r="147" spans="1:26" ht="65.099999999999994" customHeight="1">
      <c r="A147" s="76"/>
      <c r="B147" s="76"/>
      <c r="C147" s="76"/>
      <c r="D147" s="76"/>
      <c r="E147" s="76"/>
      <c r="F147" s="76"/>
      <c r="G147" s="76"/>
      <c r="H147" s="76"/>
      <c r="I147" s="76"/>
      <c r="J147" s="76"/>
      <c r="K147" s="76"/>
      <c r="L147" s="76"/>
      <c r="M147" s="76"/>
      <c r="N147" s="76"/>
      <c r="O147" s="76"/>
      <c r="P147" s="76"/>
      <c r="Q147" s="76"/>
      <c r="R147" s="76"/>
      <c r="S147" s="76"/>
      <c r="T147" s="76"/>
      <c r="U147" s="76"/>
      <c r="V147" s="76"/>
      <c r="W147" s="76"/>
      <c r="X147" s="76"/>
      <c r="Y147" s="14"/>
      <c r="Z147" s="14"/>
    </row>
    <row r="148" spans="1:26" ht="65.099999999999994" customHeight="1">
      <c r="A148" s="76"/>
      <c r="B148" s="76"/>
      <c r="C148" s="76"/>
      <c r="D148" s="76"/>
      <c r="E148" s="76"/>
      <c r="F148" s="76"/>
      <c r="G148" s="76"/>
      <c r="H148" s="76"/>
      <c r="I148" s="76"/>
      <c r="J148" s="76"/>
      <c r="K148" s="76"/>
      <c r="L148" s="76"/>
      <c r="M148" s="76"/>
      <c r="N148" s="76"/>
      <c r="O148" s="76"/>
      <c r="P148" s="76"/>
      <c r="Q148" s="76"/>
      <c r="R148" s="76"/>
      <c r="S148" s="76"/>
      <c r="T148" s="76"/>
      <c r="U148" s="76"/>
      <c r="V148" s="76"/>
      <c r="W148" s="76"/>
      <c r="X148" s="76"/>
      <c r="Y148" s="14"/>
      <c r="Z148" s="14"/>
    </row>
    <row r="149" spans="1:26" ht="65.099999999999994" customHeight="1">
      <c r="A149" s="76"/>
      <c r="B149" s="76"/>
      <c r="C149" s="76"/>
      <c r="D149" s="76"/>
      <c r="E149" s="76"/>
      <c r="F149" s="76"/>
      <c r="G149" s="76"/>
      <c r="H149" s="76"/>
      <c r="I149" s="76"/>
      <c r="J149" s="76"/>
      <c r="K149" s="76"/>
      <c r="L149" s="76"/>
      <c r="M149" s="76"/>
      <c r="N149" s="76"/>
      <c r="O149" s="76"/>
      <c r="P149" s="76"/>
      <c r="Q149" s="76"/>
      <c r="R149" s="76"/>
      <c r="S149" s="76"/>
      <c r="T149" s="76"/>
      <c r="U149" s="76"/>
      <c r="V149" s="76"/>
      <c r="W149" s="76"/>
      <c r="X149" s="76"/>
      <c r="Y149" s="14"/>
      <c r="Z149" s="14"/>
    </row>
    <row r="150" spans="1:26" ht="65.099999999999994" customHeight="1">
      <c r="A150" s="76"/>
      <c r="B150" s="76"/>
      <c r="C150" s="76"/>
      <c r="D150" s="76"/>
      <c r="E150" s="76"/>
      <c r="F150" s="76"/>
      <c r="G150" s="76"/>
      <c r="H150" s="76"/>
      <c r="I150" s="76"/>
      <c r="J150" s="76"/>
      <c r="K150" s="76"/>
      <c r="L150" s="76"/>
      <c r="M150" s="76"/>
      <c r="N150" s="76"/>
      <c r="O150" s="76"/>
      <c r="P150" s="76"/>
      <c r="Q150" s="76"/>
      <c r="R150" s="76"/>
      <c r="S150" s="76"/>
      <c r="T150" s="76"/>
      <c r="U150" s="76"/>
      <c r="V150" s="76"/>
      <c r="W150" s="76"/>
      <c r="X150" s="76"/>
      <c r="Y150" s="14"/>
      <c r="Z150" s="14"/>
    </row>
    <row r="151" spans="1:26" ht="65.099999999999994" customHeight="1">
      <c r="A151" s="76"/>
      <c r="B151" s="76"/>
      <c r="C151" s="76"/>
      <c r="D151" s="76"/>
      <c r="E151" s="76"/>
      <c r="F151" s="76"/>
      <c r="G151" s="76"/>
      <c r="H151" s="76"/>
      <c r="I151" s="76"/>
      <c r="J151" s="76"/>
      <c r="K151" s="76"/>
      <c r="L151" s="76"/>
      <c r="M151" s="76"/>
      <c r="N151" s="76"/>
      <c r="O151" s="76"/>
      <c r="P151" s="76"/>
      <c r="Q151" s="76"/>
      <c r="R151" s="76"/>
      <c r="S151" s="76"/>
      <c r="T151" s="76"/>
      <c r="U151" s="76"/>
      <c r="V151" s="76"/>
      <c r="W151" s="76"/>
      <c r="X151" s="76"/>
      <c r="Y151" s="14"/>
      <c r="Z151" s="14"/>
    </row>
    <row r="152" spans="1:26" ht="65.099999999999994" customHeight="1">
      <c r="A152" s="76"/>
      <c r="B152" s="76"/>
      <c r="C152" s="76"/>
      <c r="D152" s="76"/>
      <c r="E152" s="76"/>
      <c r="F152" s="76"/>
      <c r="G152" s="76"/>
      <c r="H152" s="76"/>
      <c r="I152" s="76"/>
      <c r="J152" s="76"/>
      <c r="K152" s="76"/>
      <c r="L152" s="76"/>
      <c r="M152" s="76"/>
      <c r="N152" s="76"/>
      <c r="O152" s="76"/>
      <c r="P152" s="76"/>
      <c r="Q152" s="76"/>
      <c r="R152" s="76"/>
      <c r="S152" s="76"/>
      <c r="T152" s="76"/>
      <c r="U152" s="76"/>
      <c r="V152" s="76"/>
      <c r="W152" s="76"/>
      <c r="X152" s="76"/>
      <c r="Y152" s="14"/>
      <c r="Z152" s="14"/>
    </row>
    <row r="153" spans="1:26" ht="65.099999999999994" customHeight="1">
      <c r="A153" s="76"/>
      <c r="B153" s="76"/>
      <c r="C153" s="76"/>
      <c r="D153" s="76"/>
      <c r="E153" s="76"/>
      <c r="F153" s="76"/>
      <c r="G153" s="76"/>
      <c r="H153" s="76"/>
      <c r="I153" s="76"/>
      <c r="J153" s="76"/>
      <c r="K153" s="76"/>
      <c r="L153" s="76"/>
      <c r="M153" s="76"/>
      <c r="N153" s="76"/>
      <c r="O153" s="76"/>
      <c r="P153" s="76"/>
      <c r="Q153" s="76"/>
      <c r="R153" s="76"/>
      <c r="S153" s="76"/>
      <c r="T153" s="76"/>
      <c r="U153" s="76"/>
      <c r="V153" s="76"/>
      <c r="W153" s="76"/>
      <c r="X153" s="76"/>
      <c r="Y153" s="14"/>
      <c r="Z153" s="14"/>
    </row>
    <row r="154" spans="1:26" ht="65.099999999999994" customHeight="1">
      <c r="A154" s="76"/>
      <c r="B154" s="76"/>
      <c r="C154" s="76"/>
      <c r="D154" s="76"/>
      <c r="E154" s="76"/>
      <c r="F154" s="76"/>
      <c r="G154" s="76"/>
      <c r="H154" s="76"/>
      <c r="I154" s="76"/>
      <c r="J154" s="76"/>
      <c r="K154" s="76"/>
      <c r="L154" s="76"/>
      <c r="M154" s="76"/>
      <c r="N154" s="76"/>
      <c r="O154" s="76"/>
      <c r="P154" s="76"/>
      <c r="Q154" s="76"/>
      <c r="R154" s="76"/>
      <c r="S154" s="76"/>
      <c r="T154" s="76"/>
      <c r="U154" s="76"/>
      <c r="V154" s="76"/>
      <c r="W154" s="76"/>
      <c r="X154" s="76"/>
      <c r="Y154" s="14"/>
      <c r="Z154" s="14"/>
    </row>
    <row r="155" spans="1:26" ht="65.099999999999994" customHeight="1">
      <c r="A155" s="76"/>
      <c r="B155" s="76"/>
      <c r="C155" s="76"/>
      <c r="D155" s="76"/>
      <c r="E155" s="76"/>
      <c r="F155" s="76"/>
      <c r="G155" s="76"/>
      <c r="H155" s="76"/>
      <c r="I155" s="76"/>
      <c r="J155" s="76"/>
      <c r="K155" s="76"/>
      <c r="L155" s="76"/>
      <c r="M155" s="76"/>
      <c r="N155" s="76"/>
      <c r="O155" s="76"/>
      <c r="P155" s="76"/>
      <c r="Q155" s="76"/>
      <c r="R155" s="76"/>
      <c r="S155" s="76"/>
      <c r="T155" s="76"/>
      <c r="U155" s="76"/>
      <c r="V155" s="76"/>
      <c r="W155" s="76"/>
      <c r="X155" s="76"/>
      <c r="Y155" s="14"/>
      <c r="Z155" s="14"/>
    </row>
    <row r="156" spans="1:26" ht="65.099999999999994" customHeight="1">
      <c r="A156" s="76"/>
      <c r="B156" s="76"/>
      <c r="C156" s="76"/>
      <c r="D156" s="76"/>
      <c r="E156" s="76"/>
      <c r="F156" s="76"/>
      <c r="G156" s="76"/>
      <c r="H156" s="76"/>
      <c r="I156" s="76"/>
      <c r="J156" s="76"/>
      <c r="K156" s="76"/>
      <c r="L156" s="76"/>
      <c r="M156" s="76"/>
      <c r="N156" s="76"/>
      <c r="O156" s="76"/>
      <c r="P156" s="76"/>
      <c r="Q156" s="76"/>
      <c r="R156" s="76"/>
      <c r="S156" s="76"/>
      <c r="T156" s="76"/>
      <c r="U156" s="76"/>
      <c r="V156" s="76"/>
      <c r="W156" s="76"/>
      <c r="X156" s="76"/>
      <c r="Y156" s="14"/>
      <c r="Z156" s="14"/>
    </row>
    <row r="157" spans="1:26" ht="65.099999999999994" customHeight="1">
      <c r="A157" s="76"/>
      <c r="B157" s="76"/>
      <c r="C157" s="76"/>
      <c r="D157" s="76"/>
      <c r="E157" s="76"/>
      <c r="F157" s="76"/>
      <c r="G157" s="76"/>
      <c r="H157" s="76"/>
      <c r="I157" s="76"/>
      <c r="J157" s="76"/>
      <c r="K157" s="76"/>
      <c r="L157" s="76"/>
      <c r="M157" s="76"/>
      <c r="N157" s="76"/>
      <c r="O157" s="76"/>
      <c r="P157" s="76"/>
      <c r="Q157" s="76"/>
      <c r="R157" s="76"/>
      <c r="S157" s="76"/>
      <c r="T157" s="76"/>
      <c r="U157" s="76"/>
      <c r="V157" s="76"/>
      <c r="W157" s="76"/>
      <c r="X157" s="76"/>
      <c r="Y157" s="14"/>
      <c r="Z157" s="14"/>
    </row>
    <row r="158" spans="1:26" ht="65.099999999999994" customHeight="1">
      <c r="A158" s="76"/>
      <c r="B158" s="76"/>
      <c r="C158" s="76"/>
      <c r="D158" s="76"/>
      <c r="E158" s="76"/>
      <c r="F158" s="76"/>
      <c r="G158" s="76"/>
      <c r="H158" s="76"/>
      <c r="I158" s="76"/>
      <c r="J158" s="76"/>
      <c r="K158" s="76"/>
      <c r="L158" s="76"/>
      <c r="M158" s="76"/>
      <c r="N158" s="76"/>
      <c r="O158" s="76"/>
      <c r="P158" s="76"/>
      <c r="Q158" s="76"/>
      <c r="R158" s="76"/>
      <c r="S158" s="76"/>
      <c r="T158" s="76"/>
      <c r="U158" s="76"/>
      <c r="V158" s="76"/>
      <c r="W158" s="76"/>
      <c r="X158" s="76"/>
      <c r="Y158" s="14"/>
      <c r="Z158" s="14"/>
    </row>
    <row r="159" spans="1:26" ht="65.099999999999994" customHeight="1">
      <c r="A159" s="76"/>
      <c r="B159" s="76"/>
      <c r="C159" s="76"/>
      <c r="D159" s="76"/>
      <c r="E159" s="76"/>
      <c r="F159" s="76"/>
      <c r="G159" s="76"/>
      <c r="H159" s="76"/>
      <c r="I159" s="76"/>
      <c r="J159" s="76"/>
      <c r="K159" s="76"/>
      <c r="L159" s="76"/>
      <c r="M159" s="76"/>
      <c r="N159" s="76"/>
      <c r="O159" s="76"/>
      <c r="P159" s="76"/>
      <c r="Q159" s="76"/>
      <c r="R159" s="76"/>
      <c r="S159" s="76"/>
      <c r="T159" s="76"/>
      <c r="U159" s="76"/>
      <c r="V159" s="76"/>
      <c r="W159" s="76"/>
      <c r="X159" s="76"/>
      <c r="Y159" s="14"/>
      <c r="Z159" s="14"/>
    </row>
    <row r="160" spans="1:26" ht="65.099999999999994" customHeight="1">
      <c r="A160" s="76"/>
      <c r="B160" s="76"/>
      <c r="C160" s="76"/>
      <c r="D160" s="76"/>
      <c r="E160" s="76"/>
      <c r="F160" s="76"/>
      <c r="G160" s="76"/>
      <c r="H160" s="76"/>
      <c r="I160" s="76"/>
      <c r="J160" s="76"/>
      <c r="K160" s="76"/>
      <c r="L160" s="76"/>
      <c r="M160" s="76"/>
      <c r="N160" s="76"/>
      <c r="O160" s="76"/>
      <c r="P160" s="76"/>
      <c r="Q160" s="76"/>
      <c r="R160" s="76"/>
      <c r="S160" s="76"/>
      <c r="T160" s="76"/>
      <c r="U160" s="76"/>
      <c r="V160" s="76"/>
      <c r="W160" s="76"/>
      <c r="X160" s="76"/>
      <c r="Y160" s="14"/>
      <c r="Z160" s="14"/>
    </row>
    <row r="161" spans="1:26" ht="65.099999999999994" customHeight="1">
      <c r="A161" s="76"/>
      <c r="B161" s="76"/>
      <c r="C161" s="76"/>
      <c r="D161" s="76"/>
      <c r="E161" s="76"/>
      <c r="F161" s="76"/>
      <c r="G161" s="76"/>
      <c r="H161" s="76"/>
      <c r="I161" s="76"/>
      <c r="J161" s="76"/>
      <c r="K161" s="76"/>
      <c r="L161" s="76"/>
      <c r="M161" s="76"/>
      <c r="N161" s="76"/>
      <c r="O161" s="76"/>
      <c r="P161" s="76"/>
      <c r="Q161" s="76"/>
      <c r="R161" s="76"/>
      <c r="S161" s="76"/>
      <c r="T161" s="76"/>
      <c r="U161" s="76"/>
      <c r="V161" s="76"/>
      <c r="W161" s="76"/>
      <c r="X161" s="76"/>
      <c r="Y161" s="14"/>
      <c r="Z161" s="14"/>
    </row>
    <row r="162" spans="1:26" ht="65.099999999999994" customHeight="1">
      <c r="A162" s="76"/>
      <c r="B162" s="76"/>
      <c r="C162" s="76"/>
      <c r="D162" s="76"/>
      <c r="E162" s="76"/>
      <c r="F162" s="76"/>
      <c r="G162" s="76"/>
      <c r="H162" s="76"/>
      <c r="I162" s="76"/>
      <c r="J162" s="76"/>
      <c r="K162" s="76"/>
      <c r="L162" s="76"/>
      <c r="M162" s="76"/>
      <c r="N162" s="76"/>
      <c r="O162" s="76"/>
      <c r="P162" s="76"/>
      <c r="Q162" s="76"/>
      <c r="R162" s="76"/>
      <c r="S162" s="76"/>
      <c r="T162" s="76"/>
      <c r="U162" s="76"/>
      <c r="V162" s="76"/>
      <c r="W162" s="76"/>
      <c r="X162" s="76"/>
      <c r="Y162" s="14"/>
      <c r="Z162" s="14"/>
    </row>
    <row r="163" spans="1:26" ht="65.099999999999994" customHeight="1">
      <c r="A163" s="76"/>
      <c r="B163" s="76"/>
      <c r="C163" s="76"/>
      <c r="D163" s="76"/>
      <c r="E163" s="76"/>
      <c r="F163" s="76"/>
      <c r="G163" s="76"/>
      <c r="H163" s="76"/>
      <c r="I163" s="76"/>
      <c r="J163" s="76"/>
      <c r="K163" s="76"/>
      <c r="L163" s="76"/>
      <c r="M163" s="76"/>
      <c r="N163" s="76"/>
      <c r="O163" s="76"/>
      <c r="P163" s="76"/>
      <c r="Q163" s="76"/>
      <c r="R163" s="76"/>
      <c r="S163" s="76"/>
      <c r="T163" s="76"/>
      <c r="U163" s="76"/>
      <c r="V163" s="76"/>
      <c r="W163" s="76"/>
      <c r="X163" s="76"/>
      <c r="Y163" s="14"/>
      <c r="Z163" s="14"/>
    </row>
    <row r="164" spans="1:26" ht="65.099999999999994" customHeight="1">
      <c r="A164" s="76"/>
      <c r="B164" s="76"/>
      <c r="C164" s="76"/>
      <c r="D164" s="76"/>
      <c r="E164" s="76"/>
      <c r="F164" s="76"/>
      <c r="G164" s="76"/>
      <c r="H164" s="76"/>
      <c r="I164" s="76"/>
      <c r="J164" s="76"/>
      <c r="K164" s="76"/>
      <c r="L164" s="76"/>
      <c r="M164" s="76"/>
      <c r="N164" s="76"/>
      <c r="O164" s="76"/>
      <c r="P164" s="76"/>
      <c r="Q164" s="76"/>
      <c r="R164" s="76"/>
      <c r="S164" s="76"/>
      <c r="T164" s="76"/>
      <c r="U164" s="76"/>
      <c r="V164" s="76"/>
      <c r="W164" s="76"/>
      <c r="X164" s="76"/>
      <c r="Y164" s="14"/>
      <c r="Z164" s="14"/>
    </row>
    <row r="165" spans="1:26" ht="65.099999999999994" customHeight="1">
      <c r="A165" s="76"/>
      <c r="B165" s="76"/>
      <c r="C165" s="76"/>
      <c r="D165" s="76"/>
      <c r="E165" s="76"/>
      <c r="F165" s="76"/>
      <c r="G165" s="76"/>
      <c r="H165" s="76"/>
      <c r="I165" s="76"/>
      <c r="J165" s="76"/>
      <c r="K165" s="76"/>
      <c r="L165" s="76"/>
      <c r="M165" s="76"/>
      <c r="N165" s="76"/>
      <c r="O165" s="76"/>
      <c r="P165" s="76"/>
      <c r="Q165" s="76"/>
      <c r="R165" s="76"/>
      <c r="S165" s="76"/>
      <c r="T165" s="76"/>
      <c r="U165" s="76"/>
      <c r="V165" s="76"/>
      <c r="W165" s="76"/>
      <c r="X165" s="76"/>
      <c r="Y165" s="14"/>
      <c r="Z165" s="14"/>
    </row>
    <row r="166" spans="1:26" ht="65.099999999999994" customHeight="1">
      <c r="A166" s="76"/>
      <c r="B166" s="76"/>
      <c r="C166" s="76"/>
      <c r="D166" s="76"/>
      <c r="E166" s="76"/>
      <c r="F166" s="76"/>
      <c r="G166" s="76"/>
      <c r="H166" s="76"/>
      <c r="I166" s="76"/>
      <c r="J166" s="76"/>
      <c r="K166" s="76"/>
      <c r="L166" s="76"/>
      <c r="M166" s="76"/>
      <c r="N166" s="76"/>
      <c r="O166" s="76"/>
      <c r="P166" s="76"/>
      <c r="Q166" s="76"/>
      <c r="R166" s="76"/>
      <c r="S166" s="76"/>
      <c r="T166" s="76"/>
      <c r="U166" s="76"/>
      <c r="V166" s="76"/>
      <c r="W166" s="76"/>
      <c r="X166" s="76"/>
      <c r="Y166" s="14"/>
      <c r="Z166" s="14"/>
    </row>
    <row r="167" spans="1:26" ht="65.099999999999994" customHeight="1">
      <c r="A167" s="76"/>
      <c r="B167" s="76"/>
      <c r="C167" s="76"/>
      <c r="D167" s="76"/>
      <c r="E167" s="76"/>
      <c r="F167" s="76"/>
      <c r="G167" s="76"/>
      <c r="H167" s="76"/>
      <c r="I167" s="76"/>
      <c r="J167" s="76"/>
      <c r="K167" s="76"/>
      <c r="L167" s="76"/>
      <c r="M167" s="76"/>
      <c r="N167" s="76"/>
      <c r="O167" s="76"/>
      <c r="P167" s="76"/>
      <c r="Q167" s="76"/>
      <c r="R167" s="76"/>
      <c r="S167" s="76"/>
      <c r="T167" s="76"/>
      <c r="U167" s="76"/>
      <c r="V167" s="76"/>
      <c r="W167" s="76"/>
      <c r="X167" s="76"/>
      <c r="Y167" s="14"/>
      <c r="Z167" s="14"/>
    </row>
    <row r="168" spans="1:26" ht="65.099999999999994" customHeight="1">
      <c r="A168" s="76"/>
      <c r="B168" s="76"/>
      <c r="C168" s="76"/>
      <c r="D168" s="76"/>
      <c r="E168" s="76"/>
      <c r="F168" s="76"/>
      <c r="G168" s="76"/>
      <c r="H168" s="76"/>
      <c r="I168" s="76"/>
      <c r="J168" s="76"/>
      <c r="K168" s="76"/>
      <c r="L168" s="76"/>
      <c r="M168" s="76"/>
      <c r="N168" s="76"/>
      <c r="O168" s="76"/>
      <c r="P168" s="76"/>
      <c r="Q168" s="76"/>
      <c r="R168" s="76"/>
      <c r="S168" s="76"/>
      <c r="T168" s="76"/>
      <c r="U168" s="76"/>
      <c r="V168" s="76"/>
      <c r="W168" s="76"/>
      <c r="X168" s="76"/>
      <c r="Y168" s="14"/>
      <c r="Z168" s="14"/>
    </row>
    <row r="169" spans="1:26" ht="65.099999999999994" customHeight="1">
      <c r="A169" s="76"/>
      <c r="B169" s="76"/>
      <c r="C169" s="76"/>
      <c r="D169" s="76"/>
      <c r="E169" s="76"/>
      <c r="F169" s="76"/>
      <c r="G169" s="76"/>
      <c r="H169" s="76"/>
      <c r="I169" s="76"/>
      <c r="J169" s="76"/>
      <c r="K169" s="76"/>
      <c r="L169" s="76"/>
      <c r="M169" s="76"/>
      <c r="N169" s="76"/>
      <c r="O169" s="76"/>
      <c r="P169" s="76"/>
      <c r="Q169" s="76"/>
      <c r="R169" s="76"/>
      <c r="S169" s="76"/>
      <c r="T169" s="76"/>
      <c r="U169" s="76"/>
      <c r="V169" s="76"/>
      <c r="W169" s="76"/>
      <c r="X169" s="76"/>
      <c r="Y169" s="14"/>
      <c r="Z169" s="14"/>
    </row>
    <row r="170" spans="1:26" ht="65.099999999999994" customHeight="1">
      <c r="A170" s="76"/>
      <c r="B170" s="76"/>
      <c r="C170" s="76"/>
      <c r="D170" s="76"/>
      <c r="E170" s="76"/>
      <c r="F170" s="76"/>
      <c r="G170" s="76"/>
      <c r="H170" s="76"/>
      <c r="I170" s="76"/>
      <c r="J170" s="76"/>
      <c r="K170" s="76"/>
      <c r="L170" s="76"/>
      <c r="M170" s="76"/>
      <c r="N170" s="76"/>
      <c r="O170" s="76"/>
      <c r="P170" s="76"/>
      <c r="Q170" s="76"/>
      <c r="R170" s="76"/>
      <c r="S170" s="76"/>
      <c r="T170" s="76"/>
      <c r="U170" s="76"/>
      <c r="V170" s="76"/>
      <c r="W170" s="76"/>
      <c r="X170" s="76"/>
      <c r="Y170" s="14"/>
      <c r="Z170" s="14"/>
    </row>
    <row r="171" spans="1:26" ht="65.099999999999994" customHeight="1">
      <c r="A171" s="76"/>
      <c r="B171" s="76"/>
      <c r="C171" s="76"/>
      <c r="D171" s="76"/>
      <c r="E171" s="76"/>
      <c r="F171" s="76"/>
      <c r="G171" s="76"/>
      <c r="H171" s="76"/>
      <c r="I171" s="76"/>
      <c r="J171" s="76"/>
      <c r="K171" s="76"/>
      <c r="L171" s="76"/>
      <c r="M171" s="76"/>
      <c r="N171" s="76"/>
      <c r="O171" s="76"/>
      <c r="P171" s="76"/>
      <c r="Q171" s="76"/>
      <c r="R171" s="76"/>
      <c r="S171" s="76"/>
      <c r="T171" s="76"/>
      <c r="U171" s="76"/>
      <c r="V171" s="76"/>
      <c r="W171" s="76"/>
      <c r="X171" s="76"/>
      <c r="Y171" s="14"/>
      <c r="Z171" s="14"/>
    </row>
    <row r="172" spans="1:26" ht="65.099999999999994" customHeight="1">
      <c r="A172" s="76"/>
      <c r="B172" s="76"/>
      <c r="C172" s="76"/>
      <c r="D172" s="76"/>
      <c r="E172" s="76"/>
      <c r="F172" s="76"/>
      <c r="G172" s="76"/>
      <c r="H172" s="76"/>
      <c r="I172" s="76"/>
      <c r="J172" s="76"/>
      <c r="K172" s="76"/>
      <c r="L172" s="76"/>
      <c r="M172" s="76"/>
      <c r="N172" s="76"/>
      <c r="O172" s="76"/>
      <c r="P172" s="76"/>
      <c r="Q172" s="76"/>
      <c r="R172" s="76"/>
      <c r="S172" s="76"/>
      <c r="T172" s="76"/>
      <c r="U172" s="76"/>
      <c r="V172" s="76"/>
      <c r="W172" s="76"/>
      <c r="X172" s="76"/>
      <c r="Y172" s="14"/>
      <c r="Z172" s="14"/>
    </row>
    <row r="173" spans="1:26" ht="65.099999999999994" customHeight="1">
      <c r="A173" s="76"/>
      <c r="B173" s="76"/>
      <c r="C173" s="76"/>
      <c r="D173" s="76"/>
      <c r="E173" s="76"/>
      <c r="F173" s="76"/>
      <c r="G173" s="76"/>
      <c r="H173" s="76"/>
      <c r="I173" s="76"/>
      <c r="J173" s="76"/>
      <c r="K173" s="76"/>
      <c r="L173" s="76"/>
      <c r="M173" s="76"/>
      <c r="N173" s="76"/>
      <c r="O173" s="76"/>
      <c r="P173" s="76"/>
      <c r="Q173" s="76"/>
      <c r="R173" s="76"/>
      <c r="S173" s="76"/>
      <c r="T173" s="76"/>
      <c r="U173" s="76"/>
      <c r="V173" s="76"/>
      <c r="W173" s="76"/>
      <c r="X173" s="76"/>
      <c r="Y173" s="14"/>
      <c r="Z173" s="14"/>
    </row>
    <row r="174" spans="1:26" ht="65.099999999999994" customHeight="1">
      <c r="A174" s="76"/>
      <c r="B174" s="76"/>
      <c r="C174" s="76"/>
      <c r="D174" s="76"/>
      <c r="E174" s="76"/>
      <c r="F174" s="76"/>
      <c r="G174" s="76"/>
      <c r="H174" s="76"/>
      <c r="I174" s="76"/>
      <c r="J174" s="76"/>
      <c r="K174" s="76"/>
      <c r="L174" s="76"/>
      <c r="M174" s="76"/>
      <c r="N174" s="76"/>
      <c r="O174" s="76"/>
      <c r="P174" s="76"/>
      <c r="Q174" s="76"/>
      <c r="R174" s="76"/>
      <c r="S174" s="76"/>
      <c r="T174" s="76"/>
      <c r="U174" s="76"/>
      <c r="V174" s="76"/>
      <c r="W174" s="76"/>
      <c r="X174" s="76"/>
      <c r="Y174" s="14"/>
      <c r="Z174" s="14"/>
    </row>
    <row r="175" spans="1:26" ht="65.099999999999994" customHeight="1">
      <c r="A175" s="76"/>
      <c r="B175" s="76"/>
      <c r="C175" s="76"/>
      <c r="D175" s="76"/>
      <c r="E175" s="76"/>
      <c r="F175" s="76"/>
      <c r="G175" s="76"/>
      <c r="H175" s="76"/>
      <c r="I175" s="76"/>
      <c r="J175" s="76"/>
      <c r="K175" s="76"/>
      <c r="L175" s="76"/>
      <c r="M175" s="76"/>
      <c r="N175" s="76"/>
      <c r="O175" s="76"/>
      <c r="P175" s="76"/>
      <c r="Q175" s="76"/>
      <c r="R175" s="76"/>
      <c r="S175" s="76"/>
      <c r="T175" s="76"/>
      <c r="U175" s="76"/>
      <c r="V175" s="76"/>
      <c r="W175" s="76"/>
      <c r="X175" s="76"/>
      <c r="Y175" s="14"/>
      <c r="Z175" s="14"/>
    </row>
    <row r="176" spans="1:26">
      <c r="A176" s="76"/>
      <c r="B176" s="76"/>
      <c r="C176" s="76"/>
      <c r="D176" s="76"/>
      <c r="E176" s="76"/>
      <c r="F176" s="76"/>
      <c r="G176" s="76"/>
      <c r="H176" s="76"/>
      <c r="I176" s="76"/>
      <c r="J176" s="76"/>
      <c r="K176" s="76"/>
      <c r="L176" s="76"/>
      <c r="M176" s="76"/>
      <c r="N176" s="76"/>
      <c r="O176" s="76"/>
      <c r="P176" s="76"/>
      <c r="Q176" s="76"/>
      <c r="R176" s="76"/>
      <c r="S176" s="76"/>
      <c r="T176" s="76"/>
      <c r="U176" s="76"/>
      <c r="V176" s="76"/>
      <c r="W176" s="76"/>
      <c r="X176" s="76"/>
      <c r="Y176" s="75"/>
      <c r="Z176" s="75"/>
    </row>
  </sheetData>
  <mergeCells count="1">
    <mergeCell ref="A2:G2"/>
  </mergeCells>
  <phoneticPr fontId="19" type="noConversion"/>
  <pageMargins left="0.69972223043441772" right="0.69972223043441772" top="0.75" bottom="0.75" header="0.30000001192092896" footer="0.30000001192092896"/>
  <pageSetup paperSize="9" fitToWidth="0" fitToHeight="0"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E62D8-A3C7-4A76-BD4F-FD5E1E4821B7}">
  <dimension ref="A1:S30"/>
  <sheetViews>
    <sheetView zoomScale="55" zoomScaleNormal="55" workbookViewId="0"/>
  </sheetViews>
  <sheetFormatPr defaultColWidth="8.875" defaultRowHeight="14.25"/>
  <cols>
    <col min="1" max="1" width="19.25" style="167" customWidth="1"/>
    <col min="2" max="2" width="9.5" style="168" customWidth="1"/>
    <col min="3" max="3" width="12.375" style="167" customWidth="1"/>
    <col min="4" max="4" width="27.25" style="167" customWidth="1"/>
    <col min="5" max="5" width="15" style="168" customWidth="1"/>
    <col min="6" max="6" width="28" style="167" customWidth="1"/>
    <col min="7" max="7" width="14" style="169" customWidth="1"/>
    <col min="8" max="8" width="39.75" style="167" customWidth="1"/>
    <col min="9" max="9" width="10" style="168" customWidth="1"/>
    <col min="10" max="10" width="25" style="167" customWidth="1"/>
    <col min="11" max="11" width="10" style="168" customWidth="1"/>
    <col min="12" max="12" width="25" style="167" customWidth="1"/>
    <col min="13" max="13" width="28" style="167" customWidth="1"/>
    <col min="14" max="14" width="23" style="169" customWidth="1"/>
    <col min="15" max="15" width="34" style="167" customWidth="1"/>
    <col min="16" max="16" width="22" style="167" customWidth="1"/>
    <col min="17" max="17" width="14" style="168" customWidth="1"/>
    <col min="18" max="19" width="12" style="168" customWidth="1"/>
    <col min="20" max="16384" width="8.875" style="167"/>
  </cols>
  <sheetData>
    <row r="1" spans="1:19" s="163" customFormat="1" ht="32.1" customHeight="1">
      <c r="A1" s="162" t="s">
        <v>601</v>
      </c>
      <c r="B1" s="162" t="s">
        <v>603</v>
      </c>
      <c r="C1" s="162" t="s">
        <v>499</v>
      </c>
      <c r="D1" s="216" t="s">
        <v>1881</v>
      </c>
      <c r="E1" s="216"/>
      <c r="F1" s="216"/>
      <c r="G1" s="162" t="s">
        <v>505</v>
      </c>
      <c r="H1" s="162" t="s">
        <v>482</v>
      </c>
      <c r="I1" s="216" t="s">
        <v>1293</v>
      </c>
      <c r="J1" s="216"/>
      <c r="K1" s="216" t="s">
        <v>1285</v>
      </c>
      <c r="L1" s="216"/>
      <c r="M1" s="162" t="s">
        <v>473</v>
      </c>
      <c r="N1" s="216" t="s">
        <v>1274</v>
      </c>
      <c r="O1" s="216"/>
      <c r="P1" s="216"/>
      <c r="Q1" s="162" t="s">
        <v>590</v>
      </c>
      <c r="R1" s="162" t="s">
        <v>487</v>
      </c>
      <c r="S1" s="162" t="s">
        <v>489</v>
      </c>
    </row>
    <row r="2" spans="1:19" ht="54" customHeight="1">
      <c r="A2" s="164" t="s">
        <v>2646</v>
      </c>
      <c r="B2" s="165" t="s">
        <v>595</v>
      </c>
      <c r="C2" s="164"/>
      <c r="D2" s="164" t="s">
        <v>597</v>
      </c>
      <c r="E2" s="165" t="s">
        <v>3072</v>
      </c>
      <c r="F2" s="164" t="s">
        <v>3073</v>
      </c>
      <c r="G2" s="164" t="s">
        <v>484</v>
      </c>
      <c r="H2" s="164" t="s">
        <v>3074</v>
      </c>
      <c r="I2" s="166">
        <v>20</v>
      </c>
      <c r="J2" s="164" t="s">
        <v>3075</v>
      </c>
      <c r="K2" s="166">
        <v>0</v>
      </c>
      <c r="L2" s="164"/>
      <c r="M2" s="164"/>
      <c r="N2" s="164"/>
      <c r="O2" s="164"/>
      <c r="P2" s="164" t="s">
        <v>3076</v>
      </c>
      <c r="Q2" s="165">
        <v>20</v>
      </c>
      <c r="R2" s="166">
        <v>18</v>
      </c>
      <c r="S2" s="166">
        <v>22</v>
      </c>
    </row>
    <row r="3" spans="1:19" ht="54" customHeight="1">
      <c r="A3" s="164" t="s">
        <v>2650</v>
      </c>
      <c r="B3" s="165" t="s">
        <v>587</v>
      </c>
      <c r="C3" s="164"/>
      <c r="D3" s="164" t="s">
        <v>597</v>
      </c>
      <c r="E3" s="165" t="s">
        <v>3072</v>
      </c>
      <c r="F3" s="164" t="s">
        <v>3073</v>
      </c>
      <c r="G3" s="164" t="s">
        <v>484</v>
      </c>
      <c r="H3" s="164" t="s">
        <v>3077</v>
      </c>
      <c r="I3" s="166">
        <v>0</v>
      </c>
      <c r="J3" s="164"/>
      <c r="K3" s="166">
        <v>30</v>
      </c>
      <c r="L3" s="164" t="s">
        <v>3078</v>
      </c>
      <c r="M3" s="164"/>
      <c r="N3" s="164"/>
      <c r="O3" s="164"/>
      <c r="P3" s="164" t="s">
        <v>3079</v>
      </c>
      <c r="Q3" s="165">
        <v>30</v>
      </c>
      <c r="R3" s="166">
        <v>0</v>
      </c>
      <c r="S3" s="166">
        <v>0</v>
      </c>
    </row>
    <row r="4" spans="1:19" ht="54" customHeight="1">
      <c r="A4" s="164" t="s">
        <v>352</v>
      </c>
      <c r="B4" s="165" t="s">
        <v>595</v>
      </c>
      <c r="C4" s="164"/>
      <c r="D4" s="164" t="s">
        <v>597</v>
      </c>
      <c r="E4" s="165" t="s">
        <v>3080</v>
      </c>
      <c r="F4" s="164" t="s">
        <v>3081</v>
      </c>
      <c r="G4" s="164"/>
      <c r="H4" s="164" t="s">
        <v>3082</v>
      </c>
      <c r="I4" s="166">
        <v>80</v>
      </c>
      <c r="J4" s="164" t="s">
        <v>2607</v>
      </c>
      <c r="K4" s="166">
        <v>0</v>
      </c>
      <c r="L4" s="164"/>
      <c r="M4" s="164"/>
      <c r="N4" s="164"/>
      <c r="O4" s="164"/>
      <c r="P4" s="164" t="s">
        <v>3076</v>
      </c>
      <c r="Q4" s="165">
        <v>80</v>
      </c>
      <c r="R4" s="166">
        <v>72</v>
      </c>
      <c r="S4" s="166">
        <v>88</v>
      </c>
    </row>
    <row r="5" spans="1:19" ht="54" customHeight="1">
      <c r="A5" s="164" t="s">
        <v>2660</v>
      </c>
      <c r="B5" s="165" t="s">
        <v>369</v>
      </c>
      <c r="C5" s="164"/>
      <c r="D5" s="164" t="s">
        <v>597</v>
      </c>
      <c r="E5" s="165" t="s">
        <v>3083</v>
      </c>
      <c r="F5" s="164" t="s">
        <v>3084</v>
      </c>
      <c r="G5" s="164" t="s">
        <v>484</v>
      </c>
      <c r="H5" s="164" t="s">
        <v>3085</v>
      </c>
      <c r="I5" s="166">
        <v>0</v>
      </c>
      <c r="J5" s="164"/>
      <c r="K5" s="166">
        <v>20</v>
      </c>
      <c r="L5" s="164" t="s">
        <v>497</v>
      </c>
      <c r="M5" s="164"/>
      <c r="N5" s="164"/>
      <c r="O5" s="164"/>
      <c r="P5" s="164" t="s">
        <v>3079</v>
      </c>
      <c r="Q5" s="165">
        <v>20</v>
      </c>
      <c r="R5" s="166">
        <v>0</v>
      </c>
      <c r="S5" s="166">
        <v>0</v>
      </c>
    </row>
    <row r="6" spans="1:19" ht="54" customHeight="1">
      <c r="A6" s="164" t="s">
        <v>350</v>
      </c>
      <c r="B6" s="165" t="s">
        <v>595</v>
      </c>
      <c r="C6" s="164"/>
      <c r="D6" s="164" t="s">
        <v>597</v>
      </c>
      <c r="E6" s="165" t="s">
        <v>3080</v>
      </c>
      <c r="F6" s="164" t="s">
        <v>3086</v>
      </c>
      <c r="G6" s="164"/>
      <c r="H6" s="164" t="s">
        <v>3087</v>
      </c>
      <c r="I6" s="166">
        <v>90</v>
      </c>
      <c r="J6" s="164" t="s">
        <v>449</v>
      </c>
      <c r="K6" s="166">
        <v>0</v>
      </c>
      <c r="L6" s="164"/>
      <c r="M6" s="164"/>
      <c r="N6" s="164"/>
      <c r="O6" s="164"/>
      <c r="P6" s="164" t="s">
        <v>3076</v>
      </c>
      <c r="Q6" s="165">
        <v>90</v>
      </c>
      <c r="R6" s="166">
        <v>81</v>
      </c>
      <c r="S6" s="166">
        <v>99</v>
      </c>
    </row>
    <row r="7" spans="1:19" ht="54" customHeight="1">
      <c r="A7" s="164" t="s">
        <v>367</v>
      </c>
      <c r="B7" s="165" t="s">
        <v>338</v>
      </c>
      <c r="C7" s="164"/>
      <c r="D7" s="164" t="s">
        <v>597</v>
      </c>
      <c r="E7" s="165" t="s">
        <v>3088</v>
      </c>
      <c r="F7" s="164" t="s">
        <v>3089</v>
      </c>
      <c r="G7" s="164" t="s">
        <v>484</v>
      </c>
      <c r="H7" s="164" t="s">
        <v>3090</v>
      </c>
      <c r="I7" s="166">
        <v>0</v>
      </c>
      <c r="J7" s="164"/>
      <c r="K7" s="166">
        <v>10</v>
      </c>
      <c r="L7" s="164" t="s">
        <v>3091</v>
      </c>
      <c r="M7" s="164"/>
      <c r="N7" s="164"/>
      <c r="O7" s="164"/>
      <c r="P7" s="164" t="s">
        <v>3079</v>
      </c>
      <c r="Q7" s="165">
        <v>10</v>
      </c>
      <c r="R7" s="166">
        <v>0</v>
      </c>
      <c r="S7" s="166">
        <v>0</v>
      </c>
    </row>
    <row r="8" spans="1:19" ht="54" customHeight="1">
      <c r="A8" s="164" t="s">
        <v>3092</v>
      </c>
      <c r="B8" s="165" t="s">
        <v>3093</v>
      </c>
      <c r="C8" s="164"/>
      <c r="D8" s="164" t="s">
        <v>597</v>
      </c>
      <c r="E8" s="165" t="s">
        <v>3094</v>
      </c>
      <c r="F8" s="164" t="s">
        <v>3095</v>
      </c>
      <c r="G8" s="164" t="s">
        <v>484</v>
      </c>
      <c r="H8" s="164" t="s">
        <v>3096</v>
      </c>
      <c r="I8" s="166">
        <v>0</v>
      </c>
      <c r="J8" s="164"/>
      <c r="K8" s="166">
        <v>20</v>
      </c>
      <c r="L8" s="164" t="s">
        <v>3097</v>
      </c>
      <c r="M8" s="164"/>
      <c r="N8" s="164"/>
      <c r="O8" s="164"/>
      <c r="P8" s="164" t="s">
        <v>3079</v>
      </c>
      <c r="Q8" s="165">
        <v>20</v>
      </c>
      <c r="R8" s="166">
        <v>0</v>
      </c>
      <c r="S8" s="166">
        <v>0</v>
      </c>
    </row>
    <row r="9" spans="1:19" ht="54" customHeight="1">
      <c r="A9" s="164" t="s">
        <v>3098</v>
      </c>
      <c r="B9" s="165" t="s">
        <v>605</v>
      </c>
      <c r="C9" s="164"/>
      <c r="D9" s="164" t="s">
        <v>597</v>
      </c>
      <c r="E9" s="165" t="s">
        <v>3094</v>
      </c>
      <c r="F9" s="164" t="s">
        <v>3095</v>
      </c>
      <c r="G9" s="164" t="s">
        <v>484</v>
      </c>
      <c r="H9" s="164" t="s">
        <v>3099</v>
      </c>
      <c r="I9" s="166">
        <v>0</v>
      </c>
      <c r="J9" s="164"/>
      <c r="K9" s="166">
        <v>15</v>
      </c>
      <c r="L9" s="164" t="s">
        <v>3100</v>
      </c>
      <c r="M9" s="164"/>
      <c r="N9" s="164"/>
      <c r="O9" s="164"/>
      <c r="P9" s="164" t="s">
        <v>3079</v>
      </c>
      <c r="Q9" s="165">
        <v>15</v>
      </c>
      <c r="R9" s="166">
        <v>0</v>
      </c>
      <c r="S9" s="166">
        <v>0</v>
      </c>
    </row>
    <row r="10" spans="1:19" ht="54" customHeight="1">
      <c r="A10" s="164" t="s">
        <v>3101</v>
      </c>
      <c r="B10" s="165" t="s">
        <v>595</v>
      </c>
      <c r="C10" s="164"/>
      <c r="D10" s="164" t="s">
        <v>597</v>
      </c>
      <c r="E10" s="165" t="s">
        <v>3080</v>
      </c>
      <c r="F10" s="164" t="s">
        <v>3102</v>
      </c>
      <c r="G10" s="164"/>
      <c r="H10" s="164" t="s">
        <v>3103</v>
      </c>
      <c r="I10" s="166">
        <v>100</v>
      </c>
      <c r="J10" s="164" t="s">
        <v>2610</v>
      </c>
      <c r="K10" s="166">
        <v>0</v>
      </c>
      <c r="L10" s="164"/>
      <c r="M10" s="164"/>
      <c r="N10" s="164"/>
      <c r="O10" s="164"/>
      <c r="P10" s="164" t="s">
        <v>3076</v>
      </c>
      <c r="Q10" s="165">
        <v>100</v>
      </c>
      <c r="R10" s="166">
        <v>90</v>
      </c>
      <c r="S10" s="166">
        <v>110</v>
      </c>
    </row>
    <row r="11" spans="1:19" ht="54" customHeight="1">
      <c r="A11" s="164" t="s">
        <v>3104</v>
      </c>
      <c r="B11" s="165" t="s">
        <v>3105</v>
      </c>
      <c r="C11" s="164"/>
      <c r="D11" s="164" t="s">
        <v>597</v>
      </c>
      <c r="E11" s="165" t="s">
        <v>3106</v>
      </c>
      <c r="F11" s="164" t="s">
        <v>3107</v>
      </c>
      <c r="G11" s="164" t="s">
        <v>484</v>
      </c>
      <c r="H11" s="164" t="s">
        <v>3108</v>
      </c>
      <c r="I11" s="166">
        <v>0</v>
      </c>
      <c r="J11" s="164"/>
      <c r="K11" s="166">
        <v>35</v>
      </c>
      <c r="L11" s="164" t="s">
        <v>2611</v>
      </c>
      <c r="M11" s="164"/>
      <c r="N11" s="164"/>
      <c r="O11" s="164"/>
      <c r="P11" s="164" t="s">
        <v>3079</v>
      </c>
      <c r="Q11" s="165">
        <v>35</v>
      </c>
      <c r="R11" s="166">
        <v>0</v>
      </c>
      <c r="S11" s="166">
        <v>0</v>
      </c>
    </row>
    <row r="12" spans="1:19" ht="54" customHeight="1">
      <c r="A12" s="164" t="s">
        <v>3109</v>
      </c>
      <c r="B12" s="165" t="s">
        <v>587</v>
      </c>
      <c r="C12" s="164"/>
      <c r="D12" s="164" t="s">
        <v>597</v>
      </c>
      <c r="E12" s="165" t="s">
        <v>3110</v>
      </c>
      <c r="F12" s="164" t="s">
        <v>3111</v>
      </c>
      <c r="G12" s="164" t="s">
        <v>484</v>
      </c>
      <c r="H12" s="164" t="s">
        <v>3112</v>
      </c>
      <c r="I12" s="166">
        <v>0</v>
      </c>
      <c r="J12" s="164"/>
      <c r="K12" s="166">
        <v>20</v>
      </c>
      <c r="L12" s="164" t="s">
        <v>2619</v>
      </c>
      <c r="M12" s="164"/>
      <c r="N12" s="164"/>
      <c r="O12" s="164"/>
      <c r="P12" s="164" t="s">
        <v>3079</v>
      </c>
      <c r="Q12" s="165">
        <v>20</v>
      </c>
      <c r="R12" s="166">
        <v>0</v>
      </c>
      <c r="S12" s="166">
        <v>0</v>
      </c>
    </row>
    <row r="13" spans="1:19" ht="54" customHeight="1">
      <c r="A13" s="164" t="s">
        <v>3113</v>
      </c>
      <c r="B13" s="165" t="s">
        <v>622</v>
      </c>
      <c r="C13" s="164"/>
      <c r="D13" s="164" t="s">
        <v>597</v>
      </c>
      <c r="E13" s="165" t="s">
        <v>3094</v>
      </c>
      <c r="F13" s="164" t="s">
        <v>3114</v>
      </c>
      <c r="G13" s="164" t="s">
        <v>484</v>
      </c>
      <c r="H13" s="164" t="s">
        <v>3115</v>
      </c>
      <c r="I13" s="166">
        <v>0</v>
      </c>
      <c r="J13" s="164"/>
      <c r="K13" s="166">
        <v>10</v>
      </c>
      <c r="L13" s="164" t="s">
        <v>3116</v>
      </c>
      <c r="M13" s="164"/>
      <c r="N13" s="164"/>
      <c r="O13" s="164"/>
      <c r="P13" s="164" t="s">
        <v>3079</v>
      </c>
      <c r="Q13" s="165">
        <v>10</v>
      </c>
      <c r="R13" s="166">
        <v>0</v>
      </c>
      <c r="S13" s="166">
        <v>0</v>
      </c>
    </row>
    <row r="14" spans="1:19" ht="54" customHeight="1">
      <c r="A14" s="164" t="s">
        <v>3117</v>
      </c>
      <c r="B14" s="165" t="s">
        <v>622</v>
      </c>
      <c r="C14" s="164"/>
      <c r="D14" s="164" t="s">
        <v>597</v>
      </c>
      <c r="E14" s="165" t="s">
        <v>3094</v>
      </c>
      <c r="F14" s="164" t="s">
        <v>3114</v>
      </c>
      <c r="G14" s="164" t="s">
        <v>484</v>
      </c>
      <c r="H14" s="164" t="s">
        <v>3118</v>
      </c>
      <c r="I14" s="166">
        <v>0</v>
      </c>
      <c r="J14" s="164"/>
      <c r="K14" s="166">
        <v>15</v>
      </c>
      <c r="L14" s="164" t="s">
        <v>3119</v>
      </c>
      <c r="M14" s="164"/>
      <c r="N14" s="164"/>
      <c r="O14" s="164"/>
      <c r="P14" s="164" t="s">
        <v>3079</v>
      </c>
      <c r="Q14" s="165">
        <v>15</v>
      </c>
      <c r="R14" s="166">
        <v>0</v>
      </c>
      <c r="S14" s="166">
        <v>0</v>
      </c>
    </row>
    <row r="15" spans="1:19" ht="54" customHeight="1">
      <c r="A15" s="164" t="s">
        <v>3120</v>
      </c>
      <c r="B15" s="165" t="s">
        <v>3093</v>
      </c>
      <c r="C15" s="164"/>
      <c r="D15" s="164" t="s">
        <v>597</v>
      </c>
      <c r="E15" s="165" t="s">
        <v>3121</v>
      </c>
      <c r="F15" s="164" t="s">
        <v>3122</v>
      </c>
      <c r="G15" s="164" t="s">
        <v>484</v>
      </c>
      <c r="H15" s="164" t="s">
        <v>3123</v>
      </c>
      <c r="I15" s="166">
        <v>0</v>
      </c>
      <c r="J15" s="164"/>
      <c r="K15" s="166">
        <v>25</v>
      </c>
      <c r="L15" s="164" t="s">
        <v>3097</v>
      </c>
      <c r="M15" s="164"/>
      <c r="N15" s="164"/>
      <c r="O15" s="164"/>
      <c r="P15" s="164" t="s">
        <v>3079</v>
      </c>
      <c r="Q15" s="165">
        <v>25</v>
      </c>
      <c r="R15" s="166">
        <v>0</v>
      </c>
      <c r="S15" s="166">
        <v>0</v>
      </c>
    </row>
    <row r="16" spans="1:19" ht="54" customHeight="1">
      <c r="A16" s="164" t="s">
        <v>3124</v>
      </c>
      <c r="B16" s="165" t="s">
        <v>595</v>
      </c>
      <c r="C16" s="164"/>
      <c r="D16" s="164" t="s">
        <v>597</v>
      </c>
      <c r="E16" s="165" t="s">
        <v>3080</v>
      </c>
      <c r="F16" s="164" t="s">
        <v>3125</v>
      </c>
      <c r="G16" s="164"/>
      <c r="H16" s="164" t="s">
        <v>3126</v>
      </c>
      <c r="I16" s="166">
        <v>140</v>
      </c>
      <c r="J16" s="164" t="s">
        <v>2628</v>
      </c>
      <c r="K16" s="166">
        <v>0</v>
      </c>
      <c r="L16" s="164"/>
      <c r="M16" s="164"/>
      <c r="N16" s="164"/>
      <c r="O16" s="164"/>
      <c r="P16" s="164" t="s">
        <v>3076</v>
      </c>
      <c r="Q16" s="165">
        <v>140</v>
      </c>
      <c r="R16" s="166">
        <v>126</v>
      </c>
      <c r="S16" s="166">
        <v>154</v>
      </c>
    </row>
    <row r="17" spans="1:19" ht="54" customHeight="1">
      <c r="A17" s="164" t="s">
        <v>3127</v>
      </c>
      <c r="B17" s="165" t="s">
        <v>3093</v>
      </c>
      <c r="C17" s="164"/>
      <c r="D17" s="164" t="s">
        <v>597</v>
      </c>
      <c r="E17" s="165" t="s">
        <v>3088</v>
      </c>
      <c r="F17" s="164" t="s">
        <v>3128</v>
      </c>
      <c r="G17" s="164" t="s">
        <v>484</v>
      </c>
      <c r="H17" s="164" t="s">
        <v>3129</v>
      </c>
      <c r="I17" s="166">
        <v>0</v>
      </c>
      <c r="J17" s="164"/>
      <c r="K17" s="166">
        <v>15</v>
      </c>
      <c r="L17" s="164" t="s">
        <v>3130</v>
      </c>
      <c r="M17" s="164"/>
      <c r="N17" s="164"/>
      <c r="O17" s="164"/>
      <c r="P17" s="164" t="s">
        <v>3079</v>
      </c>
      <c r="Q17" s="165">
        <v>15</v>
      </c>
      <c r="R17" s="166">
        <v>0</v>
      </c>
      <c r="S17" s="166">
        <v>0</v>
      </c>
    </row>
    <row r="18" spans="1:19" ht="54" customHeight="1">
      <c r="A18" s="164" t="s">
        <v>3131</v>
      </c>
      <c r="B18" s="165" t="s">
        <v>3132</v>
      </c>
      <c r="C18" s="164"/>
      <c r="D18" s="164" t="s">
        <v>597</v>
      </c>
      <c r="E18" s="165" t="s">
        <v>3080</v>
      </c>
      <c r="F18" s="164" t="s">
        <v>3133</v>
      </c>
      <c r="G18" s="164"/>
      <c r="H18" s="164" t="s">
        <v>3134</v>
      </c>
      <c r="I18" s="166">
        <v>120</v>
      </c>
      <c r="J18" s="164" t="s">
        <v>501</v>
      </c>
      <c r="K18" s="166">
        <v>0</v>
      </c>
      <c r="L18" s="164"/>
      <c r="M18" s="164"/>
      <c r="N18" s="164"/>
      <c r="O18" s="164"/>
      <c r="P18" s="164" t="s">
        <v>3076</v>
      </c>
      <c r="Q18" s="165">
        <v>120</v>
      </c>
      <c r="R18" s="166">
        <v>108</v>
      </c>
      <c r="S18" s="166">
        <v>132</v>
      </c>
    </row>
    <row r="19" spans="1:19" ht="54" customHeight="1">
      <c r="A19" s="164" t="s">
        <v>3135</v>
      </c>
      <c r="B19" s="165" t="s">
        <v>587</v>
      </c>
      <c r="C19" s="164"/>
      <c r="D19" s="164" t="s">
        <v>597</v>
      </c>
      <c r="E19" s="165" t="s">
        <v>3094</v>
      </c>
      <c r="F19" s="164" t="s">
        <v>3136</v>
      </c>
      <c r="G19" s="164" t="s">
        <v>484</v>
      </c>
      <c r="H19" s="164" t="s">
        <v>3137</v>
      </c>
      <c r="I19" s="166">
        <v>0</v>
      </c>
      <c r="J19" s="164"/>
      <c r="K19" s="166">
        <v>30</v>
      </c>
      <c r="L19" s="164" t="s">
        <v>2643</v>
      </c>
      <c r="M19" s="164"/>
      <c r="N19" s="164"/>
      <c r="O19" s="164"/>
      <c r="P19" s="164" t="s">
        <v>3079</v>
      </c>
      <c r="Q19" s="165">
        <v>30</v>
      </c>
      <c r="R19" s="166">
        <v>0</v>
      </c>
      <c r="S19" s="166">
        <v>0</v>
      </c>
    </row>
    <row r="20" spans="1:19" ht="54" customHeight="1">
      <c r="A20" s="164" t="s">
        <v>3138</v>
      </c>
      <c r="B20" s="165" t="s">
        <v>586</v>
      </c>
      <c r="C20" s="164"/>
      <c r="D20" s="164" t="s">
        <v>597</v>
      </c>
      <c r="E20" s="165" t="s">
        <v>3094</v>
      </c>
      <c r="F20" s="164" t="s">
        <v>3136</v>
      </c>
      <c r="G20" s="164" t="s">
        <v>484</v>
      </c>
      <c r="H20" s="164" t="s">
        <v>3139</v>
      </c>
      <c r="I20" s="166">
        <v>0</v>
      </c>
      <c r="J20" s="164"/>
      <c r="K20" s="166">
        <v>20</v>
      </c>
      <c r="L20" s="164" t="s">
        <v>3140</v>
      </c>
      <c r="M20" s="164"/>
      <c r="N20" s="164"/>
      <c r="O20" s="164"/>
      <c r="P20" s="164" t="s">
        <v>3079</v>
      </c>
      <c r="Q20" s="165">
        <v>20</v>
      </c>
      <c r="R20" s="166">
        <v>0</v>
      </c>
      <c r="S20" s="166">
        <v>0</v>
      </c>
    </row>
    <row r="21" spans="1:19" ht="54" customHeight="1">
      <c r="A21" s="164"/>
      <c r="B21" s="165"/>
      <c r="C21" s="164"/>
      <c r="D21" s="164"/>
      <c r="E21" s="165"/>
      <c r="F21" s="164"/>
      <c r="G21" s="164"/>
      <c r="H21" s="164"/>
      <c r="I21" s="166"/>
      <c r="J21" s="164"/>
      <c r="K21" s="166"/>
      <c r="L21" s="164"/>
      <c r="M21" s="164"/>
      <c r="N21" s="164"/>
      <c r="O21" s="164"/>
      <c r="P21" s="164"/>
      <c r="Q21" s="165"/>
      <c r="R21" s="166"/>
      <c r="S21" s="166"/>
    </row>
    <row r="22" spans="1:19" ht="54" customHeight="1">
      <c r="A22" s="164"/>
      <c r="B22" s="165"/>
      <c r="C22" s="164"/>
      <c r="D22" s="164"/>
      <c r="E22" s="165"/>
      <c r="F22" s="164"/>
      <c r="G22" s="164"/>
      <c r="H22" s="164"/>
      <c r="I22" s="166"/>
      <c r="J22" s="164"/>
      <c r="K22" s="166"/>
      <c r="L22" s="164"/>
      <c r="M22" s="164"/>
      <c r="N22" s="164"/>
      <c r="O22" s="164"/>
      <c r="P22" s="164"/>
      <c r="Q22" s="165"/>
      <c r="R22" s="166"/>
      <c r="S22" s="166"/>
    </row>
    <row r="23" spans="1:19" ht="54" customHeight="1">
      <c r="A23" s="164"/>
      <c r="B23" s="165"/>
      <c r="C23" s="164"/>
      <c r="D23" s="164"/>
      <c r="E23" s="165"/>
      <c r="F23" s="164"/>
      <c r="G23" s="164"/>
      <c r="H23" s="164"/>
      <c r="I23" s="166"/>
      <c r="J23" s="164"/>
      <c r="K23" s="166"/>
      <c r="L23" s="164"/>
      <c r="M23" s="164"/>
      <c r="N23" s="164"/>
      <c r="O23" s="164"/>
      <c r="P23" s="164"/>
      <c r="Q23" s="165"/>
      <c r="R23" s="166"/>
      <c r="S23" s="166"/>
    </row>
    <row r="24" spans="1:19" ht="54" customHeight="1">
      <c r="A24" s="164"/>
      <c r="B24" s="165"/>
      <c r="C24" s="164"/>
      <c r="D24" s="164"/>
      <c r="E24" s="165"/>
      <c r="F24" s="164"/>
      <c r="G24" s="164"/>
      <c r="H24" s="164"/>
      <c r="I24" s="166"/>
      <c r="J24" s="164"/>
      <c r="K24" s="166"/>
      <c r="L24" s="164"/>
      <c r="M24" s="164"/>
      <c r="N24" s="164"/>
      <c r="O24" s="164"/>
      <c r="P24" s="164"/>
      <c r="Q24" s="165"/>
      <c r="R24" s="166"/>
      <c r="S24" s="166"/>
    </row>
    <row r="25" spans="1:19" ht="54" customHeight="1">
      <c r="A25" s="164"/>
      <c r="B25" s="165"/>
      <c r="C25" s="164"/>
      <c r="D25" s="164"/>
      <c r="E25" s="165"/>
      <c r="F25" s="164"/>
      <c r="G25" s="164"/>
      <c r="H25" s="164"/>
      <c r="I25" s="166"/>
      <c r="J25" s="164"/>
      <c r="K25" s="166"/>
      <c r="L25" s="164"/>
      <c r="M25" s="164"/>
      <c r="N25" s="164"/>
      <c r="O25" s="164"/>
      <c r="P25" s="164"/>
      <c r="Q25" s="165"/>
      <c r="R25" s="166"/>
      <c r="S25" s="166"/>
    </row>
    <row r="26" spans="1:19" ht="54" customHeight="1">
      <c r="A26" s="164"/>
      <c r="B26" s="165"/>
      <c r="C26" s="164"/>
      <c r="D26" s="164"/>
      <c r="E26" s="165"/>
      <c r="F26" s="164"/>
      <c r="G26" s="164"/>
      <c r="H26" s="164"/>
      <c r="I26" s="166"/>
      <c r="J26" s="164"/>
      <c r="K26" s="166"/>
      <c r="L26" s="164"/>
      <c r="M26" s="164"/>
      <c r="N26" s="164"/>
      <c r="O26" s="164"/>
      <c r="P26" s="164"/>
      <c r="Q26" s="165"/>
      <c r="R26" s="166"/>
      <c r="S26" s="166"/>
    </row>
    <row r="27" spans="1:19" ht="54" customHeight="1">
      <c r="A27" s="164"/>
      <c r="B27" s="165"/>
      <c r="C27" s="164"/>
      <c r="D27" s="164"/>
      <c r="E27" s="165"/>
      <c r="F27" s="164"/>
      <c r="G27" s="164"/>
      <c r="H27" s="164"/>
      <c r="I27" s="166"/>
      <c r="J27" s="164"/>
      <c r="K27" s="166"/>
      <c r="L27" s="164"/>
      <c r="M27" s="164"/>
      <c r="N27" s="164"/>
      <c r="O27" s="164"/>
      <c r="P27" s="164"/>
      <c r="Q27" s="165"/>
      <c r="R27" s="166"/>
      <c r="S27" s="166"/>
    </row>
    <row r="28" spans="1:19" ht="54" customHeight="1">
      <c r="A28" s="164"/>
      <c r="B28" s="165"/>
      <c r="C28" s="164"/>
      <c r="D28" s="164"/>
      <c r="E28" s="165"/>
      <c r="F28" s="164"/>
      <c r="G28" s="164"/>
      <c r="H28" s="164"/>
      <c r="I28" s="166"/>
      <c r="J28" s="164"/>
      <c r="K28" s="166"/>
      <c r="L28" s="164"/>
      <c r="M28" s="164"/>
      <c r="N28" s="164"/>
      <c r="O28" s="164"/>
      <c r="P28" s="164"/>
      <c r="Q28" s="165"/>
      <c r="R28" s="166"/>
      <c r="S28" s="166"/>
    </row>
    <row r="29" spans="1:19" ht="54" customHeight="1">
      <c r="A29" s="164"/>
      <c r="B29" s="165"/>
      <c r="C29" s="164"/>
      <c r="D29" s="164"/>
      <c r="E29" s="165"/>
      <c r="F29" s="164"/>
      <c r="G29" s="164"/>
      <c r="H29" s="164"/>
      <c r="I29" s="166"/>
      <c r="J29" s="164"/>
      <c r="K29" s="166"/>
      <c r="L29" s="164"/>
      <c r="M29" s="164"/>
      <c r="N29" s="164"/>
      <c r="O29" s="164"/>
      <c r="P29" s="164"/>
      <c r="Q29" s="165"/>
      <c r="R29" s="166"/>
      <c r="S29" s="166"/>
    </row>
    <row r="30" spans="1:19" ht="54" customHeight="1">
      <c r="A30" s="164"/>
      <c r="B30" s="165"/>
      <c r="C30" s="164"/>
      <c r="D30" s="164"/>
      <c r="E30" s="165"/>
      <c r="F30" s="164"/>
      <c r="G30" s="164"/>
      <c r="H30" s="164"/>
      <c r="I30" s="166"/>
      <c r="J30" s="164"/>
      <c r="K30" s="166"/>
      <c r="L30" s="164"/>
      <c r="M30" s="164"/>
      <c r="N30" s="164"/>
      <c r="O30" s="164"/>
      <c r="P30" s="164"/>
      <c r="Q30" s="165"/>
      <c r="R30" s="166"/>
      <c r="S30" s="166"/>
    </row>
  </sheetData>
  <mergeCells count="4">
    <mergeCell ref="D1:F1"/>
    <mergeCell ref="I1:J1"/>
    <mergeCell ref="K1:L1"/>
    <mergeCell ref="N1:P1"/>
  </mergeCells>
  <phoneticPr fontId="19" type="noConversion"/>
  <conditionalFormatting sqref="S2:S30">
    <cfRule type="expression" priority="1">
      <formula>AND($R2&lt;&gt;"",$S2&lt;&gt;"",$S2&lt;$R2)</formula>
    </cfRule>
  </conditionalFormatting>
  <dataValidations count="2">
    <dataValidation type="list" sqref="G2:G30" xr:uid="{782A2859-C006-426B-A7BF-82C4528B571E}">
      <formula1>",획득 시 귀속"</formula1>
    </dataValidation>
    <dataValidation type="list" sqref="B2:B30" xr:uid="{9CC565F3-F661-4E84-A02E-C8987ADE695F}">
      <formula1>"무기,상의,머리,얼굴,손,신발,팔 방어구,보조 장비,액세서리,소모품,탄약,접근 도구"</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S30"/>
  <sheetViews>
    <sheetView zoomScaleNormal="100" zoomScaleSheetLayoutView="100" workbookViewId="0">
      <selection activeCell="D9" sqref="D9"/>
    </sheetView>
  </sheetViews>
  <sheetFormatPr defaultColWidth="8.875" defaultRowHeight="14.25"/>
  <cols>
    <col min="1" max="1" width="19.25" customWidth="1"/>
    <col min="2" max="2" width="9.5" style="56" customWidth="1"/>
    <col min="3" max="3" width="12.375" customWidth="1"/>
    <col min="4" max="4" width="27.25" customWidth="1"/>
    <col min="5" max="5" width="15" style="56" customWidth="1"/>
    <col min="6" max="6" width="28" customWidth="1"/>
    <col min="7" max="7" width="14" style="47" customWidth="1"/>
    <col min="8" max="8" width="39.75" customWidth="1"/>
    <col min="9" max="9" width="10" style="56" customWidth="1"/>
    <col min="10" max="10" width="25" customWidth="1"/>
    <col min="11" max="11" width="10" style="56" customWidth="1"/>
    <col min="12" max="12" width="25" customWidth="1"/>
    <col min="13" max="13" width="28" customWidth="1"/>
    <col min="14" max="14" width="23" style="47" customWidth="1"/>
    <col min="15" max="15" width="34" customWidth="1"/>
    <col min="16" max="16" width="22" customWidth="1"/>
    <col min="17" max="17" width="14" style="56" customWidth="1"/>
    <col min="18" max="19" width="12" style="56" customWidth="1"/>
  </cols>
  <sheetData>
    <row r="1" spans="1:19" s="73" customFormat="1" ht="32.1" customHeight="1">
      <c r="A1" s="72" t="s">
        <v>601</v>
      </c>
      <c r="B1" s="72" t="s">
        <v>603</v>
      </c>
      <c r="C1" s="72" t="s">
        <v>499</v>
      </c>
      <c r="D1" s="217" t="s">
        <v>1881</v>
      </c>
      <c r="E1" s="218"/>
      <c r="F1" s="219"/>
      <c r="G1" s="72" t="s">
        <v>505</v>
      </c>
      <c r="H1" s="72" t="s">
        <v>482</v>
      </c>
      <c r="I1" s="217" t="s">
        <v>1293</v>
      </c>
      <c r="J1" s="219"/>
      <c r="K1" s="217" t="s">
        <v>1285</v>
      </c>
      <c r="L1" s="219"/>
      <c r="M1" s="72" t="s">
        <v>473</v>
      </c>
      <c r="N1" s="217" t="s">
        <v>1274</v>
      </c>
      <c r="O1" s="218"/>
      <c r="P1" s="219"/>
      <c r="Q1" s="72" t="s">
        <v>590</v>
      </c>
      <c r="R1" s="72" t="s">
        <v>487</v>
      </c>
      <c r="S1" s="72" t="s">
        <v>489</v>
      </c>
    </row>
    <row r="2" spans="1:19" ht="54" customHeight="1">
      <c r="A2" s="9" t="s">
        <v>2646</v>
      </c>
      <c r="B2" s="10" t="s">
        <v>595</v>
      </c>
      <c r="C2" s="9"/>
      <c r="D2" s="9" t="s">
        <v>2657</v>
      </c>
      <c r="E2" s="10" t="s">
        <v>582</v>
      </c>
      <c r="F2" s="9" t="s">
        <v>1276</v>
      </c>
      <c r="G2" s="9" t="s">
        <v>484</v>
      </c>
      <c r="H2" s="9" t="s">
        <v>2840</v>
      </c>
      <c r="I2" s="11">
        <v>20</v>
      </c>
      <c r="J2" s="9" t="s">
        <v>1263</v>
      </c>
      <c r="K2" s="11">
        <v>0</v>
      </c>
      <c r="L2" s="9"/>
      <c r="M2" s="9"/>
      <c r="N2" s="9" t="s">
        <v>1268</v>
      </c>
      <c r="O2" s="9" t="s">
        <v>22</v>
      </c>
      <c r="P2" s="9" t="s">
        <v>477</v>
      </c>
      <c r="Q2" s="10">
        <v>100</v>
      </c>
      <c r="R2" s="11">
        <v>18</v>
      </c>
      <c r="S2" s="11">
        <v>22</v>
      </c>
    </row>
    <row r="3" spans="1:19" ht="54" customHeight="1">
      <c r="A3" s="9" t="s">
        <v>2650</v>
      </c>
      <c r="B3" s="10" t="s">
        <v>587</v>
      </c>
      <c r="C3" s="9"/>
      <c r="D3" s="9" t="s">
        <v>2657</v>
      </c>
      <c r="E3" s="10" t="s">
        <v>582</v>
      </c>
      <c r="F3" s="9" t="s">
        <v>1276</v>
      </c>
      <c r="G3" s="9" t="s">
        <v>484</v>
      </c>
      <c r="H3" s="9" t="s">
        <v>2642</v>
      </c>
      <c r="I3" s="11">
        <v>0</v>
      </c>
      <c r="J3" s="9"/>
      <c r="K3" s="11">
        <v>30</v>
      </c>
      <c r="L3" s="9" t="s">
        <v>2671</v>
      </c>
      <c r="M3" s="9"/>
      <c r="N3" s="9" t="s">
        <v>1268</v>
      </c>
      <c r="O3" s="9"/>
      <c r="P3" s="9" t="s">
        <v>343</v>
      </c>
      <c r="Q3" s="10">
        <v>100</v>
      </c>
      <c r="R3" s="11">
        <v>0</v>
      </c>
      <c r="S3" s="11">
        <v>0</v>
      </c>
    </row>
    <row r="4" spans="1:19" ht="54" customHeight="1">
      <c r="A4" s="9" t="s">
        <v>2651</v>
      </c>
      <c r="B4" s="10" t="s">
        <v>622</v>
      </c>
      <c r="C4" s="9"/>
      <c r="D4" s="9" t="s">
        <v>2657</v>
      </c>
      <c r="E4" s="10" t="s">
        <v>582</v>
      </c>
      <c r="F4" s="9" t="s">
        <v>2638</v>
      </c>
      <c r="G4" s="9" t="s">
        <v>484</v>
      </c>
      <c r="H4" s="9" t="s">
        <v>956</v>
      </c>
      <c r="I4" s="11">
        <v>0</v>
      </c>
      <c r="J4" s="9"/>
      <c r="K4" s="11">
        <v>4</v>
      </c>
      <c r="L4" s="9" t="s">
        <v>1257</v>
      </c>
      <c r="M4" s="9" t="s">
        <v>1273</v>
      </c>
      <c r="N4" s="9" t="s">
        <v>1268</v>
      </c>
      <c r="O4" s="9"/>
      <c r="P4" s="9" t="s">
        <v>2647</v>
      </c>
      <c r="Q4" s="10" t="s">
        <v>606</v>
      </c>
      <c r="R4" s="11">
        <v>0</v>
      </c>
      <c r="S4" s="11">
        <v>0</v>
      </c>
    </row>
    <row r="5" spans="1:19" ht="54" customHeight="1">
      <c r="A5" s="9" t="s">
        <v>2665</v>
      </c>
      <c r="B5" s="10" t="s">
        <v>605</v>
      </c>
      <c r="C5" s="9"/>
      <c r="D5" s="9" t="s">
        <v>2657</v>
      </c>
      <c r="E5" s="10" t="s">
        <v>582</v>
      </c>
      <c r="F5" s="9" t="s">
        <v>2638</v>
      </c>
      <c r="G5" s="9" t="s">
        <v>484</v>
      </c>
      <c r="H5" s="9" t="s">
        <v>2663</v>
      </c>
      <c r="I5" s="11">
        <v>3</v>
      </c>
      <c r="J5" s="9" t="s">
        <v>2653</v>
      </c>
      <c r="K5" s="11">
        <v>5</v>
      </c>
      <c r="L5" s="9" t="s">
        <v>1294</v>
      </c>
      <c r="M5" s="9" t="s">
        <v>2645</v>
      </c>
      <c r="N5" s="9" t="s">
        <v>1268</v>
      </c>
      <c r="O5" s="9"/>
      <c r="P5" s="9" t="s">
        <v>2644</v>
      </c>
      <c r="Q5" s="10" t="s">
        <v>345</v>
      </c>
      <c r="R5" s="11">
        <v>2</v>
      </c>
      <c r="S5" s="11">
        <v>4</v>
      </c>
    </row>
    <row r="6" spans="1:19" ht="54" customHeight="1">
      <c r="A6" s="9" t="s">
        <v>364</v>
      </c>
      <c r="B6" s="10" t="s">
        <v>586</v>
      </c>
      <c r="C6" s="9"/>
      <c r="D6" s="9" t="s">
        <v>2657</v>
      </c>
      <c r="E6" s="10" t="s">
        <v>582</v>
      </c>
      <c r="F6" s="9" t="s">
        <v>2638</v>
      </c>
      <c r="G6" s="9" t="s">
        <v>484</v>
      </c>
      <c r="H6" s="9" t="s">
        <v>993</v>
      </c>
      <c r="I6" s="11">
        <v>0</v>
      </c>
      <c r="J6" s="9"/>
      <c r="K6" s="11">
        <v>6</v>
      </c>
      <c r="L6" s="9" t="s">
        <v>2635</v>
      </c>
      <c r="M6" s="9" t="s">
        <v>1284</v>
      </c>
      <c r="N6" s="9" t="s">
        <v>1268</v>
      </c>
      <c r="O6" s="9"/>
      <c r="P6" s="9" t="s">
        <v>370</v>
      </c>
      <c r="Q6" s="10" t="s">
        <v>578</v>
      </c>
      <c r="R6" s="11">
        <v>0</v>
      </c>
      <c r="S6" s="11">
        <v>0</v>
      </c>
    </row>
    <row r="7" spans="1:19" ht="54" customHeight="1">
      <c r="A7" s="9" t="s">
        <v>2664</v>
      </c>
      <c r="B7" s="10" t="s">
        <v>622</v>
      </c>
      <c r="C7" s="9"/>
      <c r="D7" s="9" t="s">
        <v>2657</v>
      </c>
      <c r="E7" s="10" t="s">
        <v>582</v>
      </c>
      <c r="F7" s="9" t="s">
        <v>2638</v>
      </c>
      <c r="G7" s="9" t="s">
        <v>484</v>
      </c>
      <c r="H7" s="9" t="s">
        <v>989</v>
      </c>
      <c r="I7" s="11">
        <v>0</v>
      </c>
      <c r="J7" s="9"/>
      <c r="K7" s="11">
        <v>3</v>
      </c>
      <c r="L7" s="9" t="s">
        <v>2669</v>
      </c>
      <c r="M7" s="9" t="s">
        <v>1258</v>
      </c>
      <c r="N7" s="9" t="s">
        <v>1268</v>
      </c>
      <c r="O7" s="9"/>
      <c r="P7" s="9" t="s">
        <v>346</v>
      </c>
      <c r="Q7" s="10">
        <v>108</v>
      </c>
      <c r="R7" s="11">
        <v>0</v>
      </c>
      <c r="S7" s="11">
        <v>0</v>
      </c>
    </row>
    <row r="8" spans="1:19" ht="54" customHeight="1">
      <c r="A8" s="9" t="s">
        <v>2666</v>
      </c>
      <c r="B8" s="10" t="s">
        <v>354</v>
      </c>
      <c r="C8" s="9"/>
      <c r="D8" s="9" t="s">
        <v>2657</v>
      </c>
      <c r="E8" s="10" t="s">
        <v>582</v>
      </c>
      <c r="F8" s="9" t="s">
        <v>2662</v>
      </c>
      <c r="G8" s="9" t="s">
        <v>484</v>
      </c>
      <c r="H8" s="9" t="s">
        <v>1002</v>
      </c>
      <c r="I8" s="11">
        <v>0</v>
      </c>
      <c r="J8" s="9"/>
      <c r="K8" s="11">
        <v>0</v>
      </c>
      <c r="L8" s="9"/>
      <c r="M8" s="9" t="s">
        <v>997</v>
      </c>
      <c r="N8" s="9" t="s">
        <v>1268</v>
      </c>
      <c r="O8" s="9"/>
      <c r="P8" s="9" t="s">
        <v>2658</v>
      </c>
      <c r="Q8" s="10" t="s">
        <v>349</v>
      </c>
      <c r="R8" s="11">
        <v>0</v>
      </c>
      <c r="S8" s="11">
        <v>0</v>
      </c>
    </row>
    <row r="9" spans="1:19" ht="54" customHeight="1">
      <c r="A9" s="9" t="s">
        <v>2672</v>
      </c>
      <c r="B9" s="10" t="s">
        <v>354</v>
      </c>
      <c r="C9" s="9"/>
      <c r="D9" s="9" t="s">
        <v>2657</v>
      </c>
      <c r="E9" s="10" t="s">
        <v>582</v>
      </c>
      <c r="F9" s="9" t="s">
        <v>2670</v>
      </c>
      <c r="G9" s="9" t="s">
        <v>484</v>
      </c>
      <c r="H9" s="9" t="s">
        <v>1613</v>
      </c>
      <c r="I9" s="11">
        <v>0</v>
      </c>
      <c r="J9" s="9"/>
      <c r="K9" s="11">
        <v>0</v>
      </c>
      <c r="L9" s="9"/>
      <c r="M9" s="9" t="s">
        <v>965</v>
      </c>
      <c r="N9" s="9" t="s">
        <v>1268</v>
      </c>
      <c r="O9" s="9"/>
      <c r="P9" s="9" t="s">
        <v>2648</v>
      </c>
      <c r="Q9" s="10" t="s">
        <v>347</v>
      </c>
      <c r="R9" s="11">
        <v>0</v>
      </c>
      <c r="S9" s="11">
        <v>0</v>
      </c>
    </row>
    <row r="10" spans="1:19" ht="54" customHeight="1">
      <c r="A10" s="9" t="s">
        <v>352</v>
      </c>
      <c r="B10" s="10" t="s">
        <v>595</v>
      </c>
      <c r="C10" s="9"/>
      <c r="D10" s="9" t="s">
        <v>1277</v>
      </c>
      <c r="E10" s="10" t="s">
        <v>585</v>
      </c>
      <c r="F10" s="9" t="s">
        <v>2667</v>
      </c>
      <c r="G10" s="9"/>
      <c r="H10" s="9" t="s">
        <v>1587</v>
      </c>
      <c r="I10" s="11">
        <v>80</v>
      </c>
      <c r="J10" s="9" t="s">
        <v>1287</v>
      </c>
      <c r="K10" s="11">
        <v>0</v>
      </c>
      <c r="L10" s="9"/>
      <c r="M10" s="9" t="s">
        <v>2659</v>
      </c>
      <c r="N10" s="9"/>
      <c r="O10" s="9"/>
      <c r="P10" s="9" t="s">
        <v>579</v>
      </c>
      <c r="Q10" s="10">
        <v>115</v>
      </c>
      <c r="R10" s="11">
        <v>72</v>
      </c>
      <c r="S10" s="11">
        <v>88</v>
      </c>
    </row>
    <row r="11" spans="1:19" ht="54" customHeight="1">
      <c r="A11" s="9" t="s">
        <v>2660</v>
      </c>
      <c r="B11" s="10" t="s">
        <v>369</v>
      </c>
      <c r="C11" s="9"/>
      <c r="D11" s="9" t="s">
        <v>1277</v>
      </c>
      <c r="E11" s="10" t="s">
        <v>585</v>
      </c>
      <c r="F11" s="9" t="s">
        <v>2679</v>
      </c>
      <c r="G11" s="9"/>
      <c r="H11" s="9" t="s">
        <v>1566</v>
      </c>
      <c r="I11" s="11">
        <v>0</v>
      </c>
      <c r="J11" s="9"/>
      <c r="K11" s="11">
        <v>20</v>
      </c>
      <c r="L11" s="9" t="s">
        <v>1292</v>
      </c>
      <c r="M11" s="9" t="s">
        <v>2680</v>
      </c>
      <c r="N11" s="9"/>
      <c r="O11" s="9"/>
      <c r="P11" s="9" t="s">
        <v>348</v>
      </c>
      <c r="Q11" s="10">
        <v>112</v>
      </c>
      <c r="R11" s="11">
        <v>0</v>
      </c>
      <c r="S11" s="11">
        <v>0</v>
      </c>
    </row>
    <row r="12" spans="1:19" ht="54" customHeight="1">
      <c r="A12" s="9" t="s">
        <v>350</v>
      </c>
      <c r="B12" s="10" t="s">
        <v>595</v>
      </c>
      <c r="C12" s="9"/>
      <c r="D12" s="9" t="s">
        <v>1277</v>
      </c>
      <c r="E12" s="10" t="s">
        <v>585</v>
      </c>
      <c r="F12" s="9" t="s">
        <v>2661</v>
      </c>
      <c r="G12" s="9"/>
      <c r="H12" s="9" t="s">
        <v>1548</v>
      </c>
      <c r="I12" s="11">
        <v>90</v>
      </c>
      <c r="J12" s="9" t="s">
        <v>1283</v>
      </c>
      <c r="K12" s="11">
        <v>0</v>
      </c>
      <c r="L12" s="9"/>
      <c r="M12" s="9" t="s">
        <v>1265</v>
      </c>
      <c r="N12" s="9"/>
      <c r="O12" s="9"/>
      <c r="P12" s="9" t="s">
        <v>366</v>
      </c>
      <c r="Q12" s="10">
        <v>120</v>
      </c>
      <c r="R12" s="11">
        <v>81</v>
      </c>
      <c r="S12" s="11">
        <v>99</v>
      </c>
    </row>
    <row r="13" spans="1:19" ht="54" customHeight="1">
      <c r="A13" s="9" t="s">
        <v>367</v>
      </c>
      <c r="B13" s="10" t="s">
        <v>338</v>
      </c>
      <c r="C13" s="9"/>
      <c r="D13" s="9" t="s">
        <v>1277</v>
      </c>
      <c r="E13" s="10" t="s">
        <v>589</v>
      </c>
      <c r="F13" s="9" t="s">
        <v>1254</v>
      </c>
      <c r="G13" s="9"/>
      <c r="H13" s="9" t="s">
        <v>1918</v>
      </c>
      <c r="I13" s="11">
        <v>0</v>
      </c>
      <c r="J13" s="9"/>
      <c r="K13" s="11">
        <v>10</v>
      </c>
      <c r="L13" s="9" t="s">
        <v>1269</v>
      </c>
      <c r="M13" s="9" t="s">
        <v>2594</v>
      </c>
      <c r="N13" s="9"/>
      <c r="O13" s="9"/>
      <c r="P13" s="9" t="s">
        <v>348</v>
      </c>
      <c r="Q13" s="10">
        <v>105</v>
      </c>
      <c r="R13" s="11">
        <v>0</v>
      </c>
      <c r="S13" s="11">
        <v>0</v>
      </c>
    </row>
    <row r="14" spans="1:19" ht="54" customHeight="1">
      <c r="A14" s="9" t="s">
        <v>2673</v>
      </c>
      <c r="B14" s="10" t="s">
        <v>595</v>
      </c>
      <c r="C14" s="9"/>
      <c r="D14" s="9" t="s">
        <v>1282</v>
      </c>
      <c r="E14" s="10" t="s">
        <v>585</v>
      </c>
      <c r="F14" s="9" t="s">
        <v>2678</v>
      </c>
      <c r="G14" s="9" t="s">
        <v>484</v>
      </c>
      <c r="H14" s="9" t="s">
        <v>1936</v>
      </c>
      <c r="I14" s="11">
        <v>75</v>
      </c>
      <c r="J14" s="9" t="s">
        <v>1252</v>
      </c>
      <c r="K14" s="11">
        <v>0</v>
      </c>
      <c r="L14" s="9"/>
      <c r="M14" s="9" t="s">
        <v>1253</v>
      </c>
      <c r="N14" s="9" t="s">
        <v>2677</v>
      </c>
      <c r="O14" s="9" t="s">
        <v>713</v>
      </c>
      <c r="P14" s="9" t="s">
        <v>342</v>
      </c>
      <c r="Q14" s="10">
        <v>115</v>
      </c>
      <c r="R14" s="11">
        <v>68</v>
      </c>
      <c r="S14" s="11">
        <v>82</v>
      </c>
    </row>
    <row r="15" spans="1:19" ht="54" customHeight="1">
      <c r="A15" s="9" t="s">
        <v>374</v>
      </c>
      <c r="B15" s="10" t="s">
        <v>587</v>
      </c>
      <c r="C15" s="9"/>
      <c r="D15" s="9" t="s">
        <v>1282</v>
      </c>
      <c r="E15" s="10" t="s">
        <v>582</v>
      </c>
      <c r="F15" s="9" t="s">
        <v>2675</v>
      </c>
      <c r="G15" s="9" t="s">
        <v>484</v>
      </c>
      <c r="H15" s="9" t="s">
        <v>1911</v>
      </c>
      <c r="I15" s="11">
        <v>0</v>
      </c>
      <c r="J15" s="9"/>
      <c r="K15" s="11">
        <v>22</v>
      </c>
      <c r="L15" s="9" t="s">
        <v>1259</v>
      </c>
      <c r="M15" s="9" t="s">
        <v>2668</v>
      </c>
      <c r="N15" s="9" t="s">
        <v>2677</v>
      </c>
      <c r="O15" s="9"/>
      <c r="P15" s="9" t="s">
        <v>337</v>
      </c>
      <c r="Q15" s="10">
        <v>120</v>
      </c>
      <c r="R15" s="11">
        <v>0</v>
      </c>
      <c r="S15" s="11">
        <v>0</v>
      </c>
    </row>
    <row r="16" spans="1:19" ht="54" customHeight="1">
      <c r="A16" s="9" t="s">
        <v>340</v>
      </c>
      <c r="B16" s="10" t="s">
        <v>600</v>
      </c>
      <c r="C16" s="9"/>
      <c r="D16" s="9" t="s">
        <v>1277</v>
      </c>
      <c r="E16" s="10" t="s">
        <v>585</v>
      </c>
      <c r="F16" s="9" t="s">
        <v>2676</v>
      </c>
      <c r="G16" s="9"/>
      <c r="H16" s="9" t="s">
        <v>2838</v>
      </c>
      <c r="I16" s="11">
        <v>0</v>
      </c>
      <c r="J16" s="9"/>
      <c r="K16" s="11">
        <v>8</v>
      </c>
      <c r="L16" s="9" t="s">
        <v>1261</v>
      </c>
      <c r="M16" s="9" t="s">
        <v>2674</v>
      </c>
      <c r="N16" s="9" t="s">
        <v>2677</v>
      </c>
      <c r="O16" s="9"/>
      <c r="P16" s="9" t="s">
        <v>2526</v>
      </c>
      <c r="Q16" s="10">
        <v>115</v>
      </c>
      <c r="R16" s="11">
        <v>0</v>
      </c>
      <c r="S16" s="11">
        <v>0</v>
      </c>
    </row>
    <row r="17" spans="1:19" ht="54" customHeight="1">
      <c r="A17" s="9" t="s">
        <v>2522</v>
      </c>
      <c r="B17" s="10" t="s">
        <v>369</v>
      </c>
      <c r="C17" s="9"/>
      <c r="D17" s="9" t="s">
        <v>1282</v>
      </c>
      <c r="E17" s="10" t="s">
        <v>582</v>
      </c>
      <c r="F17" s="9" t="s">
        <v>2527</v>
      </c>
      <c r="G17" s="9" t="s">
        <v>484</v>
      </c>
      <c r="H17" s="9" t="s">
        <v>1271</v>
      </c>
      <c r="I17" s="11">
        <v>12</v>
      </c>
      <c r="J17" s="9" t="s">
        <v>1266</v>
      </c>
      <c r="K17" s="11">
        <v>0</v>
      </c>
      <c r="L17" s="9"/>
      <c r="M17" s="9" t="s">
        <v>2523</v>
      </c>
      <c r="N17" s="9" t="s">
        <v>2677</v>
      </c>
      <c r="O17" s="9"/>
      <c r="P17" s="9" t="s">
        <v>2524</v>
      </c>
      <c r="Q17" s="10" t="s">
        <v>594</v>
      </c>
      <c r="R17" s="11">
        <v>10</v>
      </c>
      <c r="S17" s="11">
        <v>14</v>
      </c>
    </row>
    <row r="18" spans="1:19" ht="54" customHeight="1">
      <c r="A18" s="9" t="s">
        <v>2540</v>
      </c>
      <c r="B18" s="10" t="s">
        <v>587</v>
      </c>
      <c r="C18" s="9"/>
      <c r="D18" s="9" t="s">
        <v>372</v>
      </c>
      <c r="E18" s="10" t="s">
        <v>582</v>
      </c>
      <c r="F18" s="9" t="s">
        <v>1280</v>
      </c>
      <c r="G18" s="9" t="s">
        <v>484</v>
      </c>
      <c r="H18" s="9" t="s">
        <v>2859</v>
      </c>
      <c r="I18" s="11">
        <v>0</v>
      </c>
      <c r="J18" s="9"/>
      <c r="K18" s="11">
        <v>35</v>
      </c>
      <c r="L18" s="9" t="s">
        <v>1267</v>
      </c>
      <c r="M18" s="9" t="s">
        <v>1286</v>
      </c>
      <c r="N18" s="9" t="s">
        <v>2528</v>
      </c>
      <c r="O18" s="9" t="s">
        <v>708</v>
      </c>
      <c r="P18" s="9" t="s">
        <v>384</v>
      </c>
      <c r="Q18" s="10">
        <v>120</v>
      </c>
      <c r="R18" s="11">
        <v>0</v>
      </c>
      <c r="S18" s="11">
        <v>0</v>
      </c>
    </row>
    <row r="19" spans="1:19" ht="54" customHeight="1">
      <c r="A19" s="9" t="s">
        <v>2538</v>
      </c>
      <c r="B19" s="10" t="s">
        <v>600</v>
      </c>
      <c r="C19" s="9"/>
      <c r="D19" s="9" t="s">
        <v>372</v>
      </c>
      <c r="E19" s="10" t="s">
        <v>582</v>
      </c>
      <c r="F19" s="9" t="s">
        <v>2536</v>
      </c>
      <c r="G19" s="9" t="s">
        <v>484</v>
      </c>
      <c r="H19" s="9" t="s">
        <v>1256</v>
      </c>
      <c r="I19" s="11">
        <v>0</v>
      </c>
      <c r="J19" s="9"/>
      <c r="K19" s="11">
        <v>12</v>
      </c>
      <c r="L19" s="9" t="s">
        <v>1262</v>
      </c>
      <c r="M19" s="9" t="s">
        <v>1303</v>
      </c>
      <c r="N19" s="9" t="s">
        <v>2528</v>
      </c>
      <c r="O19" s="9"/>
      <c r="P19" s="9" t="s">
        <v>2647</v>
      </c>
      <c r="Q19" s="10" t="s">
        <v>583</v>
      </c>
      <c r="R19" s="11">
        <v>0</v>
      </c>
      <c r="S19" s="11">
        <v>0</v>
      </c>
    </row>
    <row r="20" spans="1:19" ht="54" customHeight="1">
      <c r="A20" s="9" t="s">
        <v>2532</v>
      </c>
      <c r="B20" s="10" t="s">
        <v>354</v>
      </c>
      <c r="C20" s="9"/>
      <c r="D20" s="9" t="s">
        <v>493</v>
      </c>
      <c r="E20" s="10" t="s">
        <v>591</v>
      </c>
      <c r="F20" s="9" t="s">
        <v>1297</v>
      </c>
      <c r="G20" s="9" t="s">
        <v>484</v>
      </c>
      <c r="H20" s="9" t="s">
        <v>1586</v>
      </c>
      <c r="I20" s="11">
        <v>0</v>
      </c>
      <c r="J20" s="9"/>
      <c r="K20" s="11">
        <v>0</v>
      </c>
      <c r="L20" s="9"/>
      <c r="M20" s="9" t="s">
        <v>1308</v>
      </c>
      <c r="N20" s="9" t="s">
        <v>2528</v>
      </c>
      <c r="O20" s="9"/>
      <c r="P20" s="9" t="s">
        <v>2525</v>
      </c>
      <c r="Q20" s="10" t="s">
        <v>2533</v>
      </c>
      <c r="R20" s="11">
        <v>0</v>
      </c>
      <c r="S20" s="11">
        <v>0</v>
      </c>
    </row>
    <row r="21" spans="1:19" ht="54" customHeight="1">
      <c r="A21" s="9" t="s">
        <v>1317</v>
      </c>
      <c r="B21" s="10" t="s">
        <v>586</v>
      </c>
      <c r="C21" s="9"/>
      <c r="D21" s="9" t="s">
        <v>372</v>
      </c>
      <c r="E21" s="10" t="s">
        <v>582</v>
      </c>
      <c r="F21" s="9" t="s">
        <v>2536</v>
      </c>
      <c r="G21" s="9" t="s">
        <v>484</v>
      </c>
      <c r="H21" s="9" t="s">
        <v>2534</v>
      </c>
      <c r="I21" s="11">
        <v>0</v>
      </c>
      <c r="J21" s="9"/>
      <c r="K21" s="11">
        <v>10</v>
      </c>
      <c r="L21" s="9" t="s">
        <v>1320</v>
      </c>
      <c r="M21" s="9" t="s">
        <v>1300</v>
      </c>
      <c r="N21" s="9" t="s">
        <v>2528</v>
      </c>
      <c r="O21" s="9"/>
      <c r="P21" s="9" t="s">
        <v>491</v>
      </c>
      <c r="Q21" s="10">
        <v>120</v>
      </c>
      <c r="R21" s="11">
        <v>0</v>
      </c>
      <c r="S21" s="11">
        <v>0</v>
      </c>
    </row>
    <row r="22" spans="1:19" ht="54" customHeight="1">
      <c r="A22" s="9" t="s">
        <v>2544</v>
      </c>
      <c r="B22" s="10" t="s">
        <v>608</v>
      </c>
      <c r="C22" s="9"/>
      <c r="D22" s="9" t="s">
        <v>1277</v>
      </c>
      <c r="E22" s="10" t="s">
        <v>598</v>
      </c>
      <c r="F22" s="9"/>
      <c r="G22" s="9"/>
      <c r="H22" s="9" t="s">
        <v>1557</v>
      </c>
      <c r="I22" s="11">
        <v>0</v>
      </c>
      <c r="J22" s="9"/>
      <c r="K22" s="11">
        <v>0</v>
      </c>
      <c r="L22" s="9"/>
      <c r="M22" s="9" t="s">
        <v>2537</v>
      </c>
      <c r="N22" s="9"/>
      <c r="O22" s="9"/>
      <c r="P22" s="9" t="s">
        <v>593</v>
      </c>
      <c r="Q22" s="10">
        <v>20</v>
      </c>
      <c r="R22" s="11">
        <v>0</v>
      </c>
      <c r="S22" s="11">
        <v>0</v>
      </c>
    </row>
    <row r="23" spans="1:19" ht="54" customHeight="1">
      <c r="A23" s="9" t="s">
        <v>2539</v>
      </c>
      <c r="B23" s="10" t="s">
        <v>608</v>
      </c>
      <c r="C23" s="9"/>
      <c r="D23" s="9" t="s">
        <v>2657</v>
      </c>
      <c r="E23" s="10" t="s">
        <v>582</v>
      </c>
      <c r="F23" s="9" t="s">
        <v>2535</v>
      </c>
      <c r="G23" s="9" t="s">
        <v>484</v>
      </c>
      <c r="H23" s="9" t="s">
        <v>2541</v>
      </c>
      <c r="I23" s="11">
        <v>0</v>
      </c>
      <c r="J23" s="9"/>
      <c r="K23" s="11">
        <v>0</v>
      </c>
      <c r="L23" s="9"/>
      <c r="M23" s="9" t="s">
        <v>1561</v>
      </c>
      <c r="N23" s="9"/>
      <c r="O23" s="9"/>
      <c r="P23" s="9" t="s">
        <v>593</v>
      </c>
      <c r="Q23" s="10">
        <v>35</v>
      </c>
      <c r="R23" s="11">
        <v>0</v>
      </c>
      <c r="S23" s="11">
        <v>0</v>
      </c>
    </row>
    <row r="24" spans="1:19" ht="54" customHeight="1">
      <c r="A24" s="9" t="s">
        <v>341</v>
      </c>
      <c r="B24" s="10" t="s">
        <v>608</v>
      </c>
      <c r="C24" s="9"/>
      <c r="D24" s="9" t="s">
        <v>1302</v>
      </c>
      <c r="E24" s="10" t="s">
        <v>582</v>
      </c>
      <c r="F24" s="9" t="s">
        <v>1231</v>
      </c>
      <c r="G24" s="9" t="s">
        <v>484</v>
      </c>
      <c r="H24" s="9" t="s">
        <v>978</v>
      </c>
      <c r="I24" s="11">
        <v>0</v>
      </c>
      <c r="J24" s="9"/>
      <c r="K24" s="11">
        <v>0</v>
      </c>
      <c r="L24" s="9"/>
      <c r="M24" s="9" t="s">
        <v>2531</v>
      </c>
      <c r="N24" s="9"/>
      <c r="O24" s="9"/>
      <c r="P24" s="9" t="s">
        <v>344</v>
      </c>
      <c r="Q24" s="10">
        <v>-8</v>
      </c>
      <c r="R24" s="11">
        <v>0</v>
      </c>
      <c r="S24" s="11">
        <v>0</v>
      </c>
    </row>
    <row r="25" spans="1:19" ht="54" customHeight="1">
      <c r="A25" s="9" t="s">
        <v>2543</v>
      </c>
      <c r="B25" s="10" t="s">
        <v>608</v>
      </c>
      <c r="C25" s="9"/>
      <c r="D25" s="9" t="s">
        <v>1277</v>
      </c>
      <c r="E25" s="10" t="s">
        <v>585</v>
      </c>
      <c r="F25" s="9"/>
      <c r="G25" s="9"/>
      <c r="H25" s="9" t="s">
        <v>967</v>
      </c>
      <c r="I25" s="11">
        <v>0</v>
      </c>
      <c r="J25" s="9"/>
      <c r="K25" s="11">
        <v>0</v>
      </c>
      <c r="L25" s="9"/>
      <c r="M25" s="9" t="s">
        <v>1208</v>
      </c>
      <c r="N25" s="9"/>
      <c r="O25" s="9"/>
      <c r="P25" s="9" t="s">
        <v>357</v>
      </c>
      <c r="Q25" s="10">
        <v>30</v>
      </c>
      <c r="R25" s="11">
        <v>0</v>
      </c>
      <c r="S25" s="11">
        <v>0</v>
      </c>
    </row>
    <row r="26" spans="1:19" ht="54" customHeight="1">
      <c r="A26" s="9" t="s">
        <v>2529</v>
      </c>
      <c r="B26" s="10" t="s">
        <v>608</v>
      </c>
      <c r="C26" s="9"/>
      <c r="D26" s="9" t="s">
        <v>1277</v>
      </c>
      <c r="E26" s="10" t="s">
        <v>585</v>
      </c>
      <c r="F26" s="9" t="s">
        <v>2530</v>
      </c>
      <c r="G26" s="9"/>
      <c r="H26" s="9" t="s">
        <v>1241</v>
      </c>
      <c r="I26" s="11">
        <v>0</v>
      </c>
      <c r="J26" s="9"/>
      <c r="K26" s="11">
        <v>0</v>
      </c>
      <c r="L26" s="9"/>
      <c r="M26" s="9" t="s">
        <v>1217</v>
      </c>
      <c r="N26" s="9"/>
      <c r="O26" s="9"/>
      <c r="P26" s="9" t="s">
        <v>358</v>
      </c>
      <c r="Q26" s="10">
        <v>4</v>
      </c>
      <c r="R26" s="11">
        <v>0</v>
      </c>
      <c r="S26" s="11">
        <v>0</v>
      </c>
    </row>
    <row r="27" spans="1:19" ht="54" customHeight="1">
      <c r="A27" s="9" t="s">
        <v>339</v>
      </c>
      <c r="B27" s="10" t="s">
        <v>580</v>
      </c>
      <c r="C27" s="9"/>
      <c r="D27" s="9" t="s">
        <v>2657</v>
      </c>
      <c r="E27" s="10" t="s">
        <v>582</v>
      </c>
      <c r="F27" s="9" t="s">
        <v>1227</v>
      </c>
      <c r="G27" s="9" t="s">
        <v>484</v>
      </c>
      <c r="H27" s="9" t="s">
        <v>1928</v>
      </c>
      <c r="I27" s="11">
        <v>6</v>
      </c>
      <c r="J27" s="9" t="s">
        <v>2555</v>
      </c>
      <c r="K27" s="11">
        <v>0</v>
      </c>
      <c r="L27" s="9"/>
      <c r="M27" s="9" t="s">
        <v>1173</v>
      </c>
      <c r="N27" s="9"/>
      <c r="O27" s="9"/>
      <c r="P27" s="9" t="s">
        <v>371</v>
      </c>
      <c r="Q27" s="10">
        <v>120</v>
      </c>
      <c r="R27" s="11">
        <v>5</v>
      </c>
      <c r="S27" s="11">
        <v>7</v>
      </c>
    </row>
    <row r="28" spans="1:19" ht="54" customHeight="1">
      <c r="A28" s="9" t="s">
        <v>2545</v>
      </c>
      <c r="B28" s="10" t="s">
        <v>354</v>
      </c>
      <c r="C28" s="9"/>
      <c r="D28" s="9" t="s">
        <v>372</v>
      </c>
      <c r="E28" s="10" t="s">
        <v>588</v>
      </c>
      <c r="F28" s="9" t="s">
        <v>356</v>
      </c>
      <c r="G28" s="9" t="s">
        <v>484</v>
      </c>
      <c r="H28" s="9" t="s">
        <v>1211</v>
      </c>
      <c r="I28" s="11">
        <v>15</v>
      </c>
      <c r="J28" s="9" t="s">
        <v>1228</v>
      </c>
      <c r="K28" s="11">
        <v>0</v>
      </c>
      <c r="L28" s="9"/>
      <c r="M28" s="9" t="s">
        <v>1205</v>
      </c>
      <c r="N28" s="9"/>
      <c r="O28" s="9"/>
      <c r="P28" s="9" t="s">
        <v>353</v>
      </c>
      <c r="Q28" s="10">
        <v>108</v>
      </c>
      <c r="R28" s="11">
        <v>13</v>
      </c>
      <c r="S28" s="11">
        <v>17</v>
      </c>
    </row>
    <row r="29" spans="1:19" ht="54" customHeight="1">
      <c r="A29" s="9" t="s">
        <v>1242</v>
      </c>
      <c r="B29" s="10" t="s">
        <v>351</v>
      </c>
      <c r="C29" s="9"/>
      <c r="D29" s="9" t="s">
        <v>2561</v>
      </c>
      <c r="E29" s="10" t="s">
        <v>582</v>
      </c>
      <c r="F29" s="9" t="s">
        <v>1233</v>
      </c>
      <c r="G29" s="9" t="s">
        <v>484</v>
      </c>
      <c r="H29" s="9" t="s">
        <v>962</v>
      </c>
      <c r="I29" s="11">
        <v>0</v>
      </c>
      <c r="J29" s="9"/>
      <c r="K29" s="11">
        <v>0</v>
      </c>
      <c r="L29" s="9"/>
      <c r="M29" s="9" t="s">
        <v>2557</v>
      </c>
      <c r="N29" s="9"/>
      <c r="O29" s="9"/>
      <c r="P29" s="9" t="s">
        <v>317</v>
      </c>
      <c r="Q29" s="10" t="s">
        <v>584</v>
      </c>
      <c r="R29" s="11">
        <v>0</v>
      </c>
      <c r="S29" s="11">
        <v>0</v>
      </c>
    </row>
    <row r="30" spans="1:19" ht="54" customHeight="1">
      <c r="A30" s="9" t="s">
        <v>1230</v>
      </c>
      <c r="B30" s="10" t="s">
        <v>351</v>
      </c>
      <c r="C30" s="9"/>
      <c r="D30" s="9" t="s">
        <v>380</v>
      </c>
      <c r="E30" s="10" t="s">
        <v>360</v>
      </c>
      <c r="F30" s="9" t="s">
        <v>1243</v>
      </c>
      <c r="G30" s="9" t="s">
        <v>484</v>
      </c>
      <c r="H30" s="9" t="s">
        <v>1909</v>
      </c>
      <c r="I30" s="11">
        <v>0</v>
      </c>
      <c r="J30" s="9"/>
      <c r="K30" s="11">
        <v>0</v>
      </c>
      <c r="L30" s="9"/>
      <c r="M30" s="9" t="s">
        <v>2548</v>
      </c>
      <c r="N30" s="9"/>
      <c r="O30" s="9"/>
      <c r="P30" s="9" t="s">
        <v>308</v>
      </c>
      <c r="Q30" s="10" t="s">
        <v>581</v>
      </c>
      <c r="R30" s="11">
        <v>0</v>
      </c>
      <c r="S30" s="11">
        <v>0</v>
      </c>
    </row>
  </sheetData>
  <mergeCells count="4">
    <mergeCell ref="D1:F1"/>
    <mergeCell ref="I1:J1"/>
    <mergeCell ref="K1:L1"/>
    <mergeCell ref="N1:P1"/>
  </mergeCells>
  <phoneticPr fontId="19" type="noConversion"/>
  <conditionalFormatting sqref="S2:S30">
    <cfRule type="expression" dxfId="19" priority="1">
      <formula>AND($R2&lt;&gt;"",$S2&lt;&gt;"",$S2&lt;$R2)</formula>
    </cfRule>
  </conditionalFormatting>
  <dataValidations count="2">
    <dataValidation type="list" sqref="B2:B30" xr:uid="{00000000-0002-0000-0300-000000000000}">
      <formula1>"무기,상의,머리,얼굴,손,신발,팔 방어구,보조 장비,액세서리,소모품,탄약,접근 도구"</formula1>
    </dataValidation>
    <dataValidation type="list" sqref="G2:G30" xr:uid="{00000000-0002-0000-0300-000001000000}">
      <formula1>",획득 시 귀속"</formula1>
    </dataValidation>
  </dataValidations>
  <pageMargins left="0.69972223043441772" right="0.69972223043441772" top="0.75" bottom="0.75" header="0.30000001192092896" footer="0.30000001192092896"/>
  <pageSetup paperSize="9" fitToWidth="0" fitToHeight="0" orientation="portrait" horizontalDpi="0"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W312"/>
  <sheetViews>
    <sheetView topLeftCell="A118" zoomScale="80" zoomScaleNormal="80" zoomScaleSheetLayoutView="80" workbookViewId="0">
      <selection activeCell="N190" sqref="N190"/>
    </sheetView>
  </sheetViews>
  <sheetFormatPr defaultColWidth="8.875" defaultRowHeight="13.5"/>
  <cols>
    <col min="1" max="1" width="6.5" style="82" customWidth="1"/>
    <col min="2" max="2" width="17.875" style="82" customWidth="1"/>
    <col min="3" max="3" width="19.375" style="82" customWidth="1"/>
    <col min="4" max="4" width="16" style="83" customWidth="1"/>
    <col min="5" max="5" width="10.625" style="82" customWidth="1"/>
    <col min="6" max="7" width="5" style="82" customWidth="1"/>
    <col min="8" max="8" width="15" style="82" customWidth="1"/>
    <col min="9" max="9" width="8.75" style="82" customWidth="1"/>
    <col min="10" max="10" width="8.625" style="82" customWidth="1"/>
    <col min="11" max="11" width="5" style="82" customWidth="1"/>
    <col min="12" max="12" width="15" style="82" customWidth="1"/>
    <col min="13" max="14" width="8.625" style="82" customWidth="1"/>
    <col min="15" max="15" width="13.25" style="82" customWidth="1"/>
    <col min="16" max="16" width="6.5" style="82" customWidth="1"/>
    <col min="17" max="17" width="13.25" style="82" customWidth="1"/>
    <col min="18" max="18" width="6.5" style="82" customWidth="1"/>
    <col min="19" max="19" width="13.25" style="82" customWidth="1"/>
    <col min="20" max="20" width="6.5" style="82" customWidth="1"/>
    <col min="21" max="21" width="13.25" style="82" customWidth="1"/>
    <col min="22" max="22" width="6.5" style="82" customWidth="1"/>
    <col min="23" max="23" width="42" style="83" customWidth="1"/>
    <col min="24" max="16384" width="8.875" style="83"/>
  </cols>
  <sheetData>
    <row r="1" spans="1:23" ht="18.399999999999999" customHeight="1">
      <c r="A1" s="84"/>
      <c r="B1" s="85" t="s">
        <v>336</v>
      </c>
      <c r="C1" s="85" t="s">
        <v>656</v>
      </c>
      <c r="D1" s="84"/>
      <c r="E1" s="220" t="s">
        <v>189</v>
      </c>
      <c r="F1" s="221"/>
      <c r="G1" s="221"/>
      <c r="H1" s="221"/>
      <c r="I1" s="221"/>
      <c r="J1" s="221"/>
      <c r="K1" s="221"/>
      <c r="L1" s="222"/>
      <c r="M1" s="94"/>
      <c r="N1" s="94"/>
      <c r="O1" s="94"/>
      <c r="P1" s="94"/>
      <c r="Q1" s="94"/>
      <c r="R1" s="94"/>
      <c r="S1" s="94"/>
      <c r="T1" s="94"/>
      <c r="U1" s="94"/>
      <c r="V1" s="94"/>
      <c r="W1" s="86"/>
    </row>
    <row r="2" spans="1:23" ht="18.399999999999999" customHeight="1">
      <c r="A2" s="87"/>
      <c r="B2" s="87" t="s">
        <v>2796</v>
      </c>
      <c r="C2" s="87">
        <v>306</v>
      </c>
      <c r="D2" s="88"/>
      <c r="E2" s="223" t="s">
        <v>2178</v>
      </c>
      <c r="F2" s="224"/>
      <c r="G2" s="224"/>
      <c r="H2" s="224"/>
      <c r="I2" s="224"/>
      <c r="J2" s="224"/>
      <c r="K2" s="224"/>
      <c r="L2" s="225"/>
      <c r="M2" s="94"/>
      <c r="N2" s="94"/>
      <c r="O2" s="94"/>
      <c r="P2" s="94"/>
      <c r="Q2" s="94"/>
      <c r="R2" s="94"/>
      <c r="S2" s="94"/>
      <c r="T2" s="94"/>
      <c r="U2" s="94"/>
      <c r="V2" s="94"/>
      <c r="W2" s="86"/>
    </row>
    <row r="3" spans="1:23" ht="18.399999999999999" customHeight="1">
      <c r="A3" s="87"/>
      <c r="B3" s="87" t="s">
        <v>1130</v>
      </c>
      <c r="C3" s="87">
        <f>COUNTIF(C7:C312,"&lt;&gt;")</f>
        <v>42</v>
      </c>
      <c r="D3" s="88"/>
      <c r="E3" s="226"/>
      <c r="F3" s="224"/>
      <c r="G3" s="224"/>
      <c r="H3" s="224"/>
      <c r="I3" s="224"/>
      <c r="J3" s="224"/>
      <c r="K3" s="224"/>
      <c r="L3" s="225"/>
      <c r="M3" s="94"/>
      <c r="N3" s="94"/>
      <c r="O3" s="94"/>
      <c r="P3" s="94"/>
      <c r="Q3" s="94"/>
      <c r="R3" s="94"/>
      <c r="S3" s="94"/>
      <c r="T3" s="94"/>
      <c r="U3" s="94"/>
      <c r="V3" s="94"/>
      <c r="W3" s="86"/>
    </row>
    <row r="4" spans="1:23" ht="18.399999999999999" customHeight="1">
      <c r="A4" s="87"/>
      <c r="B4" s="87" t="s">
        <v>1134</v>
      </c>
      <c r="C4" s="87">
        <f>C2-C3</f>
        <v>264</v>
      </c>
      <c r="D4" s="88"/>
      <c r="E4" s="226"/>
      <c r="F4" s="224"/>
      <c r="G4" s="224"/>
      <c r="H4" s="224"/>
      <c r="I4" s="224"/>
      <c r="J4" s="224"/>
      <c r="K4" s="224"/>
      <c r="L4" s="225"/>
      <c r="M4" s="94"/>
      <c r="N4" s="94"/>
      <c r="O4" s="94"/>
      <c r="P4" s="94"/>
      <c r="Q4" s="94"/>
      <c r="R4" s="94"/>
      <c r="S4" s="94"/>
      <c r="T4" s="94"/>
      <c r="U4" s="94"/>
      <c r="V4" s="94"/>
      <c r="W4" s="86"/>
    </row>
    <row r="5" spans="1:23" ht="18.399999999999999" customHeight="1">
      <c r="A5" s="87"/>
      <c r="B5" s="87" t="s">
        <v>2797</v>
      </c>
      <c r="C5" s="87">
        <f>C2-COUNT(A7:A312)</f>
        <v>0</v>
      </c>
      <c r="D5" s="88"/>
      <c r="E5" s="227"/>
      <c r="F5" s="228"/>
      <c r="G5" s="228"/>
      <c r="H5" s="228"/>
      <c r="I5" s="228"/>
      <c r="J5" s="228"/>
      <c r="K5" s="228"/>
      <c r="L5" s="229"/>
      <c r="M5" s="94"/>
      <c r="N5" s="94"/>
      <c r="O5" s="94"/>
      <c r="P5" s="94"/>
      <c r="Q5" s="94"/>
      <c r="R5" s="94"/>
      <c r="S5" s="94"/>
      <c r="T5" s="94"/>
      <c r="U5" s="94"/>
      <c r="V5" s="94"/>
      <c r="W5" s="86"/>
    </row>
    <row r="6" spans="1:23" ht="44.1" customHeight="1">
      <c r="A6" s="230" t="s">
        <v>2560</v>
      </c>
      <c r="B6" s="230"/>
      <c r="C6" s="89" t="s">
        <v>469</v>
      </c>
      <c r="D6" s="89" t="s">
        <v>498</v>
      </c>
      <c r="E6" s="89" t="s">
        <v>334</v>
      </c>
      <c r="F6" s="89" t="s">
        <v>634</v>
      </c>
      <c r="G6" s="89" t="s">
        <v>599</v>
      </c>
      <c r="H6" s="89" t="s">
        <v>1239</v>
      </c>
      <c r="I6" s="89" t="s">
        <v>500</v>
      </c>
      <c r="J6" s="89" t="s">
        <v>452</v>
      </c>
      <c r="K6" s="89" t="s">
        <v>627</v>
      </c>
      <c r="L6" s="89" t="s">
        <v>1244</v>
      </c>
      <c r="M6" s="89" t="s">
        <v>467</v>
      </c>
      <c r="N6" s="89" t="s">
        <v>478</v>
      </c>
      <c r="O6" s="89" t="s">
        <v>625</v>
      </c>
      <c r="P6" s="89" t="s">
        <v>454</v>
      </c>
      <c r="Q6" s="89" t="s">
        <v>607</v>
      </c>
      <c r="R6" s="89" t="s">
        <v>511</v>
      </c>
      <c r="S6" s="89" t="s">
        <v>636</v>
      </c>
      <c r="T6" s="89" t="s">
        <v>431</v>
      </c>
      <c r="U6" s="89" t="s">
        <v>596</v>
      </c>
      <c r="V6" s="89" t="s">
        <v>435</v>
      </c>
      <c r="W6" s="89" t="s">
        <v>629</v>
      </c>
    </row>
    <row r="7" spans="1:23" ht="24" customHeight="1">
      <c r="A7" s="90">
        <v>1</v>
      </c>
      <c r="B7" s="91"/>
      <c r="C7" s="91"/>
      <c r="D7" s="93"/>
      <c r="E7" s="91"/>
      <c r="F7" s="90"/>
      <c r="G7" s="90"/>
      <c r="H7" s="90"/>
      <c r="I7" s="90"/>
      <c r="J7" s="90" t="str">
        <f>IF(C7="","",G7+I7)</f>
        <v/>
      </c>
      <c r="K7" s="90"/>
      <c r="L7" s="90"/>
      <c r="M7" s="90"/>
      <c r="N7" s="90" t="str">
        <f>IF(C7="","",K7+M7)</f>
        <v/>
      </c>
      <c r="O7" s="91"/>
      <c r="P7" s="95"/>
      <c r="Q7" s="95"/>
      <c r="R7" s="95"/>
      <c r="S7" s="95"/>
      <c r="T7" s="95"/>
      <c r="U7" s="95"/>
      <c r="V7" s="95"/>
      <c r="W7" s="92"/>
    </row>
    <row r="8" spans="1:23" ht="24" customHeight="1">
      <c r="A8" s="90">
        <v>2</v>
      </c>
      <c r="B8" s="91"/>
      <c r="C8" s="91"/>
      <c r="D8" s="93"/>
      <c r="E8" s="91"/>
      <c r="F8" s="90"/>
      <c r="G8" s="90"/>
      <c r="H8" s="90"/>
      <c r="I8" s="90"/>
      <c r="K8" s="90"/>
      <c r="L8" s="90"/>
      <c r="M8" s="90"/>
      <c r="O8" s="91"/>
      <c r="P8" s="95"/>
      <c r="Q8" s="95"/>
      <c r="R8" s="95"/>
      <c r="S8" s="95"/>
      <c r="T8" s="95"/>
      <c r="U8" s="95"/>
      <c r="V8" s="95"/>
      <c r="W8" s="92"/>
    </row>
    <row r="9" spans="1:23" ht="24" customHeight="1">
      <c r="A9" s="90">
        <v>3</v>
      </c>
      <c r="B9" s="91"/>
      <c r="C9" s="91"/>
      <c r="D9" s="93"/>
      <c r="E9" s="91"/>
      <c r="F9" s="90"/>
      <c r="G9" s="90"/>
      <c r="H9" s="90"/>
      <c r="I9" s="90"/>
      <c r="K9" s="90"/>
      <c r="L9" s="90"/>
      <c r="M9" s="90"/>
      <c r="O9" s="91"/>
      <c r="P9" s="95"/>
      <c r="Q9" s="95"/>
      <c r="R9" s="95"/>
      <c r="S9" s="95"/>
      <c r="T9" s="95"/>
      <c r="U9" s="95"/>
      <c r="V9" s="95"/>
      <c r="W9" s="92"/>
    </row>
    <row r="10" spans="1:23" ht="24" customHeight="1">
      <c r="A10" s="90">
        <v>4</v>
      </c>
      <c r="B10" s="91"/>
      <c r="C10" s="91"/>
      <c r="D10" s="93"/>
      <c r="E10" s="91"/>
      <c r="F10" s="90"/>
      <c r="G10" s="90"/>
      <c r="H10" s="90"/>
      <c r="I10" s="90"/>
      <c r="K10" s="90"/>
      <c r="L10" s="90"/>
      <c r="M10" s="90"/>
      <c r="O10" s="91"/>
      <c r="P10" s="95"/>
      <c r="Q10" s="95"/>
      <c r="R10" s="95"/>
      <c r="S10" s="95"/>
      <c r="T10" s="95"/>
      <c r="U10" s="95"/>
      <c r="V10" s="95"/>
      <c r="W10" s="92"/>
    </row>
    <row r="11" spans="1:23" ht="24" customHeight="1">
      <c r="A11" s="90">
        <v>5</v>
      </c>
      <c r="B11" s="91"/>
      <c r="C11" s="91"/>
      <c r="D11" s="93"/>
      <c r="E11" s="91"/>
      <c r="F11" s="90"/>
      <c r="G11" s="90"/>
      <c r="H11" s="90"/>
      <c r="I11" s="90"/>
      <c r="K11" s="90"/>
      <c r="L11" s="90"/>
      <c r="M11" s="90"/>
      <c r="O11" s="91"/>
      <c r="P11" s="95"/>
      <c r="Q11" s="95"/>
      <c r="R11" s="95"/>
      <c r="S11" s="95"/>
      <c r="T11" s="95"/>
      <c r="U11" s="95"/>
      <c r="V11" s="95"/>
      <c r="W11" s="92"/>
    </row>
    <row r="12" spans="1:23" ht="24" customHeight="1">
      <c r="A12" s="90">
        <v>6</v>
      </c>
      <c r="B12" s="91"/>
      <c r="C12" s="91"/>
      <c r="D12" s="93"/>
      <c r="E12" s="91"/>
      <c r="F12" s="90"/>
      <c r="G12" s="90"/>
      <c r="H12" s="90"/>
      <c r="I12" s="90"/>
      <c r="K12" s="90"/>
      <c r="L12" s="90"/>
      <c r="M12" s="90"/>
      <c r="O12" s="91"/>
      <c r="P12" s="95"/>
      <c r="Q12" s="95"/>
      <c r="R12" s="95"/>
      <c r="S12" s="95"/>
      <c r="T12" s="95"/>
      <c r="U12" s="95"/>
      <c r="V12" s="95"/>
      <c r="W12" s="92"/>
    </row>
    <row r="13" spans="1:23" ht="24" customHeight="1">
      <c r="A13" s="90">
        <v>7</v>
      </c>
      <c r="B13" s="91"/>
      <c r="C13" s="91"/>
      <c r="D13" s="93"/>
      <c r="E13" s="91"/>
      <c r="F13" s="90"/>
      <c r="G13" s="90"/>
      <c r="H13" s="90"/>
      <c r="I13" s="90"/>
      <c r="K13" s="90"/>
      <c r="L13" s="90"/>
      <c r="M13" s="90"/>
      <c r="O13" s="91"/>
      <c r="P13" s="95"/>
      <c r="Q13" s="95"/>
      <c r="R13" s="95"/>
      <c r="S13" s="95"/>
      <c r="T13" s="95"/>
      <c r="U13" s="95"/>
      <c r="V13" s="95"/>
      <c r="W13" s="92"/>
    </row>
    <row r="14" spans="1:23" ht="24" customHeight="1">
      <c r="A14" s="90">
        <v>8</v>
      </c>
      <c r="B14" s="91"/>
      <c r="C14" s="91"/>
      <c r="D14" s="93"/>
      <c r="E14" s="91"/>
      <c r="F14" s="90"/>
      <c r="G14" s="90"/>
      <c r="H14" s="90"/>
      <c r="I14" s="90"/>
      <c r="K14" s="90"/>
      <c r="L14" s="90"/>
      <c r="M14" s="90"/>
      <c r="O14" s="91"/>
      <c r="P14" s="95"/>
      <c r="Q14" s="95"/>
      <c r="R14" s="95"/>
      <c r="S14" s="95"/>
      <c r="T14" s="95"/>
      <c r="U14" s="95"/>
      <c r="V14" s="95"/>
      <c r="W14" s="92"/>
    </row>
    <row r="15" spans="1:23" ht="24" customHeight="1">
      <c r="A15" s="90">
        <v>9</v>
      </c>
      <c r="B15" s="91"/>
      <c r="C15" s="91"/>
      <c r="D15" s="93"/>
      <c r="E15" s="91"/>
      <c r="F15" s="90"/>
      <c r="G15" s="90"/>
      <c r="H15" s="90"/>
      <c r="I15" s="90"/>
      <c r="K15" s="90"/>
      <c r="L15" s="90"/>
      <c r="M15" s="90"/>
      <c r="O15" s="91"/>
      <c r="P15" s="95"/>
      <c r="Q15" s="95"/>
      <c r="R15" s="95"/>
      <c r="S15" s="95"/>
      <c r="T15" s="95"/>
      <c r="U15" s="95"/>
      <c r="V15" s="95"/>
      <c r="W15" s="92"/>
    </row>
    <row r="16" spans="1:23" ht="24" customHeight="1">
      <c r="A16" s="90">
        <v>10</v>
      </c>
      <c r="B16" s="91"/>
      <c r="C16" s="91"/>
      <c r="D16" s="93"/>
      <c r="E16" s="91"/>
      <c r="F16" s="90"/>
      <c r="G16" s="90"/>
      <c r="H16" s="90"/>
      <c r="I16" s="90"/>
      <c r="K16" s="90"/>
      <c r="L16" s="90"/>
      <c r="M16" s="90"/>
      <c r="O16" s="91"/>
      <c r="P16" s="95"/>
      <c r="Q16" s="95"/>
      <c r="R16" s="95"/>
      <c r="S16" s="95"/>
      <c r="T16" s="95"/>
      <c r="U16" s="95"/>
      <c r="V16" s="95"/>
      <c r="W16" s="92"/>
    </row>
    <row r="17" spans="1:23" ht="24" customHeight="1">
      <c r="A17" s="90">
        <v>11</v>
      </c>
      <c r="B17" s="91"/>
      <c r="C17" s="91"/>
      <c r="D17" s="93"/>
      <c r="E17" s="91"/>
      <c r="F17" s="90"/>
      <c r="G17" s="90"/>
      <c r="H17" s="90"/>
      <c r="I17" s="90"/>
      <c r="K17" s="90"/>
      <c r="L17" s="90"/>
      <c r="M17" s="90"/>
      <c r="O17" s="91"/>
      <c r="P17" s="95"/>
      <c r="Q17" s="95"/>
      <c r="R17" s="95"/>
      <c r="S17" s="95"/>
      <c r="T17" s="95"/>
      <c r="U17" s="95"/>
      <c r="V17" s="95"/>
      <c r="W17" s="92"/>
    </row>
    <row r="18" spans="1:23" ht="24" customHeight="1">
      <c r="A18" s="90">
        <v>12</v>
      </c>
      <c r="B18" s="91"/>
      <c r="C18" s="91"/>
      <c r="D18" s="93"/>
      <c r="E18" s="91"/>
      <c r="F18" s="90"/>
      <c r="G18" s="90"/>
      <c r="H18" s="90"/>
      <c r="I18" s="90"/>
      <c r="K18" s="90"/>
      <c r="L18" s="90"/>
      <c r="M18" s="90"/>
      <c r="O18" s="91"/>
      <c r="P18" s="95"/>
      <c r="Q18" s="95"/>
      <c r="R18" s="95"/>
      <c r="S18" s="95"/>
      <c r="T18" s="95"/>
      <c r="U18" s="95"/>
      <c r="V18" s="95"/>
      <c r="W18" s="92"/>
    </row>
    <row r="19" spans="1:23" ht="24" customHeight="1">
      <c r="A19" s="90">
        <v>13</v>
      </c>
      <c r="B19" s="91"/>
      <c r="C19" s="91"/>
      <c r="D19" s="93"/>
      <c r="E19" s="91"/>
      <c r="F19" s="90"/>
      <c r="G19" s="90"/>
      <c r="H19" s="90"/>
      <c r="I19" s="90"/>
      <c r="K19" s="90"/>
      <c r="L19" s="90"/>
      <c r="M19" s="90"/>
      <c r="O19" s="91"/>
      <c r="P19" s="95"/>
      <c r="Q19" s="95"/>
      <c r="R19" s="95"/>
      <c r="S19" s="95"/>
      <c r="T19" s="95"/>
      <c r="U19" s="95"/>
      <c r="V19" s="95"/>
      <c r="W19" s="92"/>
    </row>
    <row r="20" spans="1:23" ht="24" customHeight="1">
      <c r="A20" s="90">
        <v>14</v>
      </c>
      <c r="B20" s="91"/>
      <c r="C20" s="91"/>
      <c r="D20" s="93"/>
      <c r="E20" s="91"/>
      <c r="F20" s="90"/>
      <c r="G20" s="90"/>
      <c r="H20" s="90"/>
      <c r="I20" s="90"/>
      <c r="K20" s="90"/>
      <c r="L20" s="90"/>
      <c r="M20" s="90"/>
      <c r="O20" s="91"/>
      <c r="P20" s="95"/>
      <c r="Q20" s="95"/>
      <c r="R20" s="95"/>
      <c r="S20" s="95"/>
      <c r="T20" s="95"/>
      <c r="U20" s="95"/>
      <c r="V20" s="95"/>
      <c r="W20" s="92"/>
    </row>
    <row r="21" spans="1:23" ht="24" customHeight="1">
      <c r="A21" s="90">
        <v>15</v>
      </c>
      <c r="B21" s="91"/>
      <c r="C21" s="91"/>
      <c r="D21" s="93"/>
      <c r="E21" s="91"/>
      <c r="F21" s="90"/>
      <c r="G21" s="90"/>
      <c r="H21" s="90"/>
      <c r="I21" s="90"/>
      <c r="K21" s="90"/>
      <c r="L21" s="90"/>
      <c r="M21" s="90"/>
      <c r="O21" s="91"/>
      <c r="P21" s="95"/>
      <c r="Q21" s="95"/>
      <c r="R21" s="95"/>
      <c r="S21" s="95"/>
      <c r="T21" s="95"/>
      <c r="U21" s="95"/>
      <c r="V21" s="95"/>
      <c r="W21" s="92"/>
    </row>
    <row r="22" spans="1:23" ht="24" customHeight="1">
      <c r="A22" s="90">
        <v>16</v>
      </c>
      <c r="B22" s="91"/>
      <c r="C22" s="91"/>
      <c r="D22" s="93"/>
      <c r="E22" s="91"/>
      <c r="F22" s="90"/>
      <c r="G22" s="90"/>
      <c r="H22" s="90"/>
      <c r="I22" s="90"/>
      <c r="K22" s="90"/>
      <c r="L22" s="90"/>
      <c r="M22" s="90"/>
      <c r="O22" s="91"/>
      <c r="P22" s="95"/>
      <c r="Q22" s="95"/>
      <c r="R22" s="95"/>
      <c r="S22" s="95"/>
      <c r="T22" s="95"/>
      <c r="U22" s="95"/>
      <c r="V22" s="95"/>
      <c r="W22" s="92"/>
    </row>
    <row r="23" spans="1:23" ht="24" customHeight="1">
      <c r="A23" s="90">
        <v>17</v>
      </c>
      <c r="B23" s="91"/>
      <c r="C23" s="91"/>
      <c r="D23" s="93"/>
      <c r="E23" s="91"/>
      <c r="F23" s="90"/>
      <c r="G23" s="90"/>
      <c r="H23" s="90"/>
      <c r="I23" s="90"/>
      <c r="K23" s="90"/>
      <c r="L23" s="90"/>
      <c r="M23" s="90"/>
      <c r="O23" s="91"/>
      <c r="P23" s="95"/>
      <c r="Q23" s="95"/>
      <c r="R23" s="95"/>
      <c r="S23" s="95"/>
      <c r="T23" s="95"/>
      <c r="U23" s="95"/>
      <c r="V23" s="95"/>
      <c r="W23" s="92"/>
    </row>
    <row r="24" spans="1:23" ht="24" customHeight="1">
      <c r="A24" s="90">
        <v>18</v>
      </c>
      <c r="B24" s="91"/>
      <c r="C24" s="91"/>
      <c r="D24" s="93"/>
      <c r="E24" s="91"/>
      <c r="F24" s="90"/>
      <c r="G24" s="90"/>
      <c r="H24" s="90"/>
      <c r="I24" s="90"/>
      <c r="K24" s="90"/>
      <c r="L24" s="90"/>
      <c r="M24" s="90"/>
      <c r="O24" s="91"/>
      <c r="P24" s="95"/>
      <c r="Q24" s="95"/>
      <c r="R24" s="95"/>
      <c r="S24" s="95"/>
      <c r="T24" s="95"/>
      <c r="U24" s="95"/>
      <c r="V24" s="95"/>
      <c r="W24" s="92"/>
    </row>
    <row r="25" spans="1:23" ht="24" customHeight="1">
      <c r="A25" s="90">
        <v>19</v>
      </c>
      <c r="B25" s="91"/>
      <c r="C25" s="91"/>
      <c r="D25" s="93"/>
      <c r="E25" s="91"/>
      <c r="F25" s="90"/>
      <c r="G25" s="90"/>
      <c r="H25" s="90"/>
      <c r="I25" s="90"/>
      <c r="K25" s="90"/>
      <c r="L25" s="90"/>
      <c r="M25" s="90"/>
      <c r="O25" s="91"/>
      <c r="P25" s="95"/>
      <c r="Q25" s="95"/>
      <c r="R25" s="95"/>
      <c r="S25" s="95"/>
      <c r="T25" s="95"/>
      <c r="U25" s="95"/>
      <c r="V25" s="95"/>
      <c r="W25" s="92"/>
    </row>
    <row r="26" spans="1:23" ht="24" customHeight="1">
      <c r="A26" s="90">
        <v>20</v>
      </c>
      <c r="B26" s="91"/>
      <c r="C26" s="91"/>
      <c r="D26" s="93"/>
      <c r="E26" s="91"/>
      <c r="F26" s="90"/>
      <c r="G26" s="90"/>
      <c r="H26" s="90"/>
      <c r="I26" s="90"/>
      <c r="K26" s="90"/>
      <c r="L26" s="90"/>
      <c r="M26" s="90"/>
      <c r="O26" s="91"/>
      <c r="P26" s="95"/>
      <c r="Q26" s="95"/>
      <c r="R26" s="95"/>
      <c r="S26" s="95"/>
      <c r="T26" s="95"/>
      <c r="U26" s="95"/>
      <c r="V26" s="95"/>
      <c r="W26" s="92"/>
    </row>
    <row r="27" spans="1:23" ht="24" customHeight="1">
      <c r="A27" s="90">
        <v>21</v>
      </c>
      <c r="B27" s="91"/>
      <c r="C27" s="91"/>
      <c r="D27" s="93"/>
      <c r="E27" s="91"/>
      <c r="F27" s="90"/>
      <c r="G27" s="90"/>
      <c r="H27" s="90"/>
      <c r="I27" s="90"/>
      <c r="K27" s="90"/>
      <c r="L27" s="90"/>
      <c r="M27" s="90"/>
      <c r="O27" s="91"/>
      <c r="P27" s="95"/>
      <c r="Q27" s="95"/>
      <c r="R27" s="95"/>
      <c r="S27" s="95"/>
      <c r="T27" s="95"/>
      <c r="U27" s="95"/>
      <c r="V27" s="95"/>
      <c r="W27" s="92"/>
    </row>
    <row r="28" spans="1:23" ht="24" customHeight="1">
      <c r="A28" s="90">
        <v>22</v>
      </c>
      <c r="B28" s="91"/>
      <c r="C28" s="91"/>
      <c r="D28" s="93"/>
      <c r="E28" s="91"/>
      <c r="F28" s="90"/>
      <c r="G28" s="90"/>
      <c r="H28" s="90"/>
      <c r="I28" s="90"/>
      <c r="K28" s="90"/>
      <c r="L28" s="90"/>
      <c r="M28" s="90"/>
      <c r="O28" s="91"/>
      <c r="P28" s="95"/>
      <c r="Q28" s="95"/>
      <c r="R28" s="95"/>
      <c r="S28" s="95"/>
      <c r="T28" s="95"/>
      <c r="U28" s="95"/>
      <c r="V28" s="95"/>
      <c r="W28" s="92"/>
    </row>
    <row r="29" spans="1:23" ht="24" customHeight="1">
      <c r="A29" s="90">
        <v>23</v>
      </c>
      <c r="B29" s="91"/>
      <c r="C29" s="91"/>
      <c r="D29" s="93"/>
      <c r="E29" s="91"/>
      <c r="F29" s="90"/>
      <c r="G29" s="90"/>
      <c r="H29" s="90"/>
      <c r="I29" s="90"/>
      <c r="K29" s="90"/>
      <c r="L29" s="90"/>
      <c r="M29" s="90"/>
      <c r="O29" s="91"/>
      <c r="P29" s="95"/>
      <c r="Q29" s="95"/>
      <c r="R29" s="95"/>
      <c r="S29" s="95"/>
      <c r="T29" s="95"/>
      <c r="U29" s="95"/>
      <c r="V29" s="95"/>
      <c r="W29" s="92"/>
    </row>
    <row r="30" spans="1:23" ht="24" customHeight="1">
      <c r="A30" s="90">
        <v>24</v>
      </c>
      <c r="B30" s="91"/>
      <c r="C30" s="91"/>
      <c r="D30" s="93"/>
      <c r="E30" s="91"/>
      <c r="F30" s="90"/>
      <c r="G30" s="90"/>
      <c r="H30" s="90"/>
      <c r="I30" s="90"/>
      <c r="K30" s="90"/>
      <c r="L30" s="90"/>
      <c r="M30" s="90"/>
      <c r="O30" s="91"/>
      <c r="P30" s="95"/>
      <c r="Q30" s="95"/>
      <c r="R30" s="95"/>
      <c r="S30" s="95"/>
      <c r="T30" s="95"/>
      <c r="U30" s="95"/>
      <c r="V30" s="95"/>
      <c r="W30" s="92"/>
    </row>
    <row r="31" spans="1:23" ht="24" customHeight="1">
      <c r="A31" s="90">
        <v>25</v>
      </c>
      <c r="B31" s="91"/>
      <c r="C31" s="91"/>
      <c r="D31" s="93"/>
      <c r="E31" s="91"/>
      <c r="F31" s="90"/>
      <c r="G31" s="90"/>
      <c r="H31" s="90"/>
      <c r="I31" s="90"/>
      <c r="K31" s="90"/>
      <c r="L31" s="90"/>
      <c r="M31" s="90"/>
      <c r="O31" s="91"/>
      <c r="P31" s="95"/>
      <c r="Q31" s="95"/>
      <c r="R31" s="95"/>
      <c r="S31" s="95"/>
      <c r="T31" s="95"/>
      <c r="U31" s="95"/>
      <c r="V31" s="95"/>
      <c r="W31" s="92"/>
    </row>
    <row r="32" spans="1:23" ht="24" customHeight="1">
      <c r="A32" s="90">
        <v>26</v>
      </c>
      <c r="B32" s="91"/>
      <c r="C32" s="91"/>
      <c r="D32" s="93"/>
      <c r="E32" s="91"/>
      <c r="F32" s="90"/>
      <c r="G32" s="90"/>
      <c r="H32" s="90"/>
      <c r="I32" s="90"/>
      <c r="K32" s="90"/>
      <c r="L32" s="90"/>
      <c r="M32" s="90"/>
      <c r="O32" s="91"/>
      <c r="P32" s="95"/>
      <c r="Q32" s="95"/>
      <c r="R32" s="95"/>
      <c r="S32" s="95"/>
      <c r="T32" s="95"/>
      <c r="U32" s="95"/>
      <c r="V32" s="95"/>
      <c r="W32" s="92"/>
    </row>
    <row r="33" spans="1:23" ht="24" customHeight="1">
      <c r="A33" s="90">
        <v>27</v>
      </c>
      <c r="B33" s="91"/>
      <c r="C33" s="91"/>
      <c r="D33" s="93"/>
      <c r="E33" s="91"/>
      <c r="F33" s="90"/>
      <c r="G33" s="90"/>
      <c r="H33" s="90"/>
      <c r="I33" s="90"/>
      <c r="K33" s="90"/>
      <c r="L33" s="90"/>
      <c r="M33" s="90"/>
      <c r="O33" s="91"/>
      <c r="P33" s="95"/>
      <c r="Q33" s="95"/>
      <c r="R33" s="95"/>
      <c r="S33" s="95"/>
      <c r="T33" s="95"/>
      <c r="U33" s="95"/>
      <c r="V33" s="95"/>
      <c r="W33" s="92"/>
    </row>
    <row r="34" spans="1:23" ht="24" customHeight="1">
      <c r="A34" s="90">
        <v>28</v>
      </c>
      <c r="B34" s="91"/>
      <c r="C34" s="91"/>
      <c r="D34" s="93"/>
      <c r="E34" s="91"/>
      <c r="F34" s="90"/>
      <c r="G34" s="90"/>
      <c r="H34" s="90"/>
      <c r="I34" s="90"/>
      <c r="K34" s="90"/>
      <c r="L34" s="90"/>
      <c r="M34" s="90"/>
      <c r="O34" s="91"/>
      <c r="P34" s="95"/>
      <c r="Q34" s="95"/>
      <c r="R34" s="95"/>
      <c r="S34" s="95"/>
      <c r="T34" s="95"/>
      <c r="U34" s="95"/>
      <c r="V34" s="95"/>
      <c r="W34" s="92"/>
    </row>
    <row r="35" spans="1:23" ht="24" customHeight="1">
      <c r="A35" s="90">
        <v>29</v>
      </c>
      <c r="B35" s="91"/>
      <c r="C35" s="91"/>
      <c r="D35" s="93"/>
      <c r="E35" s="91"/>
      <c r="F35" s="90"/>
      <c r="G35" s="90"/>
      <c r="H35" s="90"/>
      <c r="I35" s="90"/>
      <c r="K35" s="90"/>
      <c r="L35" s="90"/>
      <c r="M35" s="90"/>
      <c r="O35" s="91"/>
      <c r="P35" s="95"/>
      <c r="Q35" s="95"/>
      <c r="R35" s="95"/>
      <c r="S35" s="95"/>
      <c r="T35" s="95"/>
      <c r="U35" s="95"/>
      <c r="V35" s="95"/>
      <c r="W35" s="92"/>
    </row>
    <row r="36" spans="1:23" ht="24" customHeight="1">
      <c r="A36" s="90">
        <v>30</v>
      </c>
      <c r="B36" s="91"/>
      <c r="C36" s="91"/>
      <c r="D36" s="93"/>
      <c r="E36" s="91"/>
      <c r="F36" s="90"/>
      <c r="G36" s="90"/>
      <c r="H36" s="90"/>
      <c r="I36" s="90"/>
      <c r="K36" s="90"/>
      <c r="L36" s="90"/>
      <c r="M36" s="90"/>
      <c r="O36" s="91"/>
      <c r="P36" s="95"/>
      <c r="Q36" s="95"/>
      <c r="R36" s="95"/>
      <c r="S36" s="95"/>
      <c r="T36" s="95"/>
      <c r="U36" s="95"/>
      <c r="V36" s="95"/>
      <c r="W36" s="92"/>
    </row>
    <row r="37" spans="1:23" ht="24" customHeight="1">
      <c r="A37" s="90">
        <v>31</v>
      </c>
      <c r="B37" s="91"/>
      <c r="C37" s="91"/>
      <c r="D37" s="93"/>
      <c r="E37" s="91"/>
      <c r="F37" s="90"/>
      <c r="G37" s="90"/>
      <c r="H37" s="90"/>
      <c r="I37" s="90"/>
      <c r="K37" s="90"/>
      <c r="L37" s="90"/>
      <c r="M37" s="90"/>
      <c r="O37" s="91"/>
      <c r="P37" s="95"/>
      <c r="Q37" s="95"/>
      <c r="R37" s="95"/>
      <c r="S37" s="95"/>
      <c r="T37" s="95"/>
      <c r="U37" s="95"/>
      <c r="V37" s="95"/>
      <c r="W37" s="92"/>
    </row>
    <row r="38" spans="1:23" ht="24" customHeight="1">
      <c r="A38" s="90">
        <v>32</v>
      </c>
      <c r="B38" s="91"/>
      <c r="C38" s="91"/>
      <c r="D38" s="93"/>
      <c r="E38" s="91"/>
      <c r="F38" s="90"/>
      <c r="G38" s="90"/>
      <c r="H38" s="90"/>
      <c r="I38" s="90"/>
      <c r="K38" s="90"/>
      <c r="L38" s="90"/>
      <c r="M38" s="90"/>
      <c r="O38" s="91"/>
      <c r="P38" s="95"/>
      <c r="Q38" s="95"/>
      <c r="R38" s="95"/>
      <c r="S38" s="95"/>
      <c r="T38" s="95"/>
      <c r="U38" s="95"/>
      <c r="V38" s="95"/>
      <c r="W38" s="92"/>
    </row>
    <row r="39" spans="1:23" ht="24" customHeight="1">
      <c r="A39" s="90">
        <v>33</v>
      </c>
      <c r="B39" s="91"/>
      <c r="C39" s="91"/>
      <c r="D39" s="93"/>
      <c r="E39" s="91"/>
      <c r="F39" s="90"/>
      <c r="G39" s="90"/>
      <c r="H39" s="90"/>
      <c r="I39" s="90"/>
      <c r="K39" s="90"/>
      <c r="L39" s="90"/>
      <c r="M39" s="90"/>
      <c r="O39" s="91"/>
      <c r="P39" s="95"/>
      <c r="Q39" s="95"/>
      <c r="R39" s="95"/>
      <c r="S39" s="95"/>
      <c r="T39" s="95"/>
      <c r="U39" s="95"/>
      <c r="V39" s="95"/>
      <c r="W39" s="92"/>
    </row>
    <row r="40" spans="1:23" ht="24" customHeight="1">
      <c r="A40" s="90">
        <v>34</v>
      </c>
      <c r="B40" s="91"/>
      <c r="C40" s="91"/>
      <c r="D40" s="93"/>
      <c r="E40" s="91"/>
      <c r="F40" s="90"/>
      <c r="G40" s="90"/>
      <c r="H40" s="90"/>
      <c r="I40" s="90"/>
      <c r="K40" s="90"/>
      <c r="L40" s="90"/>
      <c r="M40" s="90"/>
      <c r="O40" s="91"/>
      <c r="P40" s="95"/>
      <c r="Q40" s="95"/>
      <c r="R40" s="95"/>
      <c r="S40" s="95"/>
      <c r="T40" s="95"/>
      <c r="U40" s="95"/>
      <c r="V40" s="95"/>
      <c r="W40" s="92"/>
    </row>
    <row r="41" spans="1:23" ht="24" customHeight="1">
      <c r="A41" s="90">
        <v>35</v>
      </c>
      <c r="B41" s="91"/>
      <c r="C41" s="91"/>
      <c r="D41" s="93"/>
      <c r="E41" s="91"/>
      <c r="F41" s="90"/>
      <c r="G41" s="90"/>
      <c r="H41" s="90"/>
      <c r="I41" s="90"/>
      <c r="K41" s="90"/>
      <c r="L41" s="90"/>
      <c r="M41" s="90"/>
      <c r="O41" s="91"/>
      <c r="P41" s="95"/>
      <c r="Q41" s="95"/>
      <c r="R41" s="95"/>
      <c r="S41" s="95"/>
      <c r="T41" s="95"/>
      <c r="U41" s="95"/>
      <c r="V41" s="95"/>
      <c r="W41" s="92"/>
    </row>
    <row r="42" spans="1:23" ht="24" customHeight="1">
      <c r="A42" s="90">
        <v>36</v>
      </c>
      <c r="B42" s="91"/>
      <c r="C42" s="91"/>
      <c r="D42" s="93"/>
      <c r="E42" s="91"/>
      <c r="F42" s="90"/>
      <c r="G42" s="90"/>
      <c r="H42" s="90"/>
      <c r="I42" s="90"/>
      <c r="K42" s="90"/>
      <c r="L42" s="90"/>
      <c r="M42" s="90"/>
      <c r="O42" s="91"/>
      <c r="P42" s="95"/>
      <c r="Q42" s="95"/>
      <c r="R42" s="95"/>
      <c r="S42" s="95"/>
      <c r="T42" s="95"/>
      <c r="U42" s="95"/>
      <c r="V42" s="95"/>
      <c r="W42" s="92"/>
    </row>
    <row r="43" spans="1:23" ht="24" customHeight="1">
      <c r="A43" s="90">
        <v>37</v>
      </c>
      <c r="B43" s="91"/>
      <c r="C43" s="91"/>
      <c r="D43" s="93"/>
      <c r="E43" s="91"/>
      <c r="F43" s="90"/>
      <c r="G43" s="90"/>
      <c r="H43" s="90"/>
      <c r="I43" s="90"/>
      <c r="K43" s="90"/>
      <c r="L43" s="90"/>
      <c r="M43" s="90"/>
      <c r="O43" s="91"/>
      <c r="P43" s="95"/>
      <c r="Q43" s="95"/>
      <c r="R43" s="95"/>
      <c r="S43" s="95"/>
      <c r="T43" s="95"/>
      <c r="U43" s="95"/>
      <c r="V43" s="95"/>
      <c r="W43" s="92"/>
    </row>
    <row r="44" spans="1:23" ht="24" customHeight="1">
      <c r="A44" s="90">
        <v>38</v>
      </c>
      <c r="B44" s="91"/>
      <c r="C44" s="91"/>
      <c r="D44" s="93"/>
      <c r="E44" s="91"/>
      <c r="F44" s="90"/>
      <c r="G44" s="90"/>
      <c r="H44" s="90"/>
      <c r="I44" s="90"/>
      <c r="K44" s="90"/>
      <c r="L44" s="90"/>
      <c r="M44" s="90"/>
      <c r="O44" s="91"/>
      <c r="P44" s="95"/>
      <c r="Q44" s="95"/>
      <c r="R44" s="95"/>
      <c r="S44" s="95"/>
      <c r="T44" s="95"/>
      <c r="U44" s="95"/>
      <c r="V44" s="95"/>
      <c r="W44" s="92"/>
    </row>
    <row r="45" spans="1:23" ht="24" customHeight="1">
      <c r="A45" s="90">
        <v>39</v>
      </c>
      <c r="B45" s="91"/>
      <c r="C45" s="91"/>
      <c r="D45" s="93"/>
      <c r="E45" s="91"/>
      <c r="F45" s="90"/>
      <c r="G45" s="90"/>
      <c r="H45" s="90"/>
      <c r="I45" s="90"/>
      <c r="K45" s="90"/>
      <c r="L45" s="90"/>
      <c r="M45" s="90"/>
      <c r="O45" s="91"/>
      <c r="P45" s="95"/>
      <c r="Q45" s="95"/>
      <c r="R45" s="95"/>
      <c r="S45" s="95"/>
      <c r="T45" s="95"/>
      <c r="U45" s="95"/>
      <c r="V45" s="95"/>
      <c r="W45" s="92"/>
    </row>
    <row r="46" spans="1:23" ht="24" customHeight="1">
      <c r="A46" s="90">
        <v>40</v>
      </c>
      <c r="B46" s="91"/>
      <c r="C46" s="91"/>
      <c r="D46" s="93"/>
      <c r="E46" s="91"/>
      <c r="F46" s="90"/>
      <c r="G46" s="90"/>
      <c r="H46" s="90"/>
      <c r="I46" s="90"/>
      <c r="K46" s="90"/>
      <c r="L46" s="90"/>
      <c r="M46" s="90"/>
      <c r="O46" s="91"/>
      <c r="P46" s="95"/>
      <c r="Q46" s="95"/>
      <c r="R46" s="95"/>
      <c r="S46" s="95"/>
      <c r="T46" s="95"/>
      <c r="U46" s="95"/>
      <c r="V46" s="95"/>
      <c r="W46" s="92"/>
    </row>
    <row r="47" spans="1:23" ht="24" customHeight="1">
      <c r="A47" s="90">
        <v>41</v>
      </c>
      <c r="B47" s="91"/>
      <c r="C47" s="91"/>
      <c r="D47" s="93"/>
      <c r="E47" s="91"/>
      <c r="F47" s="90"/>
      <c r="G47" s="90"/>
      <c r="H47" s="90"/>
      <c r="I47" s="90"/>
      <c r="K47" s="90"/>
      <c r="L47" s="90"/>
      <c r="M47" s="90"/>
      <c r="O47" s="91"/>
      <c r="P47" s="95"/>
      <c r="Q47" s="95"/>
      <c r="R47" s="95"/>
      <c r="S47" s="95"/>
      <c r="T47" s="95"/>
      <c r="U47" s="95"/>
      <c r="V47" s="95"/>
      <c r="W47" s="92"/>
    </row>
    <row r="48" spans="1:23" ht="24" customHeight="1">
      <c r="A48" s="90">
        <v>42</v>
      </c>
      <c r="B48" s="91"/>
      <c r="C48" s="91"/>
      <c r="D48" s="93"/>
      <c r="E48" s="91"/>
      <c r="F48" s="90"/>
      <c r="G48" s="90"/>
      <c r="H48" s="90"/>
      <c r="I48" s="90"/>
      <c r="K48" s="90"/>
      <c r="L48" s="90"/>
      <c r="M48" s="90"/>
      <c r="O48" s="91"/>
      <c r="P48" s="95"/>
      <c r="Q48" s="95"/>
      <c r="R48" s="95"/>
      <c r="S48" s="95"/>
      <c r="T48" s="95"/>
      <c r="U48" s="95"/>
      <c r="V48" s="95"/>
      <c r="W48" s="92"/>
    </row>
    <row r="49" spans="1:23" ht="24" customHeight="1">
      <c r="A49" s="90">
        <v>43</v>
      </c>
      <c r="B49" s="91"/>
      <c r="C49" s="91"/>
      <c r="D49" s="93"/>
      <c r="E49" s="91"/>
      <c r="F49" s="90"/>
      <c r="G49" s="90"/>
      <c r="H49" s="90"/>
      <c r="I49" s="90"/>
      <c r="K49" s="90"/>
      <c r="L49" s="90"/>
      <c r="M49" s="90"/>
      <c r="O49" s="91"/>
      <c r="P49" s="95"/>
      <c r="Q49" s="95"/>
      <c r="R49" s="95"/>
      <c r="S49" s="95"/>
      <c r="T49" s="95"/>
      <c r="U49" s="95"/>
      <c r="V49" s="95"/>
      <c r="W49" s="92"/>
    </row>
    <row r="50" spans="1:23" ht="24" customHeight="1">
      <c r="A50" s="90">
        <v>44</v>
      </c>
      <c r="B50" s="91"/>
      <c r="C50" s="91"/>
      <c r="D50" s="93"/>
      <c r="E50" s="91"/>
      <c r="F50" s="90"/>
      <c r="G50" s="90"/>
      <c r="H50" s="90"/>
      <c r="I50" s="90"/>
      <c r="K50" s="90"/>
      <c r="L50" s="90"/>
      <c r="M50" s="90"/>
      <c r="O50" s="91"/>
      <c r="P50" s="95"/>
      <c r="Q50" s="95"/>
      <c r="R50" s="95"/>
      <c r="S50" s="95"/>
      <c r="T50" s="95"/>
      <c r="U50" s="95"/>
      <c r="V50" s="95"/>
      <c r="W50" s="92"/>
    </row>
    <row r="51" spans="1:23" ht="24" customHeight="1">
      <c r="A51" s="90">
        <v>45</v>
      </c>
      <c r="B51" s="91"/>
      <c r="C51" s="91"/>
      <c r="D51" s="93"/>
      <c r="E51" s="91"/>
      <c r="F51" s="90"/>
      <c r="G51" s="90"/>
      <c r="H51" s="90"/>
      <c r="I51" s="90"/>
      <c r="K51" s="90"/>
      <c r="L51" s="90"/>
      <c r="M51" s="90"/>
      <c r="O51" s="91"/>
      <c r="P51" s="95"/>
      <c r="Q51" s="95"/>
      <c r="R51" s="95"/>
      <c r="S51" s="95"/>
      <c r="T51" s="95"/>
      <c r="U51" s="95"/>
      <c r="V51" s="95"/>
      <c r="W51" s="92"/>
    </row>
    <row r="52" spans="1:23" ht="24" customHeight="1">
      <c r="A52" s="90">
        <v>46</v>
      </c>
      <c r="B52" s="91"/>
      <c r="C52" s="91"/>
      <c r="D52" s="93"/>
      <c r="E52" s="91"/>
      <c r="F52" s="90"/>
      <c r="G52" s="90"/>
      <c r="H52" s="90"/>
      <c r="I52" s="90"/>
      <c r="K52" s="90"/>
      <c r="L52" s="90"/>
      <c r="M52" s="90"/>
      <c r="O52" s="91"/>
      <c r="P52" s="95"/>
      <c r="Q52" s="95"/>
      <c r="R52" s="95"/>
      <c r="S52" s="95"/>
      <c r="T52" s="95"/>
      <c r="U52" s="95"/>
      <c r="V52" s="95"/>
      <c r="W52" s="92"/>
    </row>
    <row r="53" spans="1:23" ht="24" customHeight="1">
      <c r="A53" s="90">
        <v>47</v>
      </c>
      <c r="B53" s="91"/>
      <c r="C53" s="91"/>
      <c r="D53" s="93"/>
      <c r="E53" s="91"/>
      <c r="F53" s="90"/>
      <c r="G53" s="90"/>
      <c r="H53" s="90"/>
      <c r="I53" s="90"/>
      <c r="K53" s="90"/>
      <c r="L53" s="90"/>
      <c r="M53" s="90"/>
      <c r="O53" s="91"/>
      <c r="P53" s="95"/>
      <c r="Q53" s="95"/>
      <c r="R53" s="95"/>
      <c r="S53" s="95"/>
      <c r="T53" s="95"/>
      <c r="U53" s="95"/>
      <c r="V53" s="95"/>
      <c r="W53" s="92"/>
    </row>
    <row r="54" spans="1:23" ht="24" customHeight="1">
      <c r="A54" s="90">
        <v>48</v>
      </c>
      <c r="B54" s="91"/>
      <c r="C54" s="91"/>
      <c r="D54" s="93"/>
      <c r="E54" s="91"/>
      <c r="F54" s="90"/>
      <c r="G54" s="90"/>
      <c r="H54" s="90"/>
      <c r="I54" s="90"/>
      <c r="K54" s="90"/>
      <c r="L54" s="90"/>
      <c r="M54" s="90"/>
      <c r="O54" s="91"/>
      <c r="P54" s="95"/>
      <c r="Q54" s="95"/>
      <c r="R54" s="95"/>
      <c r="S54" s="95"/>
      <c r="T54" s="95"/>
      <c r="U54" s="95"/>
      <c r="V54" s="95"/>
      <c r="W54" s="92"/>
    </row>
    <row r="55" spans="1:23" ht="24" customHeight="1">
      <c r="A55" s="90">
        <v>49</v>
      </c>
      <c r="B55" s="91"/>
      <c r="C55" s="91"/>
      <c r="D55" s="93"/>
      <c r="E55" s="91"/>
      <c r="F55" s="90"/>
      <c r="G55" s="90"/>
      <c r="H55" s="90"/>
      <c r="I55" s="90"/>
      <c r="K55" s="90"/>
      <c r="L55" s="90"/>
      <c r="M55" s="90"/>
      <c r="O55" s="91"/>
      <c r="P55" s="95"/>
      <c r="Q55" s="95"/>
      <c r="R55" s="95"/>
      <c r="S55" s="95"/>
      <c r="T55" s="95"/>
      <c r="U55" s="95"/>
      <c r="V55" s="95"/>
      <c r="W55" s="92"/>
    </row>
    <row r="56" spans="1:23" ht="24" customHeight="1">
      <c r="A56" s="90">
        <v>50</v>
      </c>
      <c r="B56" s="91"/>
      <c r="C56" s="91"/>
      <c r="D56" s="93"/>
      <c r="E56" s="91"/>
      <c r="F56" s="90"/>
      <c r="G56" s="90"/>
      <c r="H56" s="90"/>
      <c r="I56" s="90"/>
      <c r="K56" s="90"/>
      <c r="L56" s="90"/>
      <c r="M56" s="90"/>
      <c r="O56" s="91"/>
      <c r="P56" s="95"/>
      <c r="Q56" s="95"/>
      <c r="R56" s="95"/>
      <c r="S56" s="95"/>
      <c r="T56" s="95"/>
      <c r="U56" s="95"/>
      <c r="V56" s="95"/>
      <c r="W56" s="92"/>
    </row>
    <row r="57" spans="1:23" ht="24" customHeight="1">
      <c r="A57" s="90">
        <v>51</v>
      </c>
      <c r="B57" s="91"/>
      <c r="C57" s="91"/>
      <c r="D57" s="93"/>
      <c r="E57" s="91"/>
      <c r="F57" s="90"/>
      <c r="G57" s="90"/>
      <c r="H57" s="90"/>
      <c r="I57" s="90"/>
      <c r="K57" s="90"/>
      <c r="L57" s="90"/>
      <c r="M57" s="90"/>
      <c r="O57" s="91"/>
      <c r="P57" s="95"/>
      <c r="Q57" s="95"/>
      <c r="R57" s="95"/>
      <c r="S57" s="95"/>
      <c r="T57" s="95"/>
      <c r="U57" s="95"/>
      <c r="V57" s="95"/>
      <c r="W57" s="92"/>
    </row>
    <row r="58" spans="1:23" ht="24" customHeight="1">
      <c r="A58" s="90">
        <v>52</v>
      </c>
      <c r="B58" s="91"/>
      <c r="C58" s="91"/>
      <c r="D58" s="93"/>
      <c r="E58" s="91"/>
      <c r="F58" s="90"/>
      <c r="G58" s="90"/>
      <c r="H58" s="90"/>
      <c r="I58" s="90"/>
      <c r="K58" s="90"/>
      <c r="L58" s="90"/>
      <c r="M58" s="90"/>
      <c r="O58" s="91"/>
      <c r="P58" s="95"/>
      <c r="Q58" s="95"/>
      <c r="R58" s="95"/>
      <c r="S58" s="95"/>
      <c r="T58" s="95"/>
      <c r="U58" s="95"/>
      <c r="V58" s="95"/>
      <c r="W58" s="92"/>
    </row>
    <row r="59" spans="1:23" ht="24" customHeight="1">
      <c r="A59" s="90">
        <v>53</v>
      </c>
      <c r="B59" s="91"/>
      <c r="C59" s="91"/>
      <c r="D59" s="93"/>
      <c r="E59" s="91"/>
      <c r="F59" s="90"/>
      <c r="G59" s="90"/>
      <c r="H59" s="90"/>
      <c r="I59" s="90"/>
      <c r="K59" s="90"/>
      <c r="L59" s="90"/>
      <c r="M59" s="90"/>
      <c r="O59" s="91"/>
      <c r="P59" s="95"/>
      <c r="Q59" s="95"/>
      <c r="R59" s="95"/>
      <c r="S59" s="95"/>
      <c r="T59" s="95"/>
      <c r="U59" s="95"/>
      <c r="V59" s="95"/>
      <c r="W59" s="92"/>
    </row>
    <row r="60" spans="1:23" ht="24" customHeight="1">
      <c r="A60" s="90">
        <v>54</v>
      </c>
      <c r="B60" s="91"/>
      <c r="C60" s="91"/>
      <c r="D60" s="93"/>
      <c r="E60" s="91"/>
      <c r="F60" s="90"/>
      <c r="G60" s="90"/>
      <c r="H60" s="90"/>
      <c r="I60" s="90"/>
      <c r="K60" s="90"/>
      <c r="L60" s="90"/>
      <c r="M60" s="90"/>
      <c r="O60" s="91"/>
      <c r="P60" s="95"/>
      <c r="Q60" s="95"/>
      <c r="R60" s="95"/>
      <c r="S60" s="95"/>
      <c r="T60" s="95"/>
      <c r="U60" s="95"/>
      <c r="V60" s="95"/>
      <c r="W60" s="92"/>
    </row>
    <row r="61" spans="1:23" ht="24" customHeight="1">
      <c r="A61" s="90">
        <v>55</v>
      </c>
      <c r="B61" s="91"/>
      <c r="C61" s="91"/>
      <c r="D61" s="93"/>
      <c r="E61" s="91"/>
      <c r="F61" s="90"/>
      <c r="G61" s="90"/>
      <c r="H61" s="90"/>
      <c r="I61" s="90"/>
      <c r="K61" s="90"/>
      <c r="L61" s="90"/>
      <c r="M61" s="90"/>
      <c r="O61" s="91"/>
      <c r="P61" s="95"/>
      <c r="Q61" s="95"/>
      <c r="R61" s="95"/>
      <c r="S61" s="95"/>
      <c r="T61" s="95"/>
      <c r="U61" s="95"/>
      <c r="V61" s="95"/>
      <c r="W61" s="92"/>
    </row>
    <row r="62" spans="1:23" ht="24" customHeight="1">
      <c r="A62" s="90">
        <v>56</v>
      </c>
      <c r="B62" s="91"/>
      <c r="C62" s="91"/>
      <c r="D62" s="93"/>
      <c r="E62" s="91"/>
      <c r="F62" s="90"/>
      <c r="G62" s="90"/>
      <c r="H62" s="90"/>
      <c r="I62" s="90"/>
      <c r="K62" s="90"/>
      <c r="L62" s="90"/>
      <c r="M62" s="90"/>
      <c r="O62" s="91"/>
      <c r="P62" s="95"/>
      <c r="Q62" s="95"/>
      <c r="R62" s="95"/>
      <c r="S62" s="95"/>
      <c r="T62" s="95"/>
      <c r="U62" s="95"/>
      <c r="V62" s="95"/>
      <c r="W62" s="92"/>
    </row>
    <row r="63" spans="1:23" ht="24" customHeight="1">
      <c r="A63" s="90">
        <v>57</v>
      </c>
      <c r="B63" s="91"/>
      <c r="C63" s="91"/>
      <c r="D63" s="93"/>
      <c r="E63" s="91"/>
      <c r="F63" s="90"/>
      <c r="G63" s="90"/>
      <c r="H63" s="90"/>
      <c r="I63" s="90"/>
      <c r="K63" s="90"/>
      <c r="L63" s="90"/>
      <c r="M63" s="90"/>
      <c r="O63" s="91"/>
      <c r="P63" s="95"/>
      <c r="Q63" s="95"/>
      <c r="R63" s="95"/>
      <c r="S63" s="95"/>
      <c r="T63" s="95"/>
      <c r="U63" s="95"/>
      <c r="V63" s="95"/>
      <c r="W63" s="92"/>
    </row>
    <row r="64" spans="1:23" ht="24" customHeight="1">
      <c r="A64" s="90">
        <v>58</v>
      </c>
      <c r="B64" s="91"/>
      <c r="C64" s="91"/>
      <c r="D64" s="93"/>
      <c r="E64" s="91"/>
      <c r="F64" s="90"/>
      <c r="G64" s="90"/>
      <c r="H64" s="90"/>
      <c r="I64" s="90"/>
      <c r="K64" s="90"/>
      <c r="L64" s="90"/>
      <c r="M64" s="90"/>
      <c r="O64" s="91"/>
      <c r="P64" s="95"/>
      <c r="Q64" s="95"/>
      <c r="R64" s="95"/>
      <c r="S64" s="95"/>
      <c r="T64" s="95"/>
      <c r="U64" s="95"/>
      <c r="V64" s="95"/>
      <c r="W64" s="92"/>
    </row>
    <row r="65" spans="1:23" ht="24" customHeight="1">
      <c r="A65" s="90">
        <v>59</v>
      </c>
      <c r="B65" s="91"/>
      <c r="C65" s="91"/>
      <c r="D65" s="93"/>
      <c r="E65" s="91"/>
      <c r="F65" s="90"/>
      <c r="G65" s="90"/>
      <c r="H65" s="90"/>
      <c r="I65" s="90"/>
      <c r="K65" s="90"/>
      <c r="L65" s="90"/>
      <c r="M65" s="90"/>
      <c r="O65" s="91"/>
      <c r="P65" s="95"/>
      <c r="Q65" s="95"/>
      <c r="R65" s="95"/>
      <c r="S65" s="95"/>
      <c r="T65" s="95"/>
      <c r="U65" s="95"/>
      <c r="V65" s="95"/>
      <c r="W65" s="92"/>
    </row>
    <row r="66" spans="1:23" ht="24" customHeight="1">
      <c r="A66" s="90">
        <v>60</v>
      </c>
      <c r="B66" s="91"/>
      <c r="C66" s="91"/>
      <c r="D66" s="93"/>
      <c r="E66" s="91"/>
      <c r="F66" s="90"/>
      <c r="G66" s="90"/>
      <c r="H66" s="90"/>
      <c r="I66" s="90"/>
      <c r="K66" s="90"/>
      <c r="L66" s="90"/>
      <c r="M66" s="90"/>
      <c r="O66" s="91"/>
      <c r="P66" s="95"/>
      <c r="Q66" s="95"/>
      <c r="R66" s="95"/>
      <c r="S66" s="95"/>
      <c r="T66" s="95"/>
      <c r="U66" s="95"/>
      <c r="V66" s="95"/>
      <c r="W66" s="92"/>
    </row>
    <row r="67" spans="1:23" ht="24" customHeight="1">
      <c r="A67" s="90">
        <v>61</v>
      </c>
      <c r="B67" s="91"/>
      <c r="C67" s="91"/>
      <c r="D67" s="93"/>
      <c r="E67" s="91"/>
      <c r="F67" s="90"/>
      <c r="G67" s="90"/>
      <c r="H67" s="90"/>
      <c r="I67" s="90"/>
      <c r="K67" s="90"/>
      <c r="L67" s="90"/>
      <c r="M67" s="90"/>
      <c r="O67" s="91"/>
      <c r="P67" s="95"/>
      <c r="Q67" s="95"/>
      <c r="R67" s="95"/>
      <c r="S67" s="95"/>
      <c r="T67" s="95"/>
      <c r="U67" s="95"/>
      <c r="V67" s="95"/>
      <c r="W67" s="92"/>
    </row>
    <row r="68" spans="1:23" ht="24" customHeight="1">
      <c r="A68" s="90">
        <v>62</v>
      </c>
      <c r="B68" s="91"/>
      <c r="C68" s="91"/>
      <c r="D68" s="93"/>
      <c r="E68" s="91"/>
      <c r="F68" s="90"/>
      <c r="G68" s="90"/>
      <c r="H68" s="90"/>
      <c r="I68" s="90"/>
      <c r="K68" s="90"/>
      <c r="L68" s="90"/>
      <c r="M68" s="90"/>
      <c r="O68" s="91"/>
      <c r="P68" s="95"/>
      <c r="Q68" s="95"/>
      <c r="R68" s="95"/>
      <c r="S68" s="95"/>
      <c r="T68" s="95"/>
      <c r="U68" s="95"/>
      <c r="V68" s="95"/>
      <c r="W68" s="92"/>
    </row>
    <row r="69" spans="1:23" ht="24" customHeight="1">
      <c r="A69" s="90">
        <v>63</v>
      </c>
      <c r="B69" s="91"/>
      <c r="C69" s="91"/>
      <c r="D69" s="93"/>
      <c r="E69" s="91"/>
      <c r="F69" s="90"/>
      <c r="G69" s="90"/>
      <c r="H69" s="90"/>
      <c r="I69" s="90"/>
      <c r="K69" s="90"/>
      <c r="L69" s="90"/>
      <c r="M69" s="90"/>
      <c r="O69" s="91"/>
      <c r="P69" s="95"/>
      <c r="Q69" s="95"/>
      <c r="R69" s="95"/>
      <c r="S69" s="95"/>
      <c r="T69" s="95"/>
      <c r="U69" s="95"/>
      <c r="V69" s="95"/>
      <c r="W69" s="92"/>
    </row>
    <row r="70" spans="1:23" ht="24" customHeight="1">
      <c r="A70" s="90">
        <v>64</v>
      </c>
      <c r="B70" s="91"/>
      <c r="C70" s="91"/>
      <c r="D70" s="93"/>
      <c r="E70" s="91"/>
      <c r="F70" s="90"/>
      <c r="G70" s="90"/>
      <c r="H70" s="90"/>
      <c r="I70" s="90"/>
      <c r="K70" s="90"/>
      <c r="L70" s="90"/>
      <c r="M70" s="90"/>
      <c r="O70" s="91"/>
      <c r="P70" s="95"/>
      <c r="Q70" s="95"/>
      <c r="R70" s="95"/>
      <c r="S70" s="95"/>
      <c r="T70" s="95"/>
      <c r="U70" s="95"/>
      <c r="V70" s="95"/>
      <c r="W70" s="92"/>
    </row>
    <row r="71" spans="1:23" ht="24" customHeight="1">
      <c r="A71" s="90">
        <v>65</v>
      </c>
      <c r="B71" s="91"/>
      <c r="C71" s="91"/>
      <c r="D71" s="93"/>
      <c r="E71" s="91"/>
      <c r="F71" s="90"/>
      <c r="G71" s="90"/>
      <c r="H71" s="90"/>
      <c r="I71" s="90"/>
      <c r="J71" s="90" t="str">
        <f>IF(C71="","",G71+I71)</f>
        <v/>
      </c>
      <c r="K71" s="90"/>
      <c r="L71" s="90"/>
      <c r="M71" s="90"/>
      <c r="N71" s="90" t="str">
        <f>IF(C71="","",K71+M71)</f>
        <v/>
      </c>
      <c r="O71" s="91"/>
      <c r="P71" s="95"/>
      <c r="Q71" s="95"/>
      <c r="R71" s="95"/>
      <c r="S71" s="95"/>
      <c r="T71" s="95"/>
      <c r="U71" s="95"/>
      <c r="V71" s="95"/>
      <c r="W71" s="92"/>
    </row>
    <row r="72" spans="1:23" ht="24" customHeight="1">
      <c r="A72" s="90">
        <v>66</v>
      </c>
      <c r="B72" s="91"/>
      <c r="C72" s="91"/>
      <c r="D72" s="93"/>
      <c r="E72" s="91"/>
      <c r="F72" s="90"/>
      <c r="G72" s="90"/>
      <c r="H72" s="90"/>
      <c r="I72" s="90"/>
      <c r="K72" s="90"/>
      <c r="L72" s="90"/>
      <c r="M72" s="90"/>
      <c r="O72" s="91"/>
      <c r="P72" s="95"/>
      <c r="Q72" s="95"/>
      <c r="R72" s="95"/>
      <c r="S72" s="95"/>
      <c r="T72" s="95"/>
      <c r="U72" s="95"/>
      <c r="V72" s="95"/>
      <c r="W72" s="92"/>
    </row>
    <row r="73" spans="1:23" ht="24" customHeight="1">
      <c r="A73" s="90">
        <v>67</v>
      </c>
      <c r="B73" s="91"/>
      <c r="C73" s="91"/>
      <c r="D73" s="93"/>
      <c r="E73" s="91"/>
      <c r="F73" s="90"/>
      <c r="G73" s="90"/>
      <c r="H73" s="90"/>
      <c r="I73" s="90"/>
      <c r="K73" s="90"/>
      <c r="L73" s="90"/>
      <c r="M73" s="90"/>
      <c r="O73" s="91"/>
      <c r="P73" s="95"/>
      <c r="Q73" s="95"/>
      <c r="R73" s="95"/>
      <c r="S73" s="95"/>
      <c r="T73" s="95"/>
      <c r="U73" s="95"/>
      <c r="V73" s="95"/>
      <c r="W73" s="92"/>
    </row>
    <row r="74" spans="1:23" ht="24" customHeight="1">
      <c r="A74" s="90">
        <v>68</v>
      </c>
      <c r="B74" s="91"/>
      <c r="C74" s="91"/>
      <c r="D74" s="93"/>
      <c r="E74" s="91"/>
      <c r="F74" s="90"/>
      <c r="G74" s="90"/>
      <c r="H74" s="90"/>
      <c r="I74" s="90"/>
      <c r="K74" s="90"/>
      <c r="L74" s="90"/>
      <c r="M74" s="90"/>
      <c r="O74" s="91"/>
      <c r="P74" s="95"/>
      <c r="Q74" s="95"/>
      <c r="R74" s="95"/>
      <c r="S74" s="95"/>
      <c r="T74" s="95"/>
      <c r="U74" s="95"/>
      <c r="V74" s="95"/>
      <c r="W74" s="92"/>
    </row>
    <row r="75" spans="1:23" ht="24" customHeight="1">
      <c r="A75" s="90">
        <v>69</v>
      </c>
      <c r="B75" s="91"/>
      <c r="C75" s="91"/>
      <c r="D75" s="93"/>
      <c r="E75" s="91"/>
      <c r="F75" s="90"/>
      <c r="G75" s="90"/>
      <c r="H75" s="90"/>
      <c r="I75" s="90"/>
      <c r="K75" s="90"/>
      <c r="L75" s="90"/>
      <c r="M75" s="90"/>
      <c r="O75" s="91"/>
      <c r="P75" s="95"/>
      <c r="Q75" s="95"/>
      <c r="R75" s="95"/>
      <c r="S75" s="95"/>
      <c r="T75" s="95"/>
      <c r="U75" s="95"/>
      <c r="V75" s="95"/>
      <c r="W75" s="92"/>
    </row>
    <row r="76" spans="1:23" ht="24" customHeight="1">
      <c r="A76" s="90">
        <v>70</v>
      </c>
      <c r="B76" s="91"/>
      <c r="C76" s="91"/>
      <c r="D76" s="93"/>
      <c r="E76" s="91"/>
      <c r="F76" s="90"/>
      <c r="G76" s="90"/>
      <c r="H76" s="90"/>
      <c r="I76" s="90"/>
      <c r="K76" s="90"/>
      <c r="L76" s="90"/>
      <c r="M76" s="90"/>
      <c r="O76" s="91"/>
      <c r="P76" s="95"/>
      <c r="Q76" s="95"/>
      <c r="R76" s="95"/>
      <c r="S76" s="95"/>
      <c r="T76" s="95"/>
      <c r="U76" s="95"/>
      <c r="V76" s="95"/>
      <c r="W76" s="92"/>
    </row>
    <row r="77" spans="1:23" ht="24" customHeight="1">
      <c r="A77" s="90">
        <v>71</v>
      </c>
      <c r="B77" s="91"/>
      <c r="C77" s="91"/>
      <c r="D77" s="93"/>
      <c r="E77" s="91"/>
      <c r="F77" s="90"/>
      <c r="G77" s="90"/>
      <c r="H77" s="90"/>
      <c r="I77" s="90"/>
      <c r="K77" s="90"/>
      <c r="L77" s="90"/>
      <c r="M77" s="90"/>
      <c r="O77" s="91"/>
      <c r="P77" s="95"/>
      <c r="Q77" s="95"/>
      <c r="R77" s="95"/>
      <c r="S77" s="95"/>
      <c r="T77" s="95"/>
      <c r="U77" s="95"/>
      <c r="V77" s="95"/>
      <c r="W77" s="92"/>
    </row>
    <row r="78" spans="1:23" ht="24" customHeight="1">
      <c r="A78" s="90">
        <v>72</v>
      </c>
      <c r="B78" s="91"/>
      <c r="C78" s="91"/>
      <c r="D78" s="93"/>
      <c r="E78" s="91"/>
      <c r="F78" s="90"/>
      <c r="G78" s="90"/>
      <c r="H78" s="90"/>
      <c r="I78" s="90"/>
      <c r="K78" s="90"/>
      <c r="L78" s="90"/>
      <c r="M78" s="90"/>
      <c r="O78" s="91"/>
      <c r="P78" s="95"/>
      <c r="Q78" s="95"/>
      <c r="R78" s="95"/>
      <c r="S78" s="95"/>
      <c r="T78" s="95"/>
      <c r="U78" s="95"/>
      <c r="V78" s="95"/>
      <c r="W78" s="92"/>
    </row>
    <row r="79" spans="1:23" ht="24" customHeight="1">
      <c r="A79" s="90">
        <v>73</v>
      </c>
      <c r="B79" s="91"/>
      <c r="C79" s="91"/>
      <c r="D79" s="93"/>
      <c r="E79" s="91"/>
      <c r="F79" s="90"/>
      <c r="G79" s="90"/>
      <c r="H79" s="90"/>
      <c r="I79" s="90"/>
      <c r="K79" s="90"/>
      <c r="L79" s="90"/>
      <c r="M79" s="90"/>
      <c r="O79" s="91"/>
      <c r="P79" s="95"/>
      <c r="Q79" s="95"/>
      <c r="R79" s="95"/>
      <c r="S79" s="95"/>
      <c r="T79" s="95"/>
      <c r="U79" s="95"/>
      <c r="V79" s="95"/>
      <c r="W79" s="92"/>
    </row>
    <row r="80" spans="1:23" ht="62.1" customHeight="1">
      <c r="A80" s="90">
        <v>74</v>
      </c>
      <c r="B80" s="91" t="s">
        <v>200</v>
      </c>
      <c r="C80" s="91" t="s">
        <v>1120</v>
      </c>
      <c r="D80" s="93"/>
      <c r="E80" s="91" t="s">
        <v>481</v>
      </c>
      <c r="F80" s="90">
        <v>30</v>
      </c>
      <c r="G80" s="90">
        <v>4</v>
      </c>
      <c r="H80" s="90" t="s">
        <v>196</v>
      </c>
      <c r="I80" s="90">
        <v>1</v>
      </c>
      <c r="J80" s="90">
        <v>5</v>
      </c>
      <c r="K80" s="90">
        <v>0</v>
      </c>
      <c r="L80" s="90" t="s">
        <v>174</v>
      </c>
      <c r="M80" s="90">
        <v>0</v>
      </c>
      <c r="N80" s="90">
        <v>0</v>
      </c>
      <c r="O80" s="91" t="s">
        <v>199</v>
      </c>
      <c r="P80" s="95">
        <v>70</v>
      </c>
      <c r="Q80" s="95" t="s">
        <v>2798</v>
      </c>
      <c r="R80" s="95">
        <v>30</v>
      </c>
      <c r="S80" s="95"/>
      <c r="T80" s="95">
        <v>0</v>
      </c>
      <c r="U80" s="95"/>
      <c r="V80" s="95">
        <v>0</v>
      </c>
      <c r="W80" s="92" t="s">
        <v>1403</v>
      </c>
    </row>
    <row r="81" spans="1:23" ht="24" customHeight="1">
      <c r="A81" s="90">
        <v>75</v>
      </c>
      <c r="B81" s="91"/>
      <c r="C81" s="91"/>
      <c r="D81" s="93"/>
      <c r="E81" s="91"/>
      <c r="F81" s="90"/>
      <c r="G81" s="90"/>
      <c r="H81" s="90"/>
      <c r="I81" s="90"/>
      <c r="K81" s="90"/>
      <c r="L81" s="90"/>
      <c r="M81" s="90"/>
      <c r="O81" s="91"/>
      <c r="P81" s="95"/>
      <c r="Q81" s="95"/>
      <c r="R81" s="95"/>
      <c r="S81" s="95"/>
      <c r="T81" s="95"/>
      <c r="U81" s="95"/>
      <c r="V81" s="95"/>
      <c r="W81" s="92"/>
    </row>
    <row r="82" spans="1:23" ht="24" customHeight="1">
      <c r="A82" s="90">
        <v>76</v>
      </c>
      <c r="B82" s="91"/>
      <c r="C82" s="91"/>
      <c r="D82" s="93"/>
      <c r="E82" s="91"/>
      <c r="F82" s="90"/>
      <c r="G82" s="90"/>
      <c r="H82" s="90"/>
      <c r="I82" s="90"/>
      <c r="K82" s="90"/>
      <c r="L82" s="90"/>
      <c r="M82" s="90"/>
      <c r="O82" s="91"/>
      <c r="P82" s="95"/>
      <c r="Q82" s="95"/>
      <c r="R82" s="95"/>
      <c r="S82" s="95"/>
      <c r="T82" s="95"/>
      <c r="U82" s="95"/>
      <c r="V82" s="95"/>
      <c r="W82" s="92"/>
    </row>
    <row r="83" spans="1:23" ht="24" customHeight="1">
      <c r="A83" s="90">
        <v>77</v>
      </c>
      <c r="B83" s="91"/>
      <c r="C83" s="91"/>
      <c r="D83" s="93"/>
      <c r="E83" s="91"/>
      <c r="F83" s="90"/>
      <c r="G83" s="90"/>
      <c r="H83" s="90"/>
      <c r="I83" s="90"/>
      <c r="K83" s="90"/>
      <c r="L83" s="90"/>
      <c r="M83" s="90"/>
      <c r="O83" s="91"/>
      <c r="P83" s="95"/>
      <c r="Q83" s="95"/>
      <c r="R83" s="95"/>
      <c r="S83" s="95"/>
      <c r="T83" s="95"/>
      <c r="U83" s="95"/>
      <c r="V83" s="95"/>
      <c r="W83" s="92"/>
    </row>
    <row r="84" spans="1:23" ht="62.1" customHeight="1">
      <c r="A84" s="90">
        <v>78</v>
      </c>
      <c r="B84" s="91" t="s">
        <v>200</v>
      </c>
      <c r="C84" s="91" t="s">
        <v>2702</v>
      </c>
      <c r="D84" s="93"/>
      <c r="E84" s="91" t="s">
        <v>481</v>
      </c>
      <c r="F84" s="90">
        <v>60</v>
      </c>
      <c r="G84" s="90">
        <v>7</v>
      </c>
      <c r="H84" s="90" t="s">
        <v>204</v>
      </c>
      <c r="I84" s="90">
        <v>1</v>
      </c>
      <c r="J84" s="90">
        <v>8</v>
      </c>
      <c r="K84" s="90">
        <v>2</v>
      </c>
      <c r="L84" s="90" t="s">
        <v>220</v>
      </c>
      <c r="M84" s="90">
        <v>1</v>
      </c>
      <c r="N84" s="90">
        <v>3</v>
      </c>
      <c r="O84" s="91" t="s">
        <v>2801</v>
      </c>
      <c r="P84" s="95">
        <v>45</v>
      </c>
      <c r="Q84" s="95" t="s">
        <v>191</v>
      </c>
      <c r="R84" s="95">
        <v>35</v>
      </c>
      <c r="S84" s="95" t="s">
        <v>246</v>
      </c>
      <c r="T84" s="95">
        <v>20</v>
      </c>
      <c r="U84" s="95"/>
      <c r="V84" s="95">
        <v>0</v>
      </c>
      <c r="W84" s="92" t="s">
        <v>1387</v>
      </c>
    </row>
    <row r="85" spans="1:23" ht="24" customHeight="1">
      <c r="A85" s="90">
        <v>79</v>
      </c>
      <c r="B85" s="91"/>
      <c r="C85" s="91"/>
      <c r="D85" s="93"/>
      <c r="E85" s="91"/>
      <c r="F85" s="90"/>
      <c r="G85" s="90"/>
      <c r="H85" s="90"/>
      <c r="I85" s="90"/>
      <c r="K85" s="90"/>
      <c r="L85" s="90"/>
      <c r="M85" s="90"/>
      <c r="O85" s="91"/>
      <c r="P85" s="95"/>
      <c r="Q85" s="95"/>
      <c r="R85" s="95"/>
      <c r="S85" s="95"/>
      <c r="T85" s="95"/>
      <c r="U85" s="95"/>
      <c r="V85" s="95"/>
      <c r="W85" s="92"/>
    </row>
    <row r="86" spans="1:23" ht="24" customHeight="1">
      <c r="A86" s="90">
        <v>80</v>
      </c>
      <c r="B86" s="91"/>
      <c r="C86" s="91"/>
      <c r="D86" s="93"/>
      <c r="E86" s="91"/>
      <c r="F86" s="90"/>
      <c r="G86" s="90"/>
      <c r="H86" s="90"/>
      <c r="I86" s="90"/>
      <c r="K86" s="90"/>
      <c r="L86" s="90"/>
      <c r="M86" s="90"/>
      <c r="O86" s="91"/>
      <c r="P86" s="95"/>
      <c r="Q86" s="95"/>
      <c r="R86" s="95"/>
      <c r="S86" s="95"/>
      <c r="T86" s="95"/>
      <c r="U86" s="95"/>
      <c r="V86" s="95"/>
      <c r="W86" s="92"/>
    </row>
    <row r="87" spans="1:23" ht="24" customHeight="1">
      <c r="A87" s="90">
        <v>81</v>
      </c>
      <c r="B87" s="91"/>
      <c r="C87" s="91"/>
      <c r="D87" s="93"/>
      <c r="E87" s="91"/>
      <c r="F87" s="90"/>
      <c r="G87" s="90"/>
      <c r="H87" s="90"/>
      <c r="I87" s="90"/>
      <c r="K87" s="90"/>
      <c r="L87" s="90"/>
      <c r="M87" s="90"/>
      <c r="O87" s="91"/>
      <c r="P87" s="95"/>
      <c r="Q87" s="95"/>
      <c r="R87" s="95"/>
      <c r="S87" s="95"/>
      <c r="T87" s="95"/>
      <c r="U87" s="95"/>
      <c r="V87" s="95"/>
      <c r="W87" s="92"/>
    </row>
    <row r="88" spans="1:23" ht="24" customHeight="1">
      <c r="A88" s="90">
        <v>82</v>
      </c>
      <c r="B88" s="91"/>
      <c r="C88" s="91"/>
      <c r="D88" s="93"/>
      <c r="E88" s="91"/>
      <c r="F88" s="90"/>
      <c r="G88" s="90"/>
      <c r="H88" s="90"/>
      <c r="I88" s="90"/>
      <c r="K88" s="90"/>
      <c r="L88" s="90"/>
      <c r="M88" s="90"/>
      <c r="O88" s="91"/>
      <c r="P88" s="95"/>
      <c r="Q88" s="95"/>
      <c r="R88" s="95"/>
      <c r="S88" s="95"/>
      <c r="T88" s="95"/>
      <c r="U88" s="95"/>
      <c r="V88" s="95"/>
      <c r="W88" s="92"/>
    </row>
    <row r="89" spans="1:23" ht="62.1" customHeight="1">
      <c r="A89" s="90">
        <v>83</v>
      </c>
      <c r="B89" s="91" t="s">
        <v>559</v>
      </c>
      <c r="C89" s="91" t="s">
        <v>479</v>
      </c>
      <c r="D89" s="93"/>
      <c r="E89" s="91" t="s">
        <v>481</v>
      </c>
      <c r="F89" s="90">
        <v>45</v>
      </c>
      <c r="G89" s="90">
        <v>5</v>
      </c>
      <c r="H89" s="90" t="s">
        <v>170</v>
      </c>
      <c r="I89" s="90">
        <v>1</v>
      </c>
      <c r="J89" s="90">
        <v>6</v>
      </c>
      <c r="K89" s="90">
        <v>1</v>
      </c>
      <c r="L89" s="90" t="s">
        <v>2794</v>
      </c>
      <c r="M89" s="90">
        <v>1</v>
      </c>
      <c r="N89" s="90">
        <v>2</v>
      </c>
      <c r="O89" s="91" t="s">
        <v>197</v>
      </c>
      <c r="P89" s="95">
        <v>60</v>
      </c>
      <c r="Q89" s="95" t="s">
        <v>233</v>
      </c>
      <c r="R89" s="95">
        <v>40</v>
      </c>
      <c r="S89" s="95"/>
      <c r="T89" s="95">
        <v>0</v>
      </c>
      <c r="U89" s="95"/>
      <c r="V89" s="95">
        <v>0</v>
      </c>
      <c r="W89" s="92" t="s">
        <v>61</v>
      </c>
    </row>
    <row r="90" spans="1:23" ht="62.1" customHeight="1">
      <c r="A90" s="90">
        <v>84</v>
      </c>
      <c r="B90" s="91" t="s">
        <v>552</v>
      </c>
      <c r="C90" s="91" t="s">
        <v>2549</v>
      </c>
      <c r="D90" s="93"/>
      <c r="E90" s="91" t="s">
        <v>481</v>
      </c>
      <c r="F90" s="90">
        <v>35</v>
      </c>
      <c r="G90" s="90">
        <v>4</v>
      </c>
      <c r="H90" s="90" t="s">
        <v>232</v>
      </c>
      <c r="I90" s="90">
        <v>1</v>
      </c>
      <c r="J90" s="90">
        <v>5</v>
      </c>
      <c r="K90" s="90">
        <v>0</v>
      </c>
      <c r="L90" s="90" t="s">
        <v>235</v>
      </c>
      <c r="M90" s="90">
        <v>0</v>
      </c>
      <c r="N90" s="90">
        <v>0</v>
      </c>
      <c r="O90" s="91" t="s">
        <v>171</v>
      </c>
      <c r="P90" s="95">
        <v>45</v>
      </c>
      <c r="Q90" s="95" t="s">
        <v>225</v>
      </c>
      <c r="R90" s="95">
        <v>35</v>
      </c>
      <c r="S90" s="95" t="s">
        <v>248</v>
      </c>
      <c r="T90" s="95">
        <v>20</v>
      </c>
      <c r="U90" s="95"/>
      <c r="V90" s="95">
        <v>0</v>
      </c>
      <c r="W90" s="92" t="s">
        <v>1446</v>
      </c>
    </row>
    <row r="91" spans="1:23" ht="62.1" customHeight="1">
      <c r="A91" s="90">
        <v>85</v>
      </c>
      <c r="B91" s="91" t="s">
        <v>552</v>
      </c>
      <c r="C91" s="91" t="s">
        <v>446</v>
      </c>
      <c r="D91" s="93"/>
      <c r="E91" s="91" t="s">
        <v>481</v>
      </c>
      <c r="F91" s="90">
        <v>55</v>
      </c>
      <c r="G91" s="90">
        <v>6</v>
      </c>
      <c r="H91" s="90" t="s">
        <v>208</v>
      </c>
      <c r="I91" s="90">
        <v>1</v>
      </c>
      <c r="J91" s="90">
        <v>7</v>
      </c>
      <c r="K91" s="90">
        <v>2</v>
      </c>
      <c r="L91" s="90" t="s">
        <v>202</v>
      </c>
      <c r="M91" s="90">
        <v>0</v>
      </c>
      <c r="N91" s="90">
        <v>2</v>
      </c>
      <c r="O91" s="91" t="s">
        <v>553</v>
      </c>
      <c r="P91" s="95">
        <v>55</v>
      </c>
      <c r="Q91" s="95" t="s">
        <v>206</v>
      </c>
      <c r="R91" s="95">
        <v>30</v>
      </c>
      <c r="S91" s="95" t="s">
        <v>252</v>
      </c>
      <c r="T91" s="95">
        <v>15</v>
      </c>
      <c r="U91" s="95"/>
      <c r="V91" s="95">
        <v>0</v>
      </c>
      <c r="W91" s="92" t="s">
        <v>2321</v>
      </c>
    </row>
    <row r="92" spans="1:23" ht="24" customHeight="1">
      <c r="A92" s="90">
        <v>86</v>
      </c>
      <c r="B92" s="91"/>
      <c r="C92" s="91"/>
      <c r="D92" s="93"/>
      <c r="E92" s="91"/>
      <c r="F92" s="90"/>
      <c r="G92" s="90"/>
      <c r="H92" s="90"/>
      <c r="I92" s="90"/>
      <c r="K92" s="90"/>
      <c r="L92" s="90"/>
      <c r="M92" s="90"/>
      <c r="O92" s="91"/>
      <c r="P92" s="95"/>
      <c r="Q92" s="95"/>
      <c r="R92" s="95"/>
      <c r="S92" s="95"/>
      <c r="T92" s="95"/>
      <c r="U92" s="95"/>
      <c r="V92" s="95"/>
      <c r="W92" s="92"/>
    </row>
    <row r="93" spans="1:23" ht="24" customHeight="1">
      <c r="A93" s="90">
        <v>87</v>
      </c>
      <c r="B93" s="91"/>
      <c r="C93" s="91"/>
      <c r="D93" s="93"/>
      <c r="E93" s="91"/>
      <c r="F93" s="90"/>
      <c r="G93" s="90"/>
      <c r="H93" s="90"/>
      <c r="I93" s="90"/>
      <c r="K93" s="90"/>
      <c r="L93" s="90"/>
      <c r="M93" s="90"/>
      <c r="O93" s="91"/>
      <c r="P93" s="95"/>
      <c r="Q93" s="95"/>
      <c r="R93" s="95"/>
      <c r="S93" s="95"/>
      <c r="T93" s="95"/>
      <c r="U93" s="95"/>
      <c r="V93" s="95"/>
      <c r="W93" s="92"/>
    </row>
    <row r="94" spans="1:23" ht="24" customHeight="1">
      <c r="A94" s="90">
        <v>88</v>
      </c>
      <c r="B94" s="91"/>
      <c r="C94" s="91"/>
      <c r="D94" s="93"/>
      <c r="E94" s="91"/>
      <c r="F94" s="90"/>
      <c r="G94" s="90"/>
      <c r="H94" s="90"/>
      <c r="I94" s="90"/>
      <c r="K94" s="90"/>
      <c r="L94" s="90"/>
      <c r="M94" s="90"/>
      <c r="O94" s="91"/>
      <c r="P94" s="95"/>
      <c r="Q94" s="95"/>
      <c r="R94" s="95"/>
      <c r="S94" s="95"/>
      <c r="T94" s="95"/>
      <c r="U94" s="95"/>
      <c r="V94" s="95"/>
      <c r="W94" s="92"/>
    </row>
    <row r="95" spans="1:23" ht="24" customHeight="1">
      <c r="A95" s="90">
        <v>89</v>
      </c>
      <c r="B95" s="91"/>
      <c r="C95" s="91"/>
      <c r="D95" s="93"/>
      <c r="E95" s="91"/>
      <c r="F95" s="90"/>
      <c r="G95" s="90"/>
      <c r="H95" s="90"/>
      <c r="I95" s="90"/>
      <c r="K95" s="90"/>
      <c r="L95" s="90"/>
      <c r="M95" s="90"/>
      <c r="O95" s="91"/>
      <c r="P95" s="95"/>
      <c r="Q95" s="95"/>
      <c r="R95" s="95"/>
      <c r="S95" s="95"/>
      <c r="T95" s="95"/>
      <c r="U95" s="95"/>
      <c r="V95" s="95"/>
      <c r="W95" s="92"/>
    </row>
    <row r="96" spans="1:23" ht="24" customHeight="1">
      <c r="A96" s="90">
        <v>90</v>
      </c>
      <c r="B96" s="91"/>
      <c r="C96" s="91"/>
      <c r="D96" s="93"/>
      <c r="E96" s="91"/>
      <c r="F96" s="90"/>
      <c r="G96" s="90"/>
      <c r="H96" s="90"/>
      <c r="I96" s="90"/>
      <c r="K96" s="90"/>
      <c r="L96" s="90"/>
      <c r="M96" s="90"/>
      <c r="O96" s="91"/>
      <c r="P96" s="95"/>
      <c r="Q96" s="95"/>
      <c r="R96" s="95"/>
      <c r="S96" s="95"/>
      <c r="T96" s="95"/>
      <c r="U96" s="95"/>
      <c r="V96" s="95"/>
      <c r="W96" s="92"/>
    </row>
    <row r="97" spans="1:23" ht="24" customHeight="1">
      <c r="A97" s="90">
        <v>91</v>
      </c>
      <c r="B97" s="91"/>
      <c r="C97" s="91"/>
      <c r="D97" s="93"/>
      <c r="E97" s="91"/>
      <c r="F97" s="90"/>
      <c r="G97" s="90"/>
      <c r="H97" s="90"/>
      <c r="I97" s="90"/>
      <c r="K97" s="90"/>
      <c r="L97" s="90"/>
      <c r="M97" s="90"/>
      <c r="O97" s="91"/>
      <c r="P97" s="95"/>
      <c r="Q97" s="95"/>
      <c r="R97" s="95"/>
      <c r="S97" s="95"/>
      <c r="T97" s="95"/>
      <c r="U97" s="95"/>
      <c r="V97" s="95"/>
      <c r="W97" s="92"/>
    </row>
    <row r="98" spans="1:23" ht="24" customHeight="1">
      <c r="A98" s="90">
        <v>92</v>
      </c>
      <c r="B98" s="91"/>
      <c r="C98" s="91"/>
      <c r="D98" s="93"/>
      <c r="E98" s="91"/>
      <c r="F98" s="90"/>
      <c r="G98" s="90"/>
      <c r="H98" s="90"/>
      <c r="I98" s="90"/>
      <c r="K98" s="90"/>
      <c r="L98" s="90"/>
      <c r="M98" s="90"/>
      <c r="O98" s="91"/>
      <c r="P98" s="95"/>
      <c r="Q98" s="95"/>
      <c r="R98" s="95"/>
      <c r="S98" s="95"/>
      <c r="T98" s="95"/>
      <c r="U98" s="95"/>
      <c r="V98" s="95"/>
      <c r="W98" s="92"/>
    </row>
    <row r="99" spans="1:23" ht="24" customHeight="1">
      <c r="A99" s="90">
        <v>93</v>
      </c>
      <c r="B99" s="91"/>
      <c r="C99" s="91"/>
      <c r="D99" s="93"/>
      <c r="E99" s="91"/>
      <c r="F99" s="90"/>
      <c r="G99" s="90"/>
      <c r="H99" s="90"/>
      <c r="I99" s="90"/>
      <c r="K99" s="90"/>
      <c r="L99" s="90"/>
      <c r="M99" s="90"/>
      <c r="O99" s="91"/>
      <c r="P99" s="95"/>
      <c r="Q99" s="95"/>
      <c r="R99" s="95"/>
      <c r="S99" s="95"/>
      <c r="T99" s="95"/>
      <c r="U99" s="95"/>
      <c r="V99" s="95"/>
      <c r="W99" s="92"/>
    </row>
    <row r="100" spans="1:23" ht="24" customHeight="1">
      <c r="A100" s="90">
        <v>94</v>
      </c>
      <c r="B100" s="91"/>
      <c r="C100" s="91"/>
      <c r="D100" s="93"/>
      <c r="E100" s="91"/>
      <c r="F100" s="90"/>
      <c r="G100" s="90"/>
      <c r="H100" s="90"/>
      <c r="I100" s="90"/>
      <c r="K100" s="90"/>
      <c r="L100" s="90"/>
      <c r="M100" s="90"/>
      <c r="O100" s="91"/>
      <c r="P100" s="95"/>
      <c r="Q100" s="95"/>
      <c r="R100" s="95"/>
      <c r="S100" s="95"/>
      <c r="T100" s="95"/>
      <c r="U100" s="95"/>
      <c r="V100" s="95"/>
      <c r="W100" s="92"/>
    </row>
    <row r="101" spans="1:23" ht="24" customHeight="1">
      <c r="A101" s="90">
        <v>95</v>
      </c>
      <c r="B101" s="91"/>
      <c r="C101" s="91"/>
      <c r="D101" s="93"/>
      <c r="E101" s="91"/>
      <c r="F101" s="90"/>
      <c r="G101" s="90"/>
      <c r="H101" s="90"/>
      <c r="I101" s="90"/>
      <c r="K101" s="90"/>
      <c r="L101" s="90"/>
      <c r="M101" s="90"/>
      <c r="O101" s="91"/>
      <c r="P101" s="95"/>
      <c r="Q101" s="95"/>
      <c r="R101" s="95"/>
      <c r="S101" s="95"/>
      <c r="T101" s="95"/>
      <c r="U101" s="95"/>
      <c r="V101" s="95"/>
      <c r="W101" s="92"/>
    </row>
    <row r="102" spans="1:23" ht="24" customHeight="1">
      <c r="A102" s="90">
        <v>96</v>
      </c>
      <c r="B102" s="91"/>
      <c r="C102" s="91"/>
      <c r="D102" s="93"/>
      <c r="E102" s="91"/>
      <c r="F102" s="90"/>
      <c r="G102" s="90"/>
      <c r="H102" s="90"/>
      <c r="I102" s="90"/>
      <c r="K102" s="90"/>
      <c r="L102" s="90"/>
      <c r="M102" s="90"/>
      <c r="O102" s="91"/>
      <c r="P102" s="95"/>
      <c r="Q102" s="95"/>
      <c r="R102" s="95"/>
      <c r="S102" s="95"/>
      <c r="T102" s="95"/>
      <c r="U102" s="95"/>
      <c r="V102" s="95"/>
      <c r="W102" s="92"/>
    </row>
    <row r="103" spans="1:23" ht="62.1" customHeight="1">
      <c r="A103" s="90">
        <v>97</v>
      </c>
      <c r="B103" s="91" t="s">
        <v>559</v>
      </c>
      <c r="C103" s="91" t="s">
        <v>2711</v>
      </c>
      <c r="D103" s="93"/>
      <c r="E103" s="91" t="s">
        <v>462</v>
      </c>
      <c r="F103" s="90">
        <v>80</v>
      </c>
      <c r="G103" s="90">
        <v>10</v>
      </c>
      <c r="H103" s="90" t="s">
        <v>219</v>
      </c>
      <c r="I103" s="90">
        <v>2</v>
      </c>
      <c r="J103" s="90">
        <v>12</v>
      </c>
      <c r="K103" s="90">
        <v>4</v>
      </c>
      <c r="L103" s="90" t="s">
        <v>254</v>
      </c>
      <c r="M103" s="90">
        <v>1</v>
      </c>
      <c r="N103" s="90">
        <v>5</v>
      </c>
      <c r="O103" s="91" t="s">
        <v>280</v>
      </c>
      <c r="P103" s="95">
        <v>45</v>
      </c>
      <c r="Q103" s="95" t="s">
        <v>265</v>
      </c>
      <c r="R103" s="95">
        <v>35</v>
      </c>
      <c r="S103" s="95" t="s">
        <v>245</v>
      </c>
      <c r="T103" s="95">
        <v>20</v>
      </c>
      <c r="U103" s="95"/>
      <c r="V103" s="95">
        <v>0</v>
      </c>
      <c r="W103" s="92" t="s">
        <v>1425</v>
      </c>
    </row>
    <row r="104" spans="1:23" ht="62.1" customHeight="1">
      <c r="A104" s="90">
        <v>98</v>
      </c>
      <c r="B104" s="91" t="s">
        <v>559</v>
      </c>
      <c r="C104" s="91" t="s">
        <v>2693</v>
      </c>
      <c r="D104" s="93"/>
      <c r="E104" s="91" t="s">
        <v>462</v>
      </c>
      <c r="F104" s="90">
        <v>110</v>
      </c>
      <c r="G104" s="90">
        <v>12</v>
      </c>
      <c r="H104" s="90" t="s">
        <v>251</v>
      </c>
      <c r="I104" s="90">
        <v>2</v>
      </c>
      <c r="J104" s="90">
        <v>14</v>
      </c>
      <c r="K104" s="90">
        <v>6</v>
      </c>
      <c r="L104" s="90" t="s">
        <v>242</v>
      </c>
      <c r="M104" s="90">
        <v>2</v>
      </c>
      <c r="N104" s="90">
        <v>8</v>
      </c>
      <c r="O104" s="91" t="s">
        <v>272</v>
      </c>
      <c r="P104" s="95">
        <v>50</v>
      </c>
      <c r="Q104" s="95" t="s">
        <v>255</v>
      </c>
      <c r="R104" s="95">
        <v>30</v>
      </c>
      <c r="S104" s="95" t="s">
        <v>278</v>
      </c>
      <c r="T104" s="95">
        <v>20</v>
      </c>
      <c r="U104" s="95"/>
      <c r="V104" s="95">
        <v>0</v>
      </c>
      <c r="W104" s="92" t="s">
        <v>2500</v>
      </c>
    </row>
    <row r="105" spans="1:23" ht="24" customHeight="1">
      <c r="A105" s="90">
        <v>99</v>
      </c>
      <c r="B105" s="91"/>
      <c r="C105" s="91"/>
      <c r="D105" s="93"/>
      <c r="E105" s="91"/>
      <c r="F105" s="90"/>
      <c r="G105" s="90"/>
      <c r="H105" s="90"/>
      <c r="I105" s="90"/>
      <c r="K105" s="90"/>
      <c r="L105" s="90"/>
      <c r="M105" s="90"/>
      <c r="O105" s="91"/>
      <c r="P105" s="95"/>
      <c r="Q105" s="95"/>
      <c r="R105" s="95"/>
      <c r="S105" s="95"/>
      <c r="T105" s="95"/>
      <c r="U105" s="95"/>
      <c r="V105" s="95"/>
      <c r="W105" s="92"/>
    </row>
    <row r="106" spans="1:23" ht="62.1" customHeight="1">
      <c r="A106" s="90">
        <v>100</v>
      </c>
      <c r="B106" s="91" t="s">
        <v>559</v>
      </c>
      <c r="C106" s="91" t="s">
        <v>436</v>
      </c>
      <c r="D106" s="93"/>
      <c r="E106" s="91" t="s">
        <v>430</v>
      </c>
      <c r="F106" s="90">
        <v>190</v>
      </c>
      <c r="G106" s="90">
        <v>20</v>
      </c>
      <c r="H106" s="90" t="s">
        <v>214</v>
      </c>
      <c r="I106" s="90">
        <v>4</v>
      </c>
      <c r="J106" s="90">
        <v>24</v>
      </c>
      <c r="K106" s="90">
        <v>9</v>
      </c>
      <c r="L106" s="90" t="s">
        <v>221</v>
      </c>
      <c r="M106" s="90">
        <v>3</v>
      </c>
      <c r="N106" s="90">
        <v>12</v>
      </c>
      <c r="O106" s="91" t="s">
        <v>205</v>
      </c>
      <c r="P106" s="95">
        <v>40</v>
      </c>
      <c r="Q106" s="95" t="s">
        <v>226</v>
      </c>
      <c r="R106" s="95">
        <v>30</v>
      </c>
      <c r="S106" s="95" t="s">
        <v>230</v>
      </c>
      <c r="T106" s="95">
        <v>20</v>
      </c>
      <c r="U106" s="95" t="s">
        <v>561</v>
      </c>
      <c r="V106" s="95">
        <v>10</v>
      </c>
      <c r="W106" s="92" t="s">
        <v>2333</v>
      </c>
    </row>
    <row r="107" spans="1:23" ht="24" customHeight="1">
      <c r="A107" s="90">
        <v>101</v>
      </c>
      <c r="B107" s="91"/>
      <c r="C107" s="91"/>
      <c r="D107" s="93"/>
      <c r="E107" s="91"/>
      <c r="F107" s="90"/>
      <c r="G107" s="90"/>
      <c r="H107" s="90"/>
      <c r="I107" s="90"/>
      <c r="K107" s="90"/>
      <c r="L107" s="90"/>
      <c r="M107" s="90"/>
      <c r="O107" s="91"/>
      <c r="P107" s="95"/>
      <c r="Q107" s="95"/>
      <c r="R107" s="95"/>
      <c r="S107" s="95"/>
      <c r="T107" s="95"/>
      <c r="U107" s="95"/>
      <c r="V107" s="95"/>
      <c r="W107" s="92"/>
    </row>
    <row r="108" spans="1:23" ht="24" customHeight="1">
      <c r="A108" s="90">
        <v>102</v>
      </c>
      <c r="B108" s="91"/>
      <c r="C108" s="91"/>
      <c r="D108" s="93"/>
      <c r="E108" s="91"/>
      <c r="F108" s="90"/>
      <c r="G108" s="90"/>
      <c r="H108" s="90"/>
      <c r="I108" s="90"/>
      <c r="K108" s="90"/>
      <c r="L108" s="90"/>
      <c r="M108" s="90"/>
      <c r="O108" s="91"/>
      <c r="P108" s="95"/>
      <c r="Q108" s="95"/>
      <c r="R108" s="95"/>
      <c r="S108" s="95"/>
      <c r="T108" s="95"/>
      <c r="U108" s="95"/>
      <c r="V108" s="95"/>
      <c r="W108" s="92"/>
    </row>
    <row r="109" spans="1:23" ht="62.1" customHeight="1">
      <c r="A109" s="90">
        <v>103</v>
      </c>
      <c r="B109" s="91" t="s">
        <v>559</v>
      </c>
      <c r="C109" s="91" t="s">
        <v>2696</v>
      </c>
      <c r="D109" s="93"/>
      <c r="E109" s="91" t="s">
        <v>510</v>
      </c>
      <c r="F109" s="90">
        <v>270</v>
      </c>
      <c r="G109" s="90">
        <v>22</v>
      </c>
      <c r="H109" s="90" t="s">
        <v>238</v>
      </c>
      <c r="I109" s="90">
        <v>5</v>
      </c>
      <c r="J109" s="90">
        <v>27</v>
      </c>
      <c r="K109" s="90">
        <v>11</v>
      </c>
      <c r="L109" s="90" t="s">
        <v>228</v>
      </c>
      <c r="M109" s="90">
        <v>4</v>
      </c>
      <c r="N109" s="90">
        <v>15</v>
      </c>
      <c r="O109" s="91" t="s">
        <v>239</v>
      </c>
      <c r="P109" s="95">
        <v>30</v>
      </c>
      <c r="Q109" s="95" t="s">
        <v>2795</v>
      </c>
      <c r="R109" s="95">
        <v>30</v>
      </c>
      <c r="S109" s="95" t="s">
        <v>285</v>
      </c>
      <c r="T109" s="95">
        <v>25</v>
      </c>
      <c r="U109" s="95" t="s">
        <v>213</v>
      </c>
      <c r="V109" s="95">
        <v>15</v>
      </c>
      <c r="W109" s="92" t="s">
        <v>1407</v>
      </c>
    </row>
    <row r="110" spans="1:23" ht="24" customHeight="1">
      <c r="A110" s="90">
        <v>104</v>
      </c>
      <c r="B110" s="91"/>
      <c r="C110" s="91"/>
      <c r="D110" s="93"/>
      <c r="E110" s="91"/>
      <c r="F110" s="90"/>
      <c r="G110" s="90"/>
      <c r="H110" s="90"/>
      <c r="I110" s="90"/>
      <c r="K110" s="90"/>
      <c r="L110" s="90"/>
      <c r="M110" s="90"/>
      <c r="O110" s="91"/>
      <c r="P110" s="95"/>
      <c r="Q110" s="95"/>
      <c r="R110" s="95"/>
      <c r="S110" s="95"/>
      <c r="T110" s="95"/>
      <c r="U110" s="95"/>
      <c r="V110" s="95"/>
      <c r="W110" s="92"/>
    </row>
    <row r="111" spans="1:23" ht="24" customHeight="1">
      <c r="A111" s="90">
        <v>105</v>
      </c>
      <c r="B111" s="91"/>
      <c r="C111" s="91"/>
      <c r="D111" s="93"/>
      <c r="E111" s="91"/>
      <c r="F111" s="90"/>
      <c r="G111" s="90"/>
      <c r="H111" s="90"/>
      <c r="I111" s="90"/>
      <c r="K111" s="90"/>
      <c r="L111" s="90"/>
      <c r="M111" s="90"/>
      <c r="O111" s="91"/>
      <c r="P111" s="95"/>
      <c r="Q111" s="95"/>
      <c r="R111" s="95"/>
      <c r="S111" s="95"/>
      <c r="T111" s="95"/>
      <c r="U111" s="95"/>
      <c r="V111" s="95"/>
      <c r="W111" s="92"/>
    </row>
    <row r="112" spans="1:23" ht="24" customHeight="1">
      <c r="A112" s="90">
        <v>106</v>
      </c>
      <c r="B112" s="91"/>
      <c r="C112" s="91"/>
      <c r="D112" s="93"/>
      <c r="E112" s="91"/>
      <c r="F112" s="90"/>
      <c r="G112" s="90"/>
      <c r="H112" s="90"/>
      <c r="I112" s="90"/>
      <c r="K112" s="90"/>
      <c r="L112" s="90"/>
      <c r="M112" s="90"/>
      <c r="O112" s="91"/>
      <c r="P112" s="95"/>
      <c r="Q112" s="95"/>
      <c r="R112" s="95"/>
      <c r="S112" s="95"/>
      <c r="T112" s="95"/>
      <c r="U112" s="95"/>
      <c r="V112" s="95"/>
      <c r="W112" s="92"/>
    </row>
    <row r="113" spans="1:23" ht="24" customHeight="1">
      <c r="A113" s="90">
        <v>107</v>
      </c>
      <c r="B113" s="91"/>
      <c r="C113" s="91"/>
      <c r="D113" s="93"/>
      <c r="E113" s="91"/>
      <c r="F113" s="90"/>
      <c r="G113" s="90"/>
      <c r="H113" s="90"/>
      <c r="I113" s="90"/>
      <c r="K113" s="90"/>
      <c r="L113" s="90"/>
      <c r="M113" s="90"/>
      <c r="O113" s="91"/>
      <c r="P113" s="95"/>
      <c r="Q113" s="95"/>
      <c r="R113" s="95"/>
      <c r="S113" s="95"/>
      <c r="T113" s="95"/>
      <c r="U113" s="95"/>
      <c r="V113" s="95"/>
      <c r="W113" s="92"/>
    </row>
    <row r="114" spans="1:23" ht="24" customHeight="1">
      <c r="A114" s="90">
        <v>108</v>
      </c>
      <c r="B114" s="91"/>
      <c r="C114" s="91"/>
      <c r="D114" s="93"/>
      <c r="E114" s="91"/>
      <c r="F114" s="90"/>
      <c r="G114" s="90"/>
      <c r="H114" s="90"/>
      <c r="I114" s="90"/>
      <c r="K114" s="90"/>
      <c r="L114" s="90"/>
      <c r="M114" s="90"/>
      <c r="O114" s="91"/>
      <c r="P114" s="95"/>
      <c r="Q114" s="95"/>
      <c r="R114" s="95"/>
      <c r="S114" s="95"/>
      <c r="T114" s="95"/>
      <c r="U114" s="95"/>
      <c r="V114" s="95"/>
      <c r="W114" s="92"/>
    </row>
    <row r="115" spans="1:23" ht="24" customHeight="1">
      <c r="A115" s="90">
        <v>109</v>
      </c>
      <c r="B115" s="91"/>
      <c r="C115" s="91"/>
      <c r="D115" s="93"/>
      <c r="E115" s="91"/>
      <c r="F115" s="90"/>
      <c r="G115" s="90"/>
      <c r="H115" s="90"/>
      <c r="I115" s="90"/>
      <c r="K115" s="90"/>
      <c r="L115" s="90"/>
      <c r="M115" s="90"/>
      <c r="O115" s="91"/>
      <c r="P115" s="95"/>
      <c r="Q115" s="95"/>
      <c r="R115" s="95"/>
      <c r="S115" s="95"/>
      <c r="T115" s="95"/>
      <c r="U115" s="95"/>
      <c r="V115" s="95"/>
      <c r="W115" s="92"/>
    </row>
    <row r="116" spans="1:23" ht="24" customHeight="1">
      <c r="A116" s="90">
        <v>110</v>
      </c>
      <c r="B116" s="91"/>
      <c r="C116" s="91"/>
      <c r="D116" s="93"/>
      <c r="E116" s="91"/>
      <c r="F116" s="90"/>
      <c r="G116" s="90"/>
      <c r="H116" s="90"/>
      <c r="I116" s="90"/>
      <c r="K116" s="90"/>
      <c r="L116" s="90"/>
      <c r="M116" s="90"/>
      <c r="O116" s="91"/>
      <c r="P116" s="95"/>
      <c r="Q116" s="95"/>
      <c r="R116" s="95"/>
      <c r="S116" s="95"/>
      <c r="T116" s="95"/>
      <c r="U116" s="95"/>
      <c r="V116" s="95"/>
      <c r="W116" s="92"/>
    </row>
    <row r="117" spans="1:23" ht="24" customHeight="1">
      <c r="A117" s="90">
        <v>111</v>
      </c>
      <c r="B117" s="91"/>
      <c r="C117" s="91"/>
      <c r="D117" s="93"/>
      <c r="E117" s="91"/>
      <c r="F117" s="90"/>
      <c r="G117" s="90"/>
      <c r="H117" s="90"/>
      <c r="I117" s="90"/>
      <c r="K117" s="90"/>
      <c r="L117" s="90"/>
      <c r="M117" s="90"/>
      <c r="O117" s="91"/>
      <c r="P117" s="95"/>
      <c r="Q117" s="95"/>
      <c r="R117" s="95"/>
      <c r="S117" s="95"/>
      <c r="T117" s="95"/>
      <c r="U117" s="95"/>
      <c r="V117" s="95"/>
      <c r="W117" s="92"/>
    </row>
    <row r="118" spans="1:23" ht="24" customHeight="1">
      <c r="A118" s="90">
        <v>112</v>
      </c>
      <c r="B118" s="91"/>
      <c r="C118" s="91"/>
      <c r="D118" s="93"/>
      <c r="E118" s="91"/>
      <c r="F118" s="90"/>
      <c r="G118" s="90"/>
      <c r="H118" s="90"/>
      <c r="I118" s="90"/>
      <c r="K118" s="90"/>
      <c r="L118" s="90"/>
      <c r="M118" s="90"/>
      <c r="O118" s="91"/>
      <c r="P118" s="95"/>
      <c r="Q118" s="95"/>
      <c r="R118" s="95"/>
      <c r="S118" s="95"/>
      <c r="T118" s="95"/>
      <c r="U118" s="95"/>
      <c r="V118" s="95"/>
      <c r="W118" s="92"/>
    </row>
    <row r="119" spans="1:23" ht="24" customHeight="1">
      <c r="A119" s="90">
        <v>113</v>
      </c>
      <c r="B119" s="91"/>
      <c r="C119" s="91"/>
      <c r="D119" s="93"/>
      <c r="E119" s="91"/>
      <c r="F119" s="90"/>
      <c r="G119" s="90"/>
      <c r="H119" s="90"/>
      <c r="I119" s="90"/>
      <c r="K119" s="90"/>
      <c r="L119" s="90"/>
      <c r="M119" s="90"/>
      <c r="O119" s="91"/>
      <c r="P119" s="95"/>
      <c r="Q119" s="95"/>
      <c r="R119" s="95"/>
      <c r="S119" s="95"/>
      <c r="T119" s="95"/>
      <c r="U119" s="95"/>
      <c r="V119" s="95"/>
      <c r="W119" s="92"/>
    </row>
    <row r="120" spans="1:23" ht="24" customHeight="1">
      <c r="A120" s="90">
        <v>114</v>
      </c>
      <c r="B120" s="91"/>
      <c r="C120" s="91"/>
      <c r="D120" s="93"/>
      <c r="E120" s="91"/>
      <c r="F120" s="90"/>
      <c r="G120" s="90"/>
      <c r="H120" s="90"/>
      <c r="I120" s="90"/>
      <c r="K120" s="90"/>
      <c r="L120" s="90"/>
      <c r="M120" s="90"/>
      <c r="O120" s="91"/>
      <c r="P120" s="95"/>
      <c r="Q120" s="95"/>
      <c r="R120" s="95"/>
      <c r="S120" s="95"/>
      <c r="T120" s="95"/>
      <c r="U120" s="95"/>
      <c r="V120" s="95"/>
      <c r="W120" s="92"/>
    </row>
    <row r="121" spans="1:23" ht="24" customHeight="1">
      <c r="A121" s="90">
        <v>115</v>
      </c>
      <c r="B121" s="91"/>
      <c r="C121" s="91"/>
      <c r="D121" s="93"/>
      <c r="E121" s="91"/>
      <c r="F121" s="90"/>
      <c r="G121" s="90"/>
      <c r="H121" s="90"/>
      <c r="I121" s="90"/>
      <c r="K121" s="90"/>
      <c r="L121" s="90"/>
      <c r="M121" s="90"/>
      <c r="O121" s="91"/>
      <c r="P121" s="95"/>
      <c r="Q121" s="95"/>
      <c r="R121" s="95"/>
      <c r="S121" s="95"/>
      <c r="T121" s="95"/>
      <c r="U121" s="95"/>
      <c r="V121" s="95"/>
      <c r="W121" s="92"/>
    </row>
    <row r="122" spans="1:23" ht="24" customHeight="1">
      <c r="A122" s="90">
        <v>116</v>
      </c>
      <c r="B122" s="91"/>
      <c r="C122" s="91"/>
      <c r="D122" s="93"/>
      <c r="E122" s="91"/>
      <c r="F122" s="90"/>
      <c r="G122" s="90"/>
      <c r="H122" s="90"/>
      <c r="I122" s="90"/>
      <c r="K122" s="90"/>
      <c r="L122" s="90"/>
      <c r="M122" s="90"/>
      <c r="O122" s="91"/>
      <c r="P122" s="95"/>
      <c r="Q122" s="95"/>
      <c r="R122" s="95"/>
      <c r="S122" s="95"/>
      <c r="T122" s="95"/>
      <c r="U122" s="95"/>
      <c r="V122" s="95"/>
      <c r="W122" s="92"/>
    </row>
    <row r="123" spans="1:23" ht="24" customHeight="1">
      <c r="A123" s="90">
        <v>117</v>
      </c>
      <c r="B123" s="91"/>
      <c r="C123" s="91"/>
      <c r="D123" s="93"/>
      <c r="E123" s="91"/>
      <c r="F123" s="90"/>
      <c r="G123" s="90"/>
      <c r="H123" s="90"/>
      <c r="I123" s="90"/>
      <c r="K123" s="90"/>
      <c r="L123" s="90"/>
      <c r="M123" s="90"/>
      <c r="O123" s="91"/>
      <c r="P123" s="95"/>
      <c r="Q123" s="95"/>
      <c r="R123" s="95"/>
      <c r="S123" s="95"/>
      <c r="T123" s="95"/>
      <c r="U123" s="95"/>
      <c r="V123" s="95"/>
      <c r="W123" s="92"/>
    </row>
    <row r="124" spans="1:23" ht="24" customHeight="1">
      <c r="A124" s="90">
        <v>118</v>
      </c>
      <c r="B124" s="91"/>
      <c r="C124" s="91"/>
      <c r="D124" s="93"/>
      <c r="E124" s="91"/>
      <c r="F124" s="90"/>
      <c r="G124" s="90"/>
      <c r="H124" s="90"/>
      <c r="I124" s="90"/>
      <c r="K124" s="90"/>
      <c r="L124" s="90"/>
      <c r="M124" s="90"/>
      <c r="O124" s="91"/>
      <c r="P124" s="95"/>
      <c r="Q124" s="95"/>
      <c r="R124" s="95"/>
      <c r="S124" s="95"/>
      <c r="T124" s="95"/>
      <c r="U124" s="95"/>
      <c r="V124" s="95"/>
      <c r="W124" s="92"/>
    </row>
    <row r="125" spans="1:23" ht="24" customHeight="1">
      <c r="A125" s="90">
        <v>119</v>
      </c>
      <c r="B125" s="91"/>
      <c r="C125" s="91"/>
      <c r="D125" s="93"/>
      <c r="E125" s="91"/>
      <c r="F125" s="90"/>
      <c r="G125" s="90"/>
      <c r="H125" s="90"/>
      <c r="I125" s="90"/>
      <c r="K125" s="90"/>
      <c r="L125" s="90"/>
      <c r="M125" s="90"/>
      <c r="O125" s="91"/>
      <c r="P125" s="95"/>
      <c r="Q125" s="95"/>
      <c r="R125" s="95"/>
      <c r="S125" s="95"/>
      <c r="T125" s="95"/>
      <c r="U125" s="95"/>
      <c r="V125" s="95"/>
      <c r="W125" s="92"/>
    </row>
    <row r="126" spans="1:23" ht="24" customHeight="1">
      <c r="A126" s="90">
        <v>120</v>
      </c>
      <c r="B126" s="91"/>
      <c r="C126" s="91"/>
      <c r="D126" s="93"/>
      <c r="E126" s="91"/>
      <c r="F126" s="90"/>
      <c r="G126" s="90"/>
      <c r="H126" s="90"/>
      <c r="I126" s="90"/>
      <c r="K126" s="90"/>
      <c r="L126" s="90"/>
      <c r="M126" s="90"/>
      <c r="O126" s="91"/>
      <c r="P126" s="95"/>
      <c r="Q126" s="95"/>
      <c r="R126" s="95"/>
      <c r="S126" s="95"/>
      <c r="T126" s="95"/>
      <c r="U126" s="95"/>
      <c r="V126" s="95"/>
      <c r="W126" s="92"/>
    </row>
    <row r="127" spans="1:23" ht="24" customHeight="1">
      <c r="A127" s="90">
        <v>121</v>
      </c>
      <c r="B127" s="91"/>
      <c r="C127" s="91"/>
      <c r="D127" s="93"/>
      <c r="E127" s="91"/>
      <c r="F127" s="90"/>
      <c r="G127" s="90"/>
      <c r="H127" s="90"/>
      <c r="I127" s="90"/>
      <c r="K127" s="90"/>
      <c r="L127" s="90"/>
      <c r="M127" s="90"/>
      <c r="O127" s="91"/>
      <c r="P127" s="95"/>
      <c r="Q127" s="95"/>
      <c r="R127" s="95"/>
      <c r="S127" s="95"/>
      <c r="T127" s="95"/>
      <c r="U127" s="95"/>
      <c r="V127" s="95"/>
      <c r="W127" s="92"/>
    </row>
    <row r="128" spans="1:23" ht="24" customHeight="1">
      <c r="A128" s="90">
        <v>122</v>
      </c>
      <c r="B128" s="91"/>
      <c r="C128" s="91"/>
      <c r="D128" s="93"/>
      <c r="E128" s="91"/>
      <c r="F128" s="90"/>
      <c r="G128" s="90"/>
      <c r="H128" s="90"/>
      <c r="I128" s="90"/>
      <c r="K128" s="90"/>
      <c r="L128" s="90"/>
      <c r="M128" s="90"/>
      <c r="O128" s="91"/>
      <c r="P128" s="95"/>
      <c r="Q128" s="95"/>
      <c r="R128" s="95"/>
      <c r="S128" s="95"/>
      <c r="T128" s="95"/>
      <c r="U128" s="95"/>
      <c r="V128" s="95"/>
      <c r="W128" s="92"/>
    </row>
    <row r="129" spans="1:23" ht="24" customHeight="1">
      <c r="A129" s="90">
        <v>123</v>
      </c>
      <c r="B129" s="91"/>
      <c r="C129" s="91"/>
      <c r="D129" s="93"/>
      <c r="E129" s="91"/>
      <c r="F129" s="90"/>
      <c r="G129" s="90"/>
      <c r="H129" s="90"/>
      <c r="I129" s="90"/>
      <c r="K129" s="90"/>
      <c r="L129" s="90"/>
      <c r="M129" s="90"/>
      <c r="O129" s="91"/>
      <c r="P129" s="95"/>
      <c r="Q129" s="95"/>
      <c r="R129" s="95"/>
      <c r="S129" s="95"/>
      <c r="T129" s="95"/>
      <c r="U129" s="95"/>
      <c r="V129" s="95"/>
      <c r="W129" s="92"/>
    </row>
    <row r="130" spans="1:23" ht="24" customHeight="1">
      <c r="A130" s="90">
        <v>124</v>
      </c>
      <c r="B130" s="91"/>
      <c r="C130" s="91"/>
      <c r="D130" s="93"/>
      <c r="E130" s="91"/>
      <c r="F130" s="90"/>
      <c r="G130" s="90"/>
      <c r="H130" s="90"/>
      <c r="I130" s="90"/>
      <c r="K130" s="90"/>
      <c r="L130" s="90"/>
      <c r="M130" s="90"/>
      <c r="O130" s="91"/>
      <c r="P130" s="95"/>
      <c r="Q130" s="95"/>
      <c r="R130" s="95"/>
      <c r="S130" s="95"/>
      <c r="T130" s="95"/>
      <c r="U130" s="95"/>
      <c r="V130" s="95"/>
      <c r="W130" s="92"/>
    </row>
    <row r="131" spans="1:23" ht="62.1" customHeight="1">
      <c r="A131" s="90">
        <v>125</v>
      </c>
      <c r="B131" s="91" t="s">
        <v>559</v>
      </c>
      <c r="C131" s="91" t="s">
        <v>2691</v>
      </c>
      <c r="D131" s="93"/>
      <c r="E131" s="91" t="s">
        <v>462</v>
      </c>
      <c r="F131" s="90">
        <v>130</v>
      </c>
      <c r="G131" s="90">
        <v>18</v>
      </c>
      <c r="H131" s="90" t="s">
        <v>201</v>
      </c>
      <c r="I131" s="90">
        <v>3</v>
      </c>
      <c r="J131" s="90">
        <v>21</v>
      </c>
      <c r="K131" s="90">
        <v>8</v>
      </c>
      <c r="L131" s="90" t="s">
        <v>244</v>
      </c>
      <c r="M131" s="90">
        <v>2</v>
      </c>
      <c r="N131" s="90">
        <v>10</v>
      </c>
      <c r="O131" s="91" t="s">
        <v>229</v>
      </c>
      <c r="P131" s="95">
        <v>40</v>
      </c>
      <c r="Q131" s="95" t="s">
        <v>227</v>
      </c>
      <c r="R131" s="95">
        <v>35</v>
      </c>
      <c r="S131" s="95" t="s">
        <v>245</v>
      </c>
      <c r="T131" s="95">
        <v>25</v>
      </c>
      <c r="U131" s="95"/>
      <c r="V131" s="95">
        <v>0</v>
      </c>
      <c r="W131" s="92" t="s">
        <v>923</v>
      </c>
    </row>
    <row r="132" spans="1:23" ht="62.1" customHeight="1">
      <c r="A132" s="90">
        <v>126</v>
      </c>
      <c r="B132" s="91" t="s">
        <v>559</v>
      </c>
      <c r="C132" s="91" t="s">
        <v>2708</v>
      </c>
      <c r="D132" s="93"/>
      <c r="E132" s="91" t="s">
        <v>462</v>
      </c>
      <c r="F132" s="90">
        <v>115</v>
      </c>
      <c r="G132" s="90">
        <v>20</v>
      </c>
      <c r="H132" s="90" t="s">
        <v>210</v>
      </c>
      <c r="I132" s="90">
        <v>4</v>
      </c>
      <c r="J132" s="90">
        <v>24</v>
      </c>
      <c r="K132" s="90">
        <v>7</v>
      </c>
      <c r="L132" s="90" t="s">
        <v>224</v>
      </c>
      <c r="M132" s="90">
        <v>1</v>
      </c>
      <c r="N132" s="90">
        <v>8</v>
      </c>
      <c r="O132" s="91" t="s">
        <v>234</v>
      </c>
      <c r="P132" s="95">
        <v>35</v>
      </c>
      <c r="Q132" s="95" t="s">
        <v>236</v>
      </c>
      <c r="R132" s="95">
        <v>40</v>
      </c>
      <c r="S132" s="95" t="s">
        <v>259</v>
      </c>
      <c r="T132" s="95">
        <v>25</v>
      </c>
      <c r="U132" s="95"/>
      <c r="V132" s="95">
        <v>0</v>
      </c>
      <c r="W132" s="92" t="s">
        <v>922</v>
      </c>
    </row>
    <row r="133" spans="1:23" ht="24" customHeight="1">
      <c r="A133" s="90">
        <v>127</v>
      </c>
      <c r="B133" s="91"/>
      <c r="C133" s="91"/>
      <c r="D133" s="93"/>
      <c r="E133" s="91"/>
      <c r="F133" s="90"/>
      <c r="G133" s="90"/>
      <c r="H133" s="90"/>
      <c r="I133" s="90"/>
      <c r="K133" s="90"/>
      <c r="L133" s="90"/>
      <c r="M133" s="90"/>
      <c r="O133" s="91"/>
      <c r="P133" s="95"/>
      <c r="Q133" s="95"/>
      <c r="R133" s="95"/>
      <c r="S133" s="95"/>
      <c r="T133" s="95"/>
      <c r="U133" s="95"/>
      <c r="V133" s="95"/>
      <c r="W133" s="92"/>
    </row>
    <row r="134" spans="1:23" ht="24" customHeight="1">
      <c r="A134" s="90">
        <v>128</v>
      </c>
      <c r="B134" s="91"/>
      <c r="C134" s="91"/>
      <c r="D134" s="93"/>
      <c r="E134" s="91"/>
      <c r="F134" s="90"/>
      <c r="G134" s="90"/>
      <c r="H134" s="90"/>
      <c r="I134" s="90"/>
      <c r="K134" s="90"/>
      <c r="L134" s="90"/>
      <c r="M134" s="90"/>
      <c r="O134" s="91"/>
      <c r="P134" s="95"/>
      <c r="Q134" s="95"/>
      <c r="R134" s="95"/>
      <c r="S134" s="95"/>
      <c r="T134" s="95"/>
      <c r="U134" s="95"/>
      <c r="V134" s="95"/>
      <c r="W134" s="92"/>
    </row>
    <row r="135" spans="1:23" ht="24" customHeight="1">
      <c r="A135" s="90">
        <v>129</v>
      </c>
      <c r="B135" s="91"/>
      <c r="C135" s="91"/>
      <c r="D135" s="93"/>
      <c r="E135" s="91"/>
      <c r="F135" s="90"/>
      <c r="G135" s="90"/>
      <c r="H135" s="90"/>
      <c r="I135" s="90"/>
      <c r="J135" s="90" t="str">
        <f>IF(C135="","",G135+I135)</f>
        <v/>
      </c>
      <c r="K135" s="90"/>
      <c r="L135" s="90"/>
      <c r="M135" s="90"/>
      <c r="N135" s="90" t="str">
        <f>IF(C135="","",K135+M135)</f>
        <v/>
      </c>
      <c r="O135" s="91"/>
      <c r="P135" s="95"/>
      <c r="Q135" s="95"/>
      <c r="R135" s="95"/>
      <c r="S135" s="95"/>
      <c r="T135" s="95"/>
      <c r="U135" s="95"/>
      <c r="V135" s="95"/>
      <c r="W135" s="92"/>
    </row>
    <row r="136" spans="1:23" ht="62.1" customHeight="1">
      <c r="A136" s="90">
        <v>130</v>
      </c>
      <c r="B136" s="91" t="s">
        <v>559</v>
      </c>
      <c r="C136" s="91" t="s">
        <v>2704</v>
      </c>
      <c r="D136" s="93"/>
      <c r="E136" s="91" t="s">
        <v>462</v>
      </c>
      <c r="F136" s="90">
        <v>165</v>
      </c>
      <c r="G136" s="90">
        <v>21</v>
      </c>
      <c r="H136" s="90" t="s">
        <v>270</v>
      </c>
      <c r="I136" s="90">
        <v>4</v>
      </c>
      <c r="J136" s="90">
        <v>25</v>
      </c>
      <c r="K136" s="90">
        <v>10</v>
      </c>
      <c r="L136" s="90" t="s">
        <v>243</v>
      </c>
      <c r="M136" s="90">
        <v>3</v>
      </c>
      <c r="N136" s="90">
        <v>13</v>
      </c>
      <c r="O136" s="91" t="s">
        <v>253</v>
      </c>
      <c r="P136" s="95">
        <v>50</v>
      </c>
      <c r="Q136" s="95" t="s">
        <v>240</v>
      </c>
      <c r="R136" s="95">
        <v>30</v>
      </c>
      <c r="S136" s="95" t="s">
        <v>297</v>
      </c>
      <c r="T136" s="95">
        <v>20</v>
      </c>
      <c r="U136" s="95"/>
      <c r="V136" s="95">
        <v>0</v>
      </c>
      <c r="W136" s="92" t="s">
        <v>3027</v>
      </c>
    </row>
    <row r="137" spans="1:23" ht="24" customHeight="1">
      <c r="A137" s="90">
        <v>131</v>
      </c>
      <c r="B137" s="91"/>
      <c r="C137" s="91"/>
      <c r="D137" s="93"/>
      <c r="E137" s="91"/>
      <c r="F137" s="90"/>
      <c r="G137" s="90"/>
      <c r="H137" s="90"/>
      <c r="I137" s="90"/>
      <c r="K137" s="90"/>
      <c r="L137" s="90"/>
      <c r="M137" s="90"/>
      <c r="O137" s="91"/>
      <c r="P137" s="95"/>
      <c r="Q137" s="95"/>
      <c r="R137" s="95"/>
      <c r="S137" s="95"/>
      <c r="T137" s="95"/>
      <c r="U137" s="95"/>
      <c r="V137" s="95"/>
      <c r="W137" s="92"/>
    </row>
    <row r="138" spans="1:23" ht="24" customHeight="1">
      <c r="A138" s="90">
        <v>132</v>
      </c>
      <c r="B138" s="91"/>
      <c r="C138" s="91"/>
      <c r="D138" s="93"/>
      <c r="E138" s="91"/>
      <c r="F138" s="90"/>
      <c r="G138" s="90"/>
      <c r="H138" s="90"/>
      <c r="I138" s="90"/>
      <c r="K138" s="90"/>
      <c r="L138" s="90"/>
      <c r="M138" s="90"/>
      <c r="O138" s="91"/>
      <c r="P138" s="95"/>
      <c r="Q138" s="95"/>
      <c r="R138" s="95"/>
      <c r="S138" s="95"/>
      <c r="T138" s="95"/>
      <c r="U138" s="95"/>
      <c r="V138" s="95"/>
      <c r="W138" s="92"/>
    </row>
    <row r="139" spans="1:23" ht="24" customHeight="1">
      <c r="A139" s="90">
        <v>133</v>
      </c>
      <c r="B139" s="91"/>
      <c r="C139" s="91"/>
      <c r="D139" s="93"/>
      <c r="E139" s="91"/>
      <c r="F139" s="90"/>
      <c r="G139" s="90"/>
      <c r="H139" s="90"/>
      <c r="I139" s="90"/>
      <c r="K139" s="90"/>
      <c r="L139" s="90"/>
      <c r="M139" s="90"/>
      <c r="O139" s="91"/>
      <c r="P139" s="95"/>
      <c r="Q139" s="95"/>
      <c r="R139" s="95"/>
      <c r="S139" s="95"/>
      <c r="T139" s="95"/>
      <c r="U139" s="95"/>
      <c r="V139" s="95"/>
      <c r="W139" s="92"/>
    </row>
    <row r="140" spans="1:23" ht="24" customHeight="1">
      <c r="A140" s="90">
        <v>134</v>
      </c>
      <c r="B140" s="91"/>
      <c r="C140" s="91"/>
      <c r="D140" s="93"/>
      <c r="E140" s="91"/>
      <c r="F140" s="90"/>
      <c r="G140" s="90"/>
      <c r="H140" s="90"/>
      <c r="I140" s="90"/>
      <c r="K140" s="90"/>
      <c r="L140" s="90"/>
      <c r="M140" s="90"/>
      <c r="O140" s="91"/>
      <c r="P140" s="95"/>
      <c r="Q140" s="95"/>
      <c r="R140" s="95"/>
      <c r="S140" s="95"/>
      <c r="T140" s="95"/>
      <c r="U140" s="95"/>
      <c r="V140" s="95"/>
      <c r="W140" s="92"/>
    </row>
    <row r="141" spans="1:23" ht="24" customHeight="1">
      <c r="A141" s="90">
        <v>135</v>
      </c>
      <c r="B141" s="91"/>
      <c r="C141" s="91"/>
      <c r="D141" s="93"/>
      <c r="E141" s="91"/>
      <c r="F141" s="90"/>
      <c r="G141" s="90"/>
      <c r="H141" s="90"/>
      <c r="I141" s="90"/>
      <c r="K141" s="90"/>
      <c r="L141" s="90"/>
      <c r="M141" s="90"/>
      <c r="O141" s="91"/>
      <c r="P141" s="95"/>
      <c r="Q141" s="95"/>
      <c r="R141" s="95"/>
      <c r="S141" s="95"/>
      <c r="T141" s="95"/>
      <c r="U141" s="95"/>
      <c r="V141" s="95"/>
      <c r="W141" s="92"/>
    </row>
    <row r="142" spans="1:23" ht="24" customHeight="1">
      <c r="A142" s="90">
        <v>136</v>
      </c>
      <c r="B142" s="91"/>
      <c r="C142" s="91"/>
      <c r="D142" s="93"/>
      <c r="E142" s="91"/>
      <c r="F142" s="90"/>
      <c r="G142" s="90"/>
      <c r="H142" s="90"/>
      <c r="I142" s="90"/>
      <c r="K142" s="90"/>
      <c r="L142" s="90"/>
      <c r="M142" s="90"/>
      <c r="O142" s="91"/>
      <c r="P142" s="95"/>
      <c r="Q142" s="95"/>
      <c r="R142" s="95"/>
      <c r="S142" s="95"/>
      <c r="T142" s="95"/>
      <c r="U142" s="95"/>
      <c r="V142" s="95"/>
      <c r="W142" s="92"/>
    </row>
    <row r="143" spans="1:23" ht="24" customHeight="1">
      <c r="A143" s="90">
        <v>137</v>
      </c>
      <c r="B143" s="91"/>
      <c r="C143" s="91"/>
      <c r="D143" s="93"/>
      <c r="E143" s="91"/>
      <c r="F143" s="90"/>
      <c r="G143" s="90"/>
      <c r="H143" s="90"/>
      <c r="I143" s="90"/>
      <c r="K143" s="90"/>
      <c r="L143" s="90"/>
      <c r="M143" s="90"/>
      <c r="O143" s="91"/>
      <c r="P143" s="95"/>
      <c r="Q143" s="95"/>
      <c r="R143" s="95"/>
      <c r="S143" s="95"/>
      <c r="T143" s="95"/>
      <c r="U143" s="95"/>
      <c r="V143" s="95"/>
      <c r="W143" s="92"/>
    </row>
    <row r="144" spans="1:23" ht="24" customHeight="1">
      <c r="A144" s="90">
        <v>138</v>
      </c>
      <c r="B144" s="91"/>
      <c r="C144" s="91"/>
      <c r="D144" s="93"/>
      <c r="E144" s="91"/>
      <c r="F144" s="90"/>
      <c r="G144" s="90"/>
      <c r="H144" s="90"/>
      <c r="I144" s="90"/>
      <c r="K144" s="90"/>
      <c r="L144" s="90"/>
      <c r="M144" s="90"/>
      <c r="O144" s="91"/>
      <c r="P144" s="95"/>
      <c r="Q144" s="95"/>
      <c r="R144" s="95"/>
      <c r="S144" s="95"/>
      <c r="T144" s="95"/>
      <c r="U144" s="95"/>
      <c r="V144" s="95"/>
      <c r="W144" s="92"/>
    </row>
    <row r="145" spans="1:23" ht="24" customHeight="1">
      <c r="A145" s="90">
        <v>139</v>
      </c>
      <c r="B145" s="91"/>
      <c r="C145" s="91"/>
      <c r="D145" s="93"/>
      <c r="E145" s="91"/>
      <c r="F145" s="90"/>
      <c r="G145" s="90"/>
      <c r="H145" s="90"/>
      <c r="I145" s="90"/>
      <c r="K145" s="90"/>
      <c r="L145" s="90"/>
      <c r="M145" s="90"/>
      <c r="O145" s="91"/>
      <c r="P145" s="95"/>
      <c r="Q145" s="95"/>
      <c r="R145" s="95"/>
      <c r="S145" s="95"/>
      <c r="T145" s="95"/>
      <c r="U145" s="95"/>
      <c r="V145" s="95"/>
      <c r="W145" s="92"/>
    </row>
    <row r="146" spans="1:23" ht="24" customHeight="1">
      <c r="A146" s="90">
        <v>140</v>
      </c>
      <c r="B146" s="91"/>
      <c r="C146" s="91"/>
      <c r="D146" s="93"/>
      <c r="E146" s="91"/>
      <c r="F146" s="90"/>
      <c r="G146" s="90"/>
      <c r="H146" s="90"/>
      <c r="I146" s="90"/>
      <c r="K146" s="90"/>
      <c r="L146" s="90"/>
      <c r="M146" s="90"/>
      <c r="O146" s="91"/>
      <c r="P146" s="95"/>
      <c r="Q146" s="95"/>
      <c r="R146" s="95"/>
      <c r="S146" s="95"/>
      <c r="T146" s="95"/>
      <c r="U146" s="95"/>
      <c r="V146" s="95"/>
      <c r="W146" s="92"/>
    </row>
    <row r="147" spans="1:23" ht="62.1" customHeight="1">
      <c r="A147" s="90">
        <v>141</v>
      </c>
      <c r="B147" s="91" t="s">
        <v>559</v>
      </c>
      <c r="C147" s="91" t="s">
        <v>2698</v>
      </c>
      <c r="D147" s="93"/>
      <c r="E147" s="91" t="s">
        <v>430</v>
      </c>
      <c r="F147" s="90">
        <v>320</v>
      </c>
      <c r="G147" s="90">
        <v>30</v>
      </c>
      <c r="H147" s="90" t="s">
        <v>279</v>
      </c>
      <c r="I147" s="90">
        <v>6</v>
      </c>
      <c r="J147" s="90">
        <v>36</v>
      </c>
      <c r="K147" s="90">
        <v>17</v>
      </c>
      <c r="L147" s="90" t="s">
        <v>267</v>
      </c>
      <c r="M147" s="90">
        <v>5</v>
      </c>
      <c r="N147" s="90">
        <v>22</v>
      </c>
      <c r="O147" s="91" t="s">
        <v>249</v>
      </c>
      <c r="P147" s="95">
        <v>35</v>
      </c>
      <c r="Q147" s="95" t="s">
        <v>287</v>
      </c>
      <c r="R147" s="95">
        <v>30</v>
      </c>
      <c r="S147" s="95" t="s">
        <v>231</v>
      </c>
      <c r="T147" s="95">
        <v>20</v>
      </c>
      <c r="U147" s="95" t="s">
        <v>282</v>
      </c>
      <c r="V147" s="95">
        <v>15</v>
      </c>
      <c r="W147" s="92" t="s">
        <v>1639</v>
      </c>
    </row>
    <row r="148" spans="1:23" ht="62.1" customHeight="1">
      <c r="A148" s="90">
        <v>142</v>
      </c>
      <c r="B148" s="91" t="s">
        <v>559</v>
      </c>
      <c r="C148" s="91" t="s">
        <v>2695</v>
      </c>
      <c r="D148" s="93"/>
      <c r="E148" s="91" t="s">
        <v>510</v>
      </c>
      <c r="F148" s="90">
        <v>430</v>
      </c>
      <c r="G148" s="90">
        <v>34</v>
      </c>
      <c r="H148" s="90" t="s">
        <v>257</v>
      </c>
      <c r="I148" s="90">
        <v>7</v>
      </c>
      <c r="J148" s="90">
        <v>41</v>
      </c>
      <c r="K148" s="90">
        <v>20</v>
      </c>
      <c r="L148" s="90" t="s">
        <v>258</v>
      </c>
      <c r="M148" s="90">
        <v>6</v>
      </c>
      <c r="N148" s="90">
        <v>26</v>
      </c>
      <c r="O148" s="91" t="s">
        <v>256</v>
      </c>
      <c r="P148" s="95">
        <v>30</v>
      </c>
      <c r="Q148" s="95" t="s">
        <v>284</v>
      </c>
      <c r="R148" s="95">
        <v>25</v>
      </c>
      <c r="S148" s="95" t="s">
        <v>281</v>
      </c>
      <c r="T148" s="95">
        <v>30</v>
      </c>
      <c r="U148" s="95" t="s">
        <v>213</v>
      </c>
      <c r="V148" s="95">
        <v>15</v>
      </c>
      <c r="W148" s="92" t="s">
        <v>1640</v>
      </c>
    </row>
    <row r="149" spans="1:23" ht="24" customHeight="1">
      <c r="A149" s="90">
        <v>143</v>
      </c>
      <c r="B149" s="91"/>
      <c r="C149" s="91"/>
      <c r="D149" s="93"/>
      <c r="E149" s="91"/>
      <c r="F149" s="90"/>
      <c r="G149" s="90"/>
      <c r="H149" s="90"/>
      <c r="I149" s="90"/>
      <c r="K149" s="90"/>
      <c r="L149" s="90"/>
      <c r="M149" s="90"/>
      <c r="O149" s="91"/>
      <c r="P149" s="95"/>
      <c r="Q149" s="95"/>
      <c r="R149" s="95"/>
      <c r="S149" s="95"/>
      <c r="T149" s="95"/>
      <c r="U149" s="95"/>
      <c r="V149" s="95"/>
      <c r="W149" s="92"/>
    </row>
    <row r="150" spans="1:23" ht="24" customHeight="1">
      <c r="A150" s="90">
        <v>144</v>
      </c>
      <c r="B150" s="91"/>
      <c r="C150" s="91"/>
      <c r="D150" s="93"/>
      <c r="E150" s="91"/>
      <c r="F150" s="90"/>
      <c r="G150" s="90"/>
      <c r="H150" s="90"/>
      <c r="I150" s="90"/>
      <c r="K150" s="90"/>
      <c r="L150" s="90"/>
      <c r="M150" s="90"/>
      <c r="O150" s="91"/>
      <c r="P150" s="95"/>
      <c r="Q150" s="95"/>
      <c r="R150" s="95"/>
      <c r="S150" s="95"/>
      <c r="T150" s="95"/>
      <c r="U150" s="95"/>
      <c r="V150" s="95"/>
      <c r="W150" s="92"/>
    </row>
    <row r="151" spans="1:23" ht="24" customHeight="1">
      <c r="A151" s="90">
        <v>145</v>
      </c>
      <c r="B151" s="91"/>
      <c r="C151" s="91"/>
      <c r="D151" s="93"/>
      <c r="E151" s="91"/>
      <c r="F151" s="90"/>
      <c r="G151" s="90"/>
      <c r="H151" s="90"/>
      <c r="I151" s="90"/>
      <c r="K151" s="90"/>
      <c r="L151" s="90"/>
      <c r="M151" s="90"/>
      <c r="O151" s="91"/>
      <c r="P151" s="95"/>
      <c r="Q151" s="95"/>
      <c r="R151" s="95"/>
      <c r="S151" s="95"/>
      <c r="T151" s="95"/>
      <c r="U151" s="95"/>
      <c r="V151" s="95"/>
      <c r="W151" s="92"/>
    </row>
    <row r="152" spans="1:23" ht="62.1" customHeight="1">
      <c r="A152" s="90">
        <v>146</v>
      </c>
      <c r="B152" s="91" t="s">
        <v>559</v>
      </c>
      <c r="C152" s="91" t="s">
        <v>419</v>
      </c>
      <c r="D152" s="93"/>
      <c r="E152" s="91" t="s">
        <v>456</v>
      </c>
      <c r="F152" s="90">
        <v>1800</v>
      </c>
      <c r="G152" s="90">
        <v>45</v>
      </c>
      <c r="H152" s="90" t="s">
        <v>277</v>
      </c>
      <c r="I152" s="90">
        <v>10</v>
      </c>
      <c r="J152" s="90">
        <v>55</v>
      </c>
      <c r="K152" s="90">
        <v>30</v>
      </c>
      <c r="L152" s="90" t="s">
        <v>304</v>
      </c>
      <c r="M152" s="90">
        <v>10</v>
      </c>
      <c r="N152" s="90">
        <v>40</v>
      </c>
      <c r="O152" s="91" t="s">
        <v>276</v>
      </c>
      <c r="P152" s="95">
        <v>30</v>
      </c>
      <c r="Q152" s="95" t="s">
        <v>266</v>
      </c>
      <c r="R152" s="95">
        <v>25</v>
      </c>
      <c r="S152" s="95" t="s">
        <v>250</v>
      </c>
      <c r="T152" s="95">
        <v>20</v>
      </c>
      <c r="U152" s="95" t="s">
        <v>237</v>
      </c>
      <c r="V152" s="95">
        <v>25</v>
      </c>
      <c r="W152" s="92" t="s">
        <v>2391</v>
      </c>
    </row>
    <row r="153" spans="1:23" ht="24" customHeight="1">
      <c r="A153" s="90">
        <v>147</v>
      </c>
      <c r="B153" s="91"/>
      <c r="C153" s="91"/>
      <c r="D153" s="93"/>
      <c r="E153" s="91"/>
      <c r="F153" s="90"/>
      <c r="G153" s="90"/>
      <c r="H153" s="90"/>
      <c r="I153" s="90"/>
      <c r="K153" s="90"/>
      <c r="L153" s="90"/>
      <c r="M153" s="90"/>
      <c r="O153" s="91"/>
      <c r="P153" s="95"/>
      <c r="Q153" s="95"/>
      <c r="R153" s="95"/>
      <c r="S153" s="95"/>
      <c r="T153" s="95"/>
      <c r="U153" s="95"/>
      <c r="V153" s="95"/>
      <c r="W153" s="92"/>
    </row>
    <row r="154" spans="1:23" ht="24" customHeight="1">
      <c r="A154" s="90">
        <v>148</v>
      </c>
      <c r="B154" s="91"/>
      <c r="C154" s="91"/>
      <c r="D154" s="93"/>
      <c r="E154" s="91"/>
      <c r="F154" s="90"/>
      <c r="G154" s="90"/>
      <c r="H154" s="90"/>
      <c r="I154" s="90"/>
      <c r="K154" s="90"/>
      <c r="L154" s="90"/>
      <c r="M154" s="90"/>
      <c r="O154" s="91"/>
      <c r="P154" s="95"/>
      <c r="Q154" s="95"/>
      <c r="R154" s="95"/>
      <c r="S154" s="95"/>
      <c r="T154" s="95"/>
      <c r="U154" s="95"/>
      <c r="V154" s="95"/>
      <c r="W154" s="92"/>
    </row>
    <row r="155" spans="1:23" ht="24" customHeight="1">
      <c r="A155" s="90">
        <v>149</v>
      </c>
      <c r="B155" s="91"/>
      <c r="C155" s="91"/>
      <c r="D155" s="93"/>
      <c r="E155" s="91"/>
      <c r="F155" s="90"/>
      <c r="G155" s="90"/>
      <c r="H155" s="90"/>
      <c r="I155" s="90"/>
      <c r="K155" s="90"/>
      <c r="L155" s="90"/>
      <c r="M155" s="90"/>
      <c r="O155" s="91"/>
      <c r="P155" s="95"/>
      <c r="Q155" s="95"/>
      <c r="R155" s="95"/>
      <c r="S155" s="95"/>
      <c r="T155" s="95"/>
      <c r="U155" s="95"/>
      <c r="V155" s="95"/>
      <c r="W155" s="92"/>
    </row>
    <row r="156" spans="1:23" ht="24" customHeight="1">
      <c r="A156" s="90">
        <v>150</v>
      </c>
      <c r="B156" s="91"/>
      <c r="C156" s="91"/>
      <c r="D156" s="93"/>
      <c r="E156" s="91"/>
      <c r="F156" s="90"/>
      <c r="G156" s="90"/>
      <c r="H156" s="90"/>
      <c r="I156" s="90"/>
      <c r="K156" s="90"/>
      <c r="L156" s="90"/>
      <c r="M156" s="90"/>
      <c r="O156" s="91"/>
      <c r="P156" s="95"/>
      <c r="Q156" s="95"/>
      <c r="R156" s="95"/>
      <c r="S156" s="95"/>
      <c r="T156" s="95"/>
      <c r="U156" s="95"/>
      <c r="V156" s="95"/>
      <c r="W156" s="92"/>
    </row>
    <row r="157" spans="1:23" ht="24" customHeight="1">
      <c r="A157" s="90">
        <v>151</v>
      </c>
      <c r="B157" s="91"/>
      <c r="C157" s="91"/>
      <c r="D157" s="93"/>
      <c r="E157" s="91"/>
      <c r="F157" s="90"/>
      <c r="G157" s="90"/>
      <c r="H157" s="90"/>
      <c r="I157" s="90"/>
      <c r="K157" s="90"/>
      <c r="L157" s="90"/>
      <c r="M157" s="90"/>
      <c r="O157" s="91"/>
      <c r="P157" s="95"/>
      <c r="Q157" s="95"/>
      <c r="R157" s="95"/>
      <c r="S157" s="95"/>
      <c r="T157" s="95"/>
      <c r="U157" s="95"/>
      <c r="V157" s="95"/>
      <c r="W157" s="92"/>
    </row>
    <row r="158" spans="1:23" ht="24" customHeight="1">
      <c r="A158" s="90">
        <v>152</v>
      </c>
      <c r="B158" s="91"/>
      <c r="C158" s="91"/>
      <c r="D158" s="93"/>
      <c r="E158" s="91"/>
      <c r="F158" s="90"/>
      <c r="G158" s="90"/>
      <c r="H158" s="90"/>
      <c r="I158" s="90"/>
      <c r="K158" s="90"/>
      <c r="L158" s="90"/>
      <c r="M158" s="90"/>
      <c r="O158" s="91"/>
      <c r="P158" s="95"/>
      <c r="Q158" s="95"/>
      <c r="R158" s="95"/>
      <c r="S158" s="95"/>
      <c r="T158" s="95"/>
      <c r="U158" s="95"/>
      <c r="V158" s="95"/>
      <c r="W158" s="92"/>
    </row>
    <row r="159" spans="1:23" ht="24" customHeight="1">
      <c r="A159" s="90">
        <v>153</v>
      </c>
      <c r="B159" s="91"/>
      <c r="C159" s="91"/>
      <c r="D159" s="93"/>
      <c r="E159" s="91"/>
      <c r="F159" s="90"/>
      <c r="G159" s="90"/>
      <c r="H159" s="90"/>
      <c r="I159" s="90"/>
      <c r="K159" s="90"/>
      <c r="L159" s="90"/>
      <c r="M159" s="90"/>
      <c r="O159" s="91"/>
      <c r="P159" s="95"/>
      <c r="Q159" s="95"/>
      <c r="R159" s="95"/>
      <c r="S159" s="95"/>
      <c r="T159" s="95"/>
      <c r="U159" s="95"/>
      <c r="V159" s="95"/>
      <c r="W159" s="92"/>
    </row>
    <row r="160" spans="1:23" ht="24" customHeight="1">
      <c r="A160" s="90">
        <v>154</v>
      </c>
      <c r="B160" s="91"/>
      <c r="C160" s="91"/>
      <c r="D160" s="93"/>
      <c r="E160" s="91"/>
      <c r="F160" s="90"/>
      <c r="G160" s="90"/>
      <c r="H160" s="90"/>
      <c r="I160" s="90"/>
      <c r="K160" s="90"/>
      <c r="L160" s="90"/>
      <c r="M160" s="90"/>
      <c r="O160" s="91"/>
      <c r="P160" s="95"/>
      <c r="Q160" s="95"/>
      <c r="R160" s="95"/>
      <c r="S160" s="95"/>
      <c r="T160" s="95"/>
      <c r="U160" s="95"/>
      <c r="V160" s="95"/>
      <c r="W160" s="92"/>
    </row>
    <row r="161" spans="1:23" ht="24" customHeight="1">
      <c r="A161" s="90">
        <v>155</v>
      </c>
      <c r="B161" s="91"/>
      <c r="C161" s="91"/>
      <c r="D161" s="93"/>
      <c r="E161" s="91"/>
      <c r="F161" s="90"/>
      <c r="G161" s="90"/>
      <c r="H161" s="90"/>
      <c r="I161" s="90"/>
      <c r="K161" s="90"/>
      <c r="L161" s="90"/>
      <c r="M161" s="90"/>
      <c r="O161" s="91"/>
      <c r="P161" s="95"/>
      <c r="Q161" s="95"/>
      <c r="R161" s="95"/>
      <c r="S161" s="95"/>
      <c r="T161" s="95"/>
      <c r="U161" s="95"/>
      <c r="V161" s="95"/>
      <c r="W161" s="92"/>
    </row>
    <row r="162" spans="1:23" ht="24" customHeight="1">
      <c r="A162" s="90">
        <v>156</v>
      </c>
      <c r="B162" s="91"/>
      <c r="C162" s="91"/>
      <c r="D162" s="93"/>
      <c r="E162" s="91"/>
      <c r="F162" s="90"/>
      <c r="G162" s="90"/>
      <c r="H162" s="90"/>
      <c r="I162" s="90"/>
      <c r="K162" s="90"/>
      <c r="L162" s="90"/>
      <c r="M162" s="90"/>
      <c r="O162" s="91"/>
      <c r="P162" s="95"/>
      <c r="Q162" s="95"/>
      <c r="R162" s="95"/>
      <c r="S162" s="95"/>
      <c r="T162" s="95"/>
      <c r="U162" s="95"/>
      <c r="V162" s="95"/>
      <c r="W162" s="92"/>
    </row>
    <row r="163" spans="1:23" ht="24" customHeight="1">
      <c r="A163" s="90">
        <v>157</v>
      </c>
      <c r="B163" s="91"/>
      <c r="C163" s="91"/>
      <c r="D163" s="93"/>
      <c r="E163" s="91"/>
      <c r="F163" s="90"/>
      <c r="G163" s="90"/>
      <c r="H163" s="90"/>
      <c r="I163" s="90"/>
      <c r="K163" s="90"/>
      <c r="L163" s="90"/>
      <c r="M163" s="90"/>
      <c r="O163" s="91"/>
      <c r="P163" s="95"/>
      <c r="Q163" s="95"/>
      <c r="R163" s="95"/>
      <c r="S163" s="95"/>
      <c r="T163" s="95"/>
      <c r="U163" s="95"/>
      <c r="V163" s="95"/>
      <c r="W163" s="92"/>
    </row>
    <row r="164" spans="1:23" ht="24" customHeight="1">
      <c r="A164" s="90">
        <v>158</v>
      </c>
      <c r="B164" s="91"/>
      <c r="C164" s="91"/>
      <c r="D164" s="93"/>
      <c r="E164" s="91"/>
      <c r="F164" s="90"/>
      <c r="G164" s="90"/>
      <c r="H164" s="90"/>
      <c r="I164" s="90"/>
      <c r="K164" s="90"/>
      <c r="L164" s="90"/>
      <c r="M164" s="90"/>
      <c r="O164" s="91"/>
      <c r="P164" s="95"/>
      <c r="Q164" s="95"/>
      <c r="R164" s="95"/>
      <c r="S164" s="95"/>
      <c r="T164" s="95"/>
      <c r="U164" s="95"/>
      <c r="V164" s="95"/>
      <c r="W164" s="92"/>
    </row>
    <row r="165" spans="1:23" ht="24" customHeight="1">
      <c r="A165" s="90">
        <v>159</v>
      </c>
      <c r="B165" s="91"/>
      <c r="C165" s="91"/>
      <c r="D165" s="93"/>
      <c r="E165" s="91"/>
      <c r="F165" s="90"/>
      <c r="G165" s="90"/>
      <c r="H165" s="90"/>
      <c r="I165" s="90"/>
      <c r="K165" s="90"/>
      <c r="L165" s="90"/>
      <c r="M165" s="90"/>
      <c r="O165" s="91"/>
      <c r="P165" s="95"/>
      <c r="Q165" s="95"/>
      <c r="R165" s="95"/>
      <c r="S165" s="95"/>
      <c r="T165" s="95"/>
      <c r="U165" s="95"/>
      <c r="V165" s="95"/>
      <c r="W165" s="92"/>
    </row>
    <row r="166" spans="1:23" ht="62.1" customHeight="1">
      <c r="A166" s="90">
        <v>160</v>
      </c>
      <c r="B166" s="91" t="s">
        <v>559</v>
      </c>
      <c r="C166" s="91" t="s">
        <v>413</v>
      </c>
      <c r="D166" s="93"/>
      <c r="E166" s="91" t="s">
        <v>462</v>
      </c>
      <c r="F166" s="90">
        <v>210</v>
      </c>
      <c r="G166" s="90">
        <v>27</v>
      </c>
      <c r="H166" s="90" t="s">
        <v>241</v>
      </c>
      <c r="I166" s="90">
        <v>5</v>
      </c>
      <c r="J166" s="90">
        <v>32</v>
      </c>
      <c r="K166" s="90">
        <v>13</v>
      </c>
      <c r="L166" s="90" t="s">
        <v>275</v>
      </c>
      <c r="M166" s="90">
        <v>3</v>
      </c>
      <c r="N166" s="90">
        <v>16</v>
      </c>
      <c r="O166" s="91" t="s">
        <v>271</v>
      </c>
      <c r="P166" s="95">
        <v>40</v>
      </c>
      <c r="Q166" s="95" t="s">
        <v>264</v>
      </c>
      <c r="R166" s="95">
        <v>30</v>
      </c>
      <c r="S166" s="95" t="s">
        <v>313</v>
      </c>
      <c r="T166" s="95">
        <v>30</v>
      </c>
      <c r="U166" s="95"/>
      <c r="V166" s="95">
        <v>0</v>
      </c>
      <c r="W166" s="92" t="s">
        <v>1597</v>
      </c>
    </row>
    <row r="167" spans="1:23" ht="62.1" customHeight="1">
      <c r="A167" s="90">
        <v>161</v>
      </c>
      <c r="B167" s="91" t="s">
        <v>559</v>
      </c>
      <c r="C167" s="91" t="s">
        <v>2689</v>
      </c>
      <c r="D167" s="93"/>
      <c r="E167" s="91" t="s">
        <v>462</v>
      </c>
      <c r="F167" s="90">
        <v>250</v>
      </c>
      <c r="G167" s="90">
        <v>30</v>
      </c>
      <c r="H167" s="90" t="s">
        <v>289</v>
      </c>
      <c r="I167" s="90">
        <v>6</v>
      </c>
      <c r="J167" s="90">
        <v>36</v>
      </c>
      <c r="K167" s="90">
        <v>15</v>
      </c>
      <c r="L167" s="90" t="s">
        <v>263</v>
      </c>
      <c r="M167" s="90">
        <v>4</v>
      </c>
      <c r="N167" s="90">
        <v>19</v>
      </c>
      <c r="O167" s="91" t="s">
        <v>291</v>
      </c>
      <c r="P167" s="95">
        <v>40</v>
      </c>
      <c r="Q167" s="95" t="s">
        <v>260</v>
      </c>
      <c r="R167" s="95">
        <v>35</v>
      </c>
      <c r="S167" s="95" t="s">
        <v>306</v>
      </c>
      <c r="T167" s="95">
        <v>25</v>
      </c>
      <c r="U167" s="95"/>
      <c r="V167" s="95">
        <v>0</v>
      </c>
      <c r="W167" s="92" t="s">
        <v>2024</v>
      </c>
    </row>
    <row r="168" spans="1:23" ht="24" customHeight="1">
      <c r="A168" s="90">
        <v>162</v>
      </c>
      <c r="B168" s="91"/>
      <c r="C168" s="91"/>
      <c r="D168" s="93"/>
      <c r="E168" s="91"/>
      <c r="F168" s="90"/>
      <c r="G168" s="90"/>
      <c r="H168" s="90"/>
      <c r="I168" s="90"/>
      <c r="K168" s="90"/>
      <c r="L168" s="90"/>
      <c r="M168" s="90"/>
      <c r="O168" s="91"/>
      <c r="P168" s="95"/>
      <c r="Q168" s="95"/>
      <c r="R168" s="95"/>
      <c r="S168" s="95"/>
      <c r="T168" s="95"/>
      <c r="U168" s="95"/>
      <c r="V168" s="95"/>
      <c r="W168" s="92"/>
    </row>
    <row r="169" spans="1:23" ht="62.1" customHeight="1">
      <c r="A169" s="90">
        <v>163</v>
      </c>
      <c r="B169" s="91" t="s">
        <v>559</v>
      </c>
      <c r="C169" s="91" t="s">
        <v>394</v>
      </c>
      <c r="D169" s="93"/>
      <c r="E169" s="91" t="s">
        <v>456</v>
      </c>
      <c r="F169" s="90">
        <v>2800</v>
      </c>
      <c r="G169" s="90">
        <v>56</v>
      </c>
      <c r="H169" s="90" t="s">
        <v>292</v>
      </c>
      <c r="I169" s="90">
        <v>12</v>
      </c>
      <c r="J169" s="90">
        <v>68</v>
      </c>
      <c r="K169" s="90">
        <v>35</v>
      </c>
      <c r="L169" s="90" t="s">
        <v>290</v>
      </c>
      <c r="M169" s="90">
        <v>11</v>
      </c>
      <c r="N169" s="90">
        <v>46</v>
      </c>
      <c r="O169" s="91" t="s">
        <v>2800</v>
      </c>
      <c r="P169" s="95">
        <v>25</v>
      </c>
      <c r="Q169" s="95" t="s">
        <v>268</v>
      </c>
      <c r="R169" s="95">
        <v>25</v>
      </c>
      <c r="S169" s="95" t="s">
        <v>294</v>
      </c>
      <c r="T169" s="95">
        <v>20</v>
      </c>
      <c r="U169" s="95" t="s">
        <v>298</v>
      </c>
      <c r="V169" s="95">
        <v>30</v>
      </c>
      <c r="W169" s="92" t="s">
        <v>1603</v>
      </c>
    </row>
    <row r="170" spans="1:23" ht="62.1" customHeight="1">
      <c r="A170" s="90">
        <v>164</v>
      </c>
      <c r="B170" s="91" t="s">
        <v>559</v>
      </c>
      <c r="C170" s="91" t="s">
        <v>2709</v>
      </c>
      <c r="D170" s="93"/>
      <c r="E170" s="91" t="s">
        <v>430</v>
      </c>
      <c r="F170" s="90">
        <v>480</v>
      </c>
      <c r="G170" s="90">
        <v>42</v>
      </c>
      <c r="H170" s="90" t="s">
        <v>261</v>
      </c>
      <c r="I170" s="90">
        <v>8</v>
      </c>
      <c r="J170" s="90">
        <v>50</v>
      </c>
      <c r="K170" s="90">
        <v>23</v>
      </c>
      <c r="L170" s="90" t="s">
        <v>269</v>
      </c>
      <c r="M170" s="90">
        <v>6</v>
      </c>
      <c r="N170" s="90">
        <v>29</v>
      </c>
      <c r="O170" s="91" t="s">
        <v>283</v>
      </c>
      <c r="P170" s="95">
        <v>30</v>
      </c>
      <c r="Q170" s="95" t="s">
        <v>286</v>
      </c>
      <c r="R170" s="95">
        <v>25</v>
      </c>
      <c r="S170" s="95" t="s">
        <v>273</v>
      </c>
      <c r="T170" s="95">
        <v>25</v>
      </c>
      <c r="U170" s="95" t="s">
        <v>288</v>
      </c>
      <c r="V170" s="95">
        <v>20</v>
      </c>
      <c r="W170" s="92" t="s">
        <v>1599</v>
      </c>
    </row>
    <row r="171" spans="1:23" ht="62.1" customHeight="1">
      <c r="A171" s="90">
        <v>165</v>
      </c>
      <c r="B171" s="91" t="s">
        <v>559</v>
      </c>
      <c r="C171" s="91" t="s">
        <v>2705</v>
      </c>
      <c r="D171" s="93"/>
      <c r="E171" s="91" t="s">
        <v>510</v>
      </c>
      <c r="F171" s="90">
        <v>720</v>
      </c>
      <c r="G171" s="90">
        <v>48</v>
      </c>
      <c r="H171" s="90" t="s">
        <v>274</v>
      </c>
      <c r="I171" s="90">
        <v>10</v>
      </c>
      <c r="J171" s="90">
        <v>58</v>
      </c>
      <c r="K171" s="90">
        <v>27</v>
      </c>
      <c r="L171" s="90" t="s">
        <v>522</v>
      </c>
      <c r="M171" s="90">
        <v>8</v>
      </c>
      <c r="N171" s="90">
        <v>35</v>
      </c>
      <c r="O171" s="91" t="s">
        <v>299</v>
      </c>
      <c r="P171" s="95">
        <v>25</v>
      </c>
      <c r="Q171" s="95" t="s">
        <v>262</v>
      </c>
      <c r="R171" s="95">
        <v>25</v>
      </c>
      <c r="S171" s="95" t="s">
        <v>295</v>
      </c>
      <c r="T171" s="95">
        <v>30</v>
      </c>
      <c r="U171" s="95" t="s">
        <v>302</v>
      </c>
      <c r="V171" s="95">
        <v>20</v>
      </c>
      <c r="W171" s="92" t="s">
        <v>1647</v>
      </c>
    </row>
    <row r="172" spans="1:23" ht="24" customHeight="1">
      <c r="A172" s="90">
        <v>166</v>
      </c>
      <c r="B172" s="91"/>
      <c r="C172" s="91"/>
      <c r="D172" s="93"/>
      <c r="E172" s="91"/>
      <c r="F172" s="90"/>
      <c r="G172" s="90"/>
      <c r="H172" s="90"/>
      <c r="I172" s="90"/>
      <c r="K172" s="90"/>
      <c r="L172" s="90"/>
      <c r="M172" s="90"/>
      <c r="O172" s="91"/>
      <c r="P172" s="95"/>
      <c r="Q172" s="95"/>
      <c r="R172" s="95"/>
      <c r="S172" s="95"/>
      <c r="T172" s="95"/>
      <c r="U172" s="95"/>
      <c r="V172" s="95"/>
      <c r="W172" s="92"/>
    </row>
    <row r="173" spans="1:23" ht="24" customHeight="1">
      <c r="A173" s="90">
        <v>167</v>
      </c>
      <c r="B173" s="91"/>
      <c r="C173" s="91"/>
      <c r="D173" s="93"/>
      <c r="E173" s="91"/>
      <c r="F173" s="90"/>
      <c r="G173" s="90"/>
      <c r="H173" s="90"/>
      <c r="I173" s="90"/>
      <c r="K173" s="90"/>
      <c r="L173" s="90"/>
      <c r="M173" s="90"/>
      <c r="O173" s="91"/>
      <c r="P173" s="95"/>
      <c r="Q173" s="95"/>
      <c r="R173" s="95"/>
      <c r="S173" s="95"/>
      <c r="T173" s="95"/>
      <c r="U173" s="95"/>
      <c r="V173" s="95"/>
      <c r="W173" s="92"/>
    </row>
    <row r="174" spans="1:23" ht="24" customHeight="1">
      <c r="A174" s="90">
        <v>168</v>
      </c>
      <c r="B174" s="91"/>
      <c r="C174" s="91"/>
      <c r="D174" s="93"/>
      <c r="E174" s="91"/>
      <c r="F174" s="90"/>
      <c r="G174" s="90"/>
      <c r="H174" s="90"/>
      <c r="I174" s="90"/>
      <c r="K174" s="90"/>
      <c r="L174" s="90"/>
      <c r="M174" s="90"/>
      <c r="O174" s="91"/>
      <c r="P174" s="95"/>
      <c r="Q174" s="95"/>
      <c r="R174" s="95"/>
      <c r="S174" s="95"/>
      <c r="T174" s="95"/>
      <c r="U174" s="95"/>
      <c r="V174" s="95"/>
      <c r="W174" s="92"/>
    </row>
    <row r="175" spans="1:23" ht="24" customHeight="1">
      <c r="A175" s="90">
        <v>169</v>
      </c>
      <c r="B175" s="91"/>
      <c r="C175" s="91"/>
      <c r="D175" s="93"/>
      <c r="E175" s="91"/>
      <c r="F175" s="90"/>
      <c r="G175" s="90"/>
      <c r="H175" s="90"/>
      <c r="I175" s="90"/>
      <c r="K175" s="90"/>
      <c r="L175" s="90"/>
      <c r="M175" s="90"/>
      <c r="O175" s="91"/>
      <c r="P175" s="95"/>
      <c r="Q175" s="95"/>
      <c r="R175" s="95"/>
      <c r="S175" s="95"/>
      <c r="T175" s="95"/>
      <c r="U175" s="95"/>
      <c r="V175" s="95"/>
      <c r="W175" s="92"/>
    </row>
    <row r="176" spans="1:23" ht="24" customHeight="1">
      <c r="A176" s="90">
        <v>170</v>
      </c>
      <c r="B176" s="91"/>
      <c r="C176" s="91"/>
      <c r="D176" s="93"/>
      <c r="E176" s="91"/>
      <c r="F176" s="90"/>
      <c r="G176" s="90"/>
      <c r="H176" s="90"/>
      <c r="I176" s="90"/>
      <c r="K176" s="90"/>
      <c r="L176" s="90"/>
      <c r="M176" s="90"/>
      <c r="O176" s="91"/>
      <c r="P176" s="95"/>
      <c r="Q176" s="95"/>
      <c r="R176" s="95"/>
      <c r="S176" s="95"/>
      <c r="T176" s="95"/>
      <c r="U176" s="95"/>
      <c r="V176" s="95"/>
      <c r="W176" s="92"/>
    </row>
    <row r="177" spans="1:23" ht="24" customHeight="1">
      <c r="A177" s="90">
        <v>171</v>
      </c>
      <c r="B177" s="91"/>
      <c r="C177" s="91"/>
      <c r="D177" s="93"/>
      <c r="E177" s="91"/>
      <c r="F177" s="90"/>
      <c r="G177" s="90"/>
      <c r="H177" s="90"/>
      <c r="I177" s="90"/>
      <c r="K177" s="90"/>
      <c r="L177" s="90"/>
      <c r="M177" s="90"/>
      <c r="O177" s="91"/>
      <c r="P177" s="95"/>
      <c r="Q177" s="95"/>
      <c r="R177" s="95"/>
      <c r="S177" s="95"/>
      <c r="T177" s="95"/>
      <c r="U177" s="95"/>
      <c r="V177" s="95"/>
      <c r="W177" s="92"/>
    </row>
    <row r="178" spans="1:23" ht="24" customHeight="1">
      <c r="A178" s="90">
        <v>172</v>
      </c>
      <c r="B178" s="91"/>
      <c r="C178" s="91"/>
      <c r="D178" s="93"/>
      <c r="E178" s="91"/>
      <c r="F178" s="90"/>
      <c r="G178" s="90"/>
      <c r="H178" s="90"/>
      <c r="I178" s="90"/>
      <c r="K178" s="90"/>
      <c r="L178" s="90"/>
      <c r="M178" s="90"/>
      <c r="O178" s="91"/>
      <c r="P178" s="95"/>
      <c r="Q178" s="95"/>
      <c r="R178" s="95"/>
      <c r="S178" s="95"/>
      <c r="T178" s="95"/>
      <c r="U178" s="95"/>
      <c r="V178" s="95"/>
      <c r="W178" s="92"/>
    </row>
    <row r="179" spans="1:23" ht="24" customHeight="1">
      <c r="A179" s="90">
        <v>173</v>
      </c>
      <c r="B179" s="91"/>
      <c r="C179" s="91"/>
      <c r="D179" s="93"/>
      <c r="E179" s="91"/>
      <c r="F179" s="90"/>
      <c r="G179" s="90"/>
      <c r="H179" s="90"/>
      <c r="I179" s="90"/>
      <c r="K179" s="90"/>
      <c r="L179" s="90"/>
      <c r="M179" s="90"/>
      <c r="O179" s="91"/>
      <c r="P179" s="95"/>
      <c r="Q179" s="95"/>
      <c r="R179" s="95"/>
      <c r="S179" s="95"/>
      <c r="T179" s="95"/>
      <c r="U179" s="95"/>
      <c r="V179" s="95"/>
      <c r="W179" s="92"/>
    </row>
    <row r="180" spans="1:23" ht="24" customHeight="1">
      <c r="A180" s="90">
        <v>174</v>
      </c>
      <c r="B180" s="91"/>
      <c r="C180" s="91"/>
      <c r="D180" s="93"/>
      <c r="E180" s="91"/>
      <c r="F180" s="90"/>
      <c r="G180" s="90"/>
      <c r="H180" s="90"/>
      <c r="I180" s="90"/>
      <c r="K180" s="90"/>
      <c r="L180" s="90"/>
      <c r="M180" s="90"/>
      <c r="O180" s="91"/>
      <c r="P180" s="95"/>
      <c r="Q180" s="95"/>
      <c r="R180" s="95"/>
      <c r="S180" s="95"/>
      <c r="T180" s="95"/>
      <c r="U180" s="95"/>
      <c r="V180" s="95"/>
      <c r="W180" s="92"/>
    </row>
    <row r="181" spans="1:23" ht="62.1" customHeight="1">
      <c r="A181" s="90">
        <v>175</v>
      </c>
      <c r="B181" s="91" t="s">
        <v>559</v>
      </c>
      <c r="C181" s="91" t="s">
        <v>1232</v>
      </c>
      <c r="D181" s="93"/>
      <c r="E181" s="91" t="s">
        <v>462</v>
      </c>
      <c r="F181" s="90">
        <v>220</v>
      </c>
      <c r="G181" s="90">
        <v>24</v>
      </c>
      <c r="H181" s="90" t="s">
        <v>300</v>
      </c>
      <c r="I181" s="90">
        <v>5</v>
      </c>
      <c r="J181" s="90">
        <v>29</v>
      </c>
      <c r="K181" s="90">
        <v>14</v>
      </c>
      <c r="L181" s="90" t="s">
        <v>293</v>
      </c>
      <c r="M181" s="90">
        <v>4</v>
      </c>
      <c r="N181" s="90">
        <v>18</v>
      </c>
      <c r="O181" s="91" t="s">
        <v>515</v>
      </c>
      <c r="P181" s="95">
        <v>45</v>
      </c>
      <c r="Q181" s="95" t="s">
        <v>303</v>
      </c>
      <c r="R181" s="95">
        <v>30</v>
      </c>
      <c r="S181" s="95" t="s">
        <v>247</v>
      </c>
      <c r="T181" s="95">
        <v>25</v>
      </c>
      <c r="U181" s="95"/>
      <c r="V181" s="95">
        <v>0</v>
      </c>
      <c r="W181" s="92" t="s">
        <v>2401</v>
      </c>
    </row>
    <row r="182" spans="1:23" ht="24" customHeight="1">
      <c r="A182" s="90">
        <v>176</v>
      </c>
      <c r="B182" s="91"/>
      <c r="C182" s="91"/>
      <c r="D182" s="93"/>
      <c r="E182" s="91"/>
      <c r="F182" s="90"/>
      <c r="G182" s="90"/>
      <c r="H182" s="90"/>
      <c r="I182" s="90"/>
      <c r="K182" s="90"/>
      <c r="L182" s="90"/>
      <c r="M182" s="90"/>
      <c r="O182" s="91"/>
      <c r="P182" s="95"/>
      <c r="Q182" s="95"/>
      <c r="R182" s="95"/>
      <c r="S182" s="95"/>
      <c r="T182" s="95"/>
      <c r="U182" s="95"/>
      <c r="V182" s="95"/>
      <c r="W182" s="92"/>
    </row>
    <row r="183" spans="1:23" ht="62.1" customHeight="1">
      <c r="A183" s="90">
        <v>177</v>
      </c>
      <c r="B183" s="91" t="s">
        <v>559</v>
      </c>
      <c r="C183" s="91" t="s">
        <v>2701</v>
      </c>
      <c r="D183" s="93"/>
      <c r="E183" s="91" t="s">
        <v>462</v>
      </c>
      <c r="F183" s="90">
        <v>235</v>
      </c>
      <c r="G183" s="90">
        <v>28</v>
      </c>
      <c r="H183" s="90" t="s">
        <v>296</v>
      </c>
      <c r="I183" s="90">
        <v>5</v>
      </c>
      <c r="J183" s="90">
        <v>33</v>
      </c>
      <c r="K183" s="90">
        <v>14</v>
      </c>
      <c r="L183" s="90" t="s">
        <v>301</v>
      </c>
      <c r="M183" s="90">
        <v>3</v>
      </c>
      <c r="N183" s="90">
        <v>17</v>
      </c>
      <c r="O183" s="91" t="s">
        <v>518</v>
      </c>
      <c r="P183" s="95">
        <v>35</v>
      </c>
      <c r="Q183" s="95" t="s">
        <v>528</v>
      </c>
      <c r="R183" s="95">
        <v>25</v>
      </c>
      <c r="S183" s="95" t="s">
        <v>177</v>
      </c>
      <c r="T183" s="95">
        <v>25</v>
      </c>
      <c r="U183" s="95" t="s">
        <v>574</v>
      </c>
      <c r="V183" s="95">
        <v>15</v>
      </c>
      <c r="W183" s="92" t="s">
        <v>2010</v>
      </c>
    </row>
    <row r="184" spans="1:23" ht="62.1" customHeight="1">
      <c r="A184" s="90">
        <v>178</v>
      </c>
      <c r="B184" s="91" t="s">
        <v>559</v>
      </c>
      <c r="C184" s="91" t="s">
        <v>2697</v>
      </c>
      <c r="D184" s="93"/>
      <c r="E184" s="91" t="s">
        <v>430</v>
      </c>
      <c r="F184" s="90">
        <v>510</v>
      </c>
      <c r="G184" s="90">
        <v>44</v>
      </c>
      <c r="H184" s="90" t="s">
        <v>514</v>
      </c>
      <c r="I184" s="90">
        <v>9</v>
      </c>
      <c r="J184" s="90">
        <v>53</v>
      </c>
      <c r="K184" s="90">
        <v>24</v>
      </c>
      <c r="L184" s="90" t="s">
        <v>537</v>
      </c>
      <c r="M184" s="90">
        <v>6</v>
      </c>
      <c r="N184" s="90">
        <v>30</v>
      </c>
      <c r="O184" s="91" t="s">
        <v>521</v>
      </c>
      <c r="P184" s="95">
        <v>25</v>
      </c>
      <c r="Q184" s="95" t="s">
        <v>513</v>
      </c>
      <c r="R184" s="95">
        <v>35</v>
      </c>
      <c r="S184" s="95" t="s">
        <v>544</v>
      </c>
      <c r="T184" s="95">
        <v>20</v>
      </c>
      <c r="U184" s="95" t="s">
        <v>531</v>
      </c>
      <c r="V184" s="95">
        <v>20</v>
      </c>
      <c r="W184" s="92" t="s">
        <v>1720</v>
      </c>
    </row>
    <row r="185" spans="1:23" ht="62.1" customHeight="1">
      <c r="A185" s="90">
        <v>179</v>
      </c>
      <c r="B185" s="91" t="s">
        <v>559</v>
      </c>
      <c r="C185" s="91" t="s">
        <v>375</v>
      </c>
      <c r="D185" s="93"/>
      <c r="E185" s="91" t="s">
        <v>430</v>
      </c>
      <c r="F185" s="90">
        <v>540</v>
      </c>
      <c r="G185" s="90">
        <v>39</v>
      </c>
      <c r="H185" s="90" t="s">
        <v>520</v>
      </c>
      <c r="I185" s="90">
        <v>8</v>
      </c>
      <c r="J185" s="90">
        <v>47</v>
      </c>
      <c r="K185" s="90">
        <v>26</v>
      </c>
      <c r="L185" s="90" t="s">
        <v>536</v>
      </c>
      <c r="M185" s="90">
        <v>8</v>
      </c>
      <c r="N185" s="90">
        <v>34</v>
      </c>
      <c r="O185" s="91" t="s">
        <v>535</v>
      </c>
      <c r="P185" s="95">
        <v>25</v>
      </c>
      <c r="Q185" s="95" t="s">
        <v>517</v>
      </c>
      <c r="R185" s="95">
        <v>30</v>
      </c>
      <c r="S185" s="95" t="s">
        <v>525</v>
      </c>
      <c r="T185" s="95">
        <v>25</v>
      </c>
      <c r="U185" s="95" t="s">
        <v>526</v>
      </c>
      <c r="V185" s="95">
        <v>20</v>
      </c>
      <c r="W185" s="92" t="s">
        <v>1721</v>
      </c>
    </row>
    <row r="186" spans="1:23" ht="62.1" customHeight="1">
      <c r="A186" s="90">
        <v>180</v>
      </c>
      <c r="B186" s="91" t="s">
        <v>559</v>
      </c>
      <c r="C186" s="91" t="s">
        <v>2722</v>
      </c>
      <c r="D186" s="93"/>
      <c r="E186" s="91" t="s">
        <v>510</v>
      </c>
      <c r="F186" s="90">
        <v>760</v>
      </c>
      <c r="G186" s="90">
        <v>50</v>
      </c>
      <c r="H186" s="90" t="s">
        <v>548</v>
      </c>
      <c r="I186" s="90">
        <v>11</v>
      </c>
      <c r="J186" s="90">
        <v>61</v>
      </c>
      <c r="K186" s="90">
        <v>29</v>
      </c>
      <c r="L186" s="90" t="s">
        <v>533</v>
      </c>
      <c r="M186" s="90">
        <v>9</v>
      </c>
      <c r="N186" s="90">
        <v>38</v>
      </c>
      <c r="O186" s="91" t="s">
        <v>540</v>
      </c>
      <c r="P186" s="95">
        <v>25</v>
      </c>
      <c r="Q186" s="95" t="s">
        <v>541</v>
      </c>
      <c r="R186" s="95">
        <v>30</v>
      </c>
      <c r="S186" s="95" t="s">
        <v>284</v>
      </c>
      <c r="T186" s="95">
        <v>20</v>
      </c>
      <c r="U186" s="95" t="s">
        <v>523</v>
      </c>
      <c r="V186" s="95">
        <v>25</v>
      </c>
      <c r="W186" s="92" t="s">
        <v>3033</v>
      </c>
    </row>
    <row r="187" spans="1:23" ht="62.1" customHeight="1">
      <c r="A187" s="90">
        <v>181</v>
      </c>
      <c r="B187" s="91" t="s">
        <v>559</v>
      </c>
      <c r="C187" s="91" t="s">
        <v>2703</v>
      </c>
      <c r="D187" s="93"/>
      <c r="E187" s="91" t="s">
        <v>397</v>
      </c>
      <c r="F187" s="90">
        <v>4300</v>
      </c>
      <c r="G187" s="90">
        <v>66</v>
      </c>
      <c r="H187" s="90" t="s">
        <v>542</v>
      </c>
      <c r="I187" s="90">
        <v>15</v>
      </c>
      <c r="J187" s="90">
        <v>81</v>
      </c>
      <c r="K187" s="90">
        <v>41</v>
      </c>
      <c r="L187" s="90" t="s">
        <v>529</v>
      </c>
      <c r="M187" s="90">
        <v>14</v>
      </c>
      <c r="N187" s="90">
        <v>55</v>
      </c>
      <c r="O187" s="91" t="s">
        <v>2815</v>
      </c>
      <c r="P187" s="95">
        <v>20</v>
      </c>
      <c r="Q187" s="95" t="s">
        <v>2805</v>
      </c>
      <c r="R187" s="95">
        <v>30</v>
      </c>
      <c r="S187" s="95" t="s">
        <v>2813</v>
      </c>
      <c r="T187" s="95">
        <v>25</v>
      </c>
      <c r="U187" s="95" t="s">
        <v>183</v>
      </c>
      <c r="V187" s="95">
        <v>25</v>
      </c>
      <c r="W187" s="92" t="s">
        <v>1723</v>
      </c>
    </row>
    <row r="188" spans="1:23" ht="24" customHeight="1">
      <c r="A188" s="90">
        <v>182</v>
      </c>
      <c r="B188" s="91"/>
      <c r="C188" s="91"/>
      <c r="D188" s="93"/>
      <c r="E188" s="91"/>
      <c r="F188" s="90"/>
      <c r="G188" s="90"/>
      <c r="H188" s="90"/>
      <c r="I188" s="90"/>
      <c r="K188" s="90"/>
      <c r="L188" s="90"/>
      <c r="M188" s="90"/>
      <c r="O188" s="91"/>
      <c r="P188" s="95"/>
      <c r="Q188" s="95"/>
      <c r="R188" s="95"/>
      <c r="S188" s="95"/>
      <c r="T188" s="95"/>
      <c r="U188" s="95"/>
      <c r="V188" s="95"/>
      <c r="W188" s="92"/>
    </row>
    <row r="189" spans="1:23" ht="24" customHeight="1">
      <c r="A189" s="90">
        <v>183</v>
      </c>
      <c r="B189" s="91"/>
      <c r="C189" s="91"/>
      <c r="D189" s="93"/>
      <c r="E189" s="91"/>
      <c r="F189" s="90"/>
      <c r="G189" s="90"/>
      <c r="H189" s="90"/>
      <c r="I189" s="90"/>
      <c r="K189" s="90"/>
      <c r="L189" s="90"/>
      <c r="M189" s="90"/>
      <c r="O189" s="91"/>
      <c r="P189" s="95"/>
      <c r="Q189" s="95"/>
      <c r="R189" s="95"/>
      <c r="S189" s="95"/>
      <c r="T189" s="95"/>
      <c r="U189" s="95"/>
      <c r="V189" s="95"/>
      <c r="W189" s="92"/>
    </row>
    <row r="190" spans="1:23" ht="24" customHeight="1">
      <c r="A190" s="90">
        <v>184</v>
      </c>
      <c r="B190" s="91"/>
      <c r="C190" s="91"/>
      <c r="D190" s="93"/>
      <c r="E190" s="91"/>
      <c r="F190" s="90"/>
      <c r="G190" s="90"/>
      <c r="H190" s="90"/>
      <c r="I190" s="90"/>
      <c r="K190" s="90"/>
      <c r="L190" s="90"/>
      <c r="M190" s="90"/>
      <c r="O190" s="91"/>
      <c r="P190" s="95"/>
      <c r="Q190" s="95"/>
      <c r="R190" s="95"/>
      <c r="S190" s="95"/>
      <c r="T190" s="95"/>
      <c r="U190" s="95"/>
      <c r="V190" s="95"/>
      <c r="W190" s="92"/>
    </row>
    <row r="191" spans="1:23" ht="24" customHeight="1">
      <c r="A191" s="90">
        <v>185</v>
      </c>
      <c r="B191" s="91"/>
      <c r="C191" s="91"/>
      <c r="D191" s="93"/>
      <c r="E191" s="91"/>
      <c r="F191" s="90"/>
      <c r="G191" s="90"/>
      <c r="H191" s="90"/>
      <c r="I191" s="90"/>
      <c r="K191" s="90"/>
      <c r="L191" s="90"/>
      <c r="M191" s="90"/>
      <c r="O191" s="91"/>
      <c r="P191" s="95"/>
      <c r="Q191" s="95"/>
      <c r="R191" s="95"/>
      <c r="S191" s="95"/>
      <c r="T191" s="95"/>
      <c r="U191" s="95"/>
      <c r="V191" s="95"/>
      <c r="W191" s="92"/>
    </row>
    <row r="192" spans="1:23" ht="24" customHeight="1">
      <c r="A192" s="90">
        <v>186</v>
      </c>
      <c r="B192" s="91"/>
      <c r="C192" s="91"/>
      <c r="D192" s="93"/>
      <c r="E192" s="91"/>
      <c r="F192" s="90"/>
      <c r="G192" s="90"/>
      <c r="H192" s="90"/>
      <c r="I192" s="90"/>
      <c r="K192" s="90"/>
      <c r="L192" s="90"/>
      <c r="M192" s="90"/>
      <c r="O192" s="91"/>
      <c r="P192" s="95"/>
      <c r="Q192" s="95"/>
      <c r="R192" s="95"/>
      <c r="S192" s="95"/>
      <c r="T192" s="95"/>
      <c r="U192" s="95"/>
      <c r="V192" s="95"/>
      <c r="W192" s="92"/>
    </row>
    <row r="193" spans="1:23" ht="24" customHeight="1">
      <c r="A193" s="90">
        <v>187</v>
      </c>
      <c r="B193" s="91"/>
      <c r="C193" s="91"/>
      <c r="D193" s="93"/>
      <c r="E193" s="91"/>
      <c r="F193" s="90"/>
      <c r="G193" s="90"/>
      <c r="H193" s="90"/>
      <c r="I193" s="90"/>
      <c r="K193" s="90"/>
      <c r="L193" s="90"/>
      <c r="M193" s="90"/>
      <c r="O193" s="91"/>
      <c r="P193" s="95"/>
      <c r="Q193" s="95"/>
      <c r="R193" s="95"/>
      <c r="S193" s="95"/>
      <c r="T193" s="95"/>
      <c r="U193" s="95"/>
      <c r="V193" s="95"/>
      <c r="W193" s="92"/>
    </row>
    <row r="194" spans="1:23" ht="24" customHeight="1">
      <c r="A194" s="90">
        <v>188</v>
      </c>
      <c r="B194" s="91"/>
      <c r="C194" s="91"/>
      <c r="D194" s="93"/>
      <c r="E194" s="91"/>
      <c r="F194" s="90"/>
      <c r="G194" s="90"/>
      <c r="H194" s="90"/>
      <c r="I194" s="90"/>
      <c r="K194" s="90"/>
      <c r="L194" s="90"/>
      <c r="M194" s="90"/>
      <c r="O194" s="91"/>
      <c r="P194" s="95"/>
      <c r="Q194" s="95"/>
      <c r="R194" s="95"/>
      <c r="S194" s="95"/>
      <c r="T194" s="95"/>
      <c r="U194" s="95"/>
      <c r="V194" s="95"/>
      <c r="W194" s="92"/>
    </row>
    <row r="195" spans="1:23" ht="24" customHeight="1">
      <c r="A195" s="90">
        <v>189</v>
      </c>
      <c r="B195" s="91"/>
      <c r="C195" s="91"/>
      <c r="D195" s="93"/>
      <c r="E195" s="91"/>
      <c r="F195" s="90"/>
      <c r="G195" s="90"/>
      <c r="H195" s="90"/>
      <c r="I195" s="90"/>
      <c r="K195" s="90"/>
      <c r="L195" s="90"/>
      <c r="M195" s="90"/>
      <c r="O195" s="91"/>
      <c r="P195" s="95"/>
      <c r="Q195" s="95"/>
      <c r="R195" s="95"/>
      <c r="S195" s="95"/>
      <c r="T195" s="95"/>
      <c r="U195" s="95"/>
      <c r="V195" s="95"/>
      <c r="W195" s="92"/>
    </row>
    <row r="196" spans="1:23" ht="24" customHeight="1">
      <c r="A196" s="90">
        <v>190</v>
      </c>
      <c r="B196" s="91"/>
      <c r="C196" s="91"/>
      <c r="D196" s="93"/>
      <c r="E196" s="91"/>
      <c r="F196" s="90"/>
      <c r="G196" s="90"/>
      <c r="H196" s="90"/>
      <c r="I196" s="90"/>
      <c r="K196" s="90"/>
      <c r="L196" s="90"/>
      <c r="M196" s="90"/>
      <c r="O196" s="91"/>
      <c r="P196" s="95"/>
      <c r="Q196" s="95"/>
      <c r="R196" s="95"/>
      <c r="S196" s="95"/>
      <c r="T196" s="95"/>
      <c r="U196" s="95"/>
      <c r="V196" s="95"/>
      <c r="W196" s="92"/>
    </row>
    <row r="197" spans="1:23" ht="24" customHeight="1">
      <c r="A197" s="90">
        <v>191</v>
      </c>
      <c r="B197" s="91"/>
      <c r="C197" s="91"/>
      <c r="D197" s="93"/>
      <c r="E197" s="91"/>
      <c r="F197" s="90"/>
      <c r="G197" s="90"/>
      <c r="H197" s="90"/>
      <c r="I197" s="90"/>
      <c r="K197" s="90"/>
      <c r="L197" s="90"/>
      <c r="M197" s="90"/>
      <c r="O197" s="91"/>
      <c r="P197" s="95"/>
      <c r="Q197" s="95"/>
      <c r="R197" s="95"/>
      <c r="S197" s="95"/>
      <c r="T197" s="95"/>
      <c r="U197" s="95"/>
      <c r="V197" s="95"/>
      <c r="W197" s="92"/>
    </row>
    <row r="198" spans="1:23" ht="24" customHeight="1">
      <c r="A198" s="90">
        <v>192</v>
      </c>
      <c r="B198" s="91"/>
      <c r="C198" s="91"/>
      <c r="D198" s="93"/>
      <c r="E198" s="91"/>
      <c r="F198" s="90"/>
      <c r="G198" s="90"/>
      <c r="H198" s="90"/>
      <c r="I198" s="90"/>
      <c r="K198" s="90"/>
      <c r="L198" s="90"/>
      <c r="M198" s="90"/>
      <c r="O198" s="91"/>
      <c r="P198" s="95"/>
      <c r="Q198" s="95"/>
      <c r="R198" s="95"/>
      <c r="S198" s="95"/>
      <c r="T198" s="95"/>
      <c r="U198" s="95"/>
      <c r="V198" s="95"/>
      <c r="W198" s="92"/>
    </row>
    <row r="199" spans="1:23" ht="24" customHeight="1">
      <c r="A199" s="90">
        <v>193</v>
      </c>
      <c r="B199" s="91"/>
      <c r="C199" s="91"/>
      <c r="D199" s="93"/>
      <c r="E199" s="91"/>
      <c r="F199" s="90"/>
      <c r="G199" s="90"/>
      <c r="H199" s="90"/>
      <c r="I199" s="90"/>
      <c r="J199" s="90" t="str">
        <f>IF(C199="","",G199+I199)</f>
        <v/>
      </c>
      <c r="K199" s="90"/>
      <c r="L199" s="90"/>
      <c r="M199" s="90"/>
      <c r="N199" s="90" t="str">
        <f>IF(C199="","",K199+M199)</f>
        <v/>
      </c>
      <c r="O199" s="91"/>
      <c r="P199" s="95"/>
      <c r="Q199" s="95"/>
      <c r="R199" s="95"/>
      <c r="S199" s="95"/>
      <c r="T199" s="95"/>
      <c r="U199" s="95"/>
      <c r="V199" s="95"/>
      <c r="W199" s="92"/>
    </row>
    <row r="200" spans="1:23" ht="24" customHeight="1">
      <c r="A200" s="90">
        <v>194</v>
      </c>
      <c r="B200" s="91"/>
      <c r="C200" s="91"/>
      <c r="D200" s="93"/>
      <c r="E200" s="91"/>
      <c r="F200" s="90"/>
      <c r="G200" s="90"/>
      <c r="H200" s="90"/>
      <c r="I200" s="90"/>
      <c r="K200" s="90"/>
      <c r="L200" s="90"/>
      <c r="M200" s="90"/>
      <c r="O200" s="91"/>
      <c r="P200" s="95"/>
      <c r="Q200" s="95"/>
      <c r="R200" s="95"/>
      <c r="S200" s="95"/>
      <c r="T200" s="95"/>
      <c r="U200" s="95"/>
      <c r="V200" s="95"/>
      <c r="W200" s="92"/>
    </row>
    <row r="201" spans="1:23" ht="24" customHeight="1">
      <c r="A201" s="90">
        <v>195</v>
      </c>
      <c r="B201" s="91"/>
      <c r="C201" s="91"/>
      <c r="D201" s="93"/>
      <c r="E201" s="91"/>
      <c r="F201" s="90"/>
      <c r="G201" s="90"/>
      <c r="H201" s="90"/>
      <c r="I201" s="90"/>
      <c r="K201" s="90"/>
      <c r="L201" s="90"/>
      <c r="M201" s="90"/>
      <c r="O201" s="91"/>
      <c r="P201" s="95"/>
      <c r="Q201" s="95"/>
      <c r="R201" s="95"/>
      <c r="S201" s="95"/>
      <c r="T201" s="95"/>
      <c r="U201" s="95"/>
      <c r="V201" s="95"/>
      <c r="W201" s="92"/>
    </row>
    <row r="202" spans="1:23" ht="24" customHeight="1">
      <c r="A202" s="90">
        <v>196</v>
      </c>
      <c r="B202" s="91"/>
      <c r="C202" s="91"/>
      <c r="D202" s="93"/>
      <c r="E202" s="91"/>
      <c r="F202" s="90"/>
      <c r="G202" s="90"/>
      <c r="H202" s="90"/>
      <c r="I202" s="90"/>
      <c r="K202" s="90"/>
      <c r="L202" s="90"/>
      <c r="M202" s="90"/>
      <c r="O202" s="91"/>
      <c r="P202" s="95"/>
      <c r="Q202" s="95"/>
      <c r="R202" s="95"/>
      <c r="S202" s="95"/>
      <c r="T202" s="95"/>
      <c r="U202" s="95"/>
      <c r="V202" s="95"/>
      <c r="W202" s="92"/>
    </row>
    <row r="203" spans="1:23" ht="24" customHeight="1">
      <c r="A203" s="90">
        <v>197</v>
      </c>
      <c r="B203" s="91"/>
      <c r="C203" s="91"/>
      <c r="D203" s="93"/>
      <c r="E203" s="91"/>
      <c r="F203" s="90"/>
      <c r="G203" s="90"/>
      <c r="H203" s="90"/>
      <c r="I203" s="90"/>
      <c r="K203" s="90"/>
      <c r="L203" s="90"/>
      <c r="M203" s="90"/>
      <c r="O203" s="91"/>
      <c r="P203" s="95"/>
      <c r="Q203" s="95"/>
      <c r="R203" s="95"/>
      <c r="S203" s="95"/>
      <c r="T203" s="95"/>
      <c r="U203" s="95"/>
      <c r="V203" s="95"/>
      <c r="W203" s="92"/>
    </row>
    <row r="204" spans="1:23" ht="24" customHeight="1">
      <c r="A204" s="90">
        <v>198</v>
      </c>
      <c r="B204" s="91"/>
      <c r="C204" s="91"/>
      <c r="D204" s="93"/>
      <c r="E204" s="91"/>
      <c r="F204" s="90"/>
      <c r="G204" s="90"/>
      <c r="H204" s="90"/>
      <c r="I204" s="90"/>
      <c r="K204" s="90"/>
      <c r="L204" s="90"/>
      <c r="M204" s="90"/>
      <c r="O204" s="91"/>
      <c r="P204" s="95"/>
      <c r="Q204" s="95"/>
      <c r="R204" s="95"/>
      <c r="S204" s="95"/>
      <c r="T204" s="95"/>
      <c r="U204" s="95"/>
      <c r="V204" s="95"/>
      <c r="W204" s="92"/>
    </row>
    <row r="205" spans="1:23" ht="24" customHeight="1">
      <c r="A205" s="90">
        <v>199</v>
      </c>
      <c r="B205" s="91"/>
      <c r="C205" s="91"/>
      <c r="D205" s="93"/>
      <c r="E205" s="91"/>
      <c r="F205" s="90"/>
      <c r="G205" s="90"/>
      <c r="H205" s="90"/>
      <c r="I205" s="90"/>
      <c r="K205" s="90"/>
      <c r="L205" s="90"/>
      <c r="M205" s="90"/>
      <c r="O205" s="91"/>
      <c r="P205" s="95"/>
      <c r="Q205" s="95"/>
      <c r="R205" s="95"/>
      <c r="S205" s="95"/>
      <c r="T205" s="95"/>
      <c r="U205" s="95"/>
      <c r="V205" s="95"/>
      <c r="W205" s="92"/>
    </row>
    <row r="206" spans="1:23" ht="24" customHeight="1">
      <c r="A206" s="90">
        <v>200</v>
      </c>
      <c r="B206" s="91"/>
      <c r="C206" s="91"/>
      <c r="D206" s="93"/>
      <c r="E206" s="91"/>
      <c r="F206" s="90"/>
      <c r="G206" s="90"/>
      <c r="H206" s="90"/>
      <c r="I206" s="90"/>
      <c r="K206" s="90"/>
      <c r="L206" s="90"/>
      <c r="M206" s="90"/>
      <c r="O206" s="91"/>
      <c r="P206" s="95"/>
      <c r="Q206" s="95"/>
      <c r="R206" s="95"/>
      <c r="S206" s="95"/>
      <c r="T206" s="95"/>
      <c r="U206" s="95"/>
      <c r="V206" s="95"/>
      <c r="W206" s="92"/>
    </row>
    <row r="207" spans="1:23" ht="24" customHeight="1">
      <c r="A207" s="90">
        <v>201</v>
      </c>
      <c r="B207" s="91"/>
      <c r="C207" s="91"/>
      <c r="D207" s="93"/>
      <c r="E207" s="91"/>
      <c r="F207" s="90"/>
      <c r="G207" s="90"/>
      <c r="H207" s="90"/>
      <c r="I207" s="90"/>
      <c r="K207" s="90"/>
      <c r="L207" s="90"/>
      <c r="M207" s="90"/>
      <c r="O207" s="91"/>
      <c r="P207" s="95"/>
      <c r="Q207" s="95"/>
      <c r="R207" s="95"/>
      <c r="S207" s="95"/>
      <c r="T207" s="95"/>
      <c r="U207" s="95"/>
      <c r="V207" s="95"/>
      <c r="W207" s="92"/>
    </row>
    <row r="208" spans="1:23" ht="24" customHeight="1">
      <c r="A208" s="90">
        <v>202</v>
      </c>
      <c r="B208" s="91"/>
      <c r="C208" s="91"/>
      <c r="D208" s="93"/>
      <c r="E208" s="91"/>
      <c r="F208" s="90"/>
      <c r="G208" s="90"/>
      <c r="H208" s="90"/>
      <c r="I208" s="90"/>
      <c r="K208" s="90"/>
      <c r="L208" s="90"/>
      <c r="M208" s="90"/>
      <c r="O208" s="91"/>
      <c r="P208" s="95"/>
      <c r="Q208" s="95"/>
      <c r="R208" s="95"/>
      <c r="S208" s="95"/>
      <c r="T208" s="95"/>
      <c r="U208" s="95"/>
      <c r="V208" s="95"/>
      <c r="W208" s="92"/>
    </row>
    <row r="209" spans="1:23" ht="24" customHeight="1">
      <c r="A209" s="90">
        <v>203</v>
      </c>
      <c r="B209" s="91"/>
      <c r="C209" s="91"/>
      <c r="D209" s="93"/>
      <c r="E209" s="91"/>
      <c r="F209" s="90"/>
      <c r="G209" s="90"/>
      <c r="H209" s="90"/>
      <c r="I209" s="90"/>
      <c r="K209" s="90"/>
      <c r="L209" s="90"/>
      <c r="M209" s="90"/>
      <c r="O209" s="91"/>
      <c r="P209" s="95"/>
      <c r="Q209" s="95"/>
      <c r="R209" s="95"/>
      <c r="S209" s="95"/>
      <c r="T209" s="95"/>
      <c r="U209" s="95"/>
      <c r="V209" s="95"/>
      <c r="W209" s="92"/>
    </row>
    <row r="210" spans="1:23" ht="24" customHeight="1">
      <c r="A210" s="90">
        <v>204</v>
      </c>
      <c r="B210" s="91"/>
      <c r="C210" s="91"/>
      <c r="D210" s="93"/>
      <c r="E210" s="91"/>
      <c r="F210" s="90"/>
      <c r="G210" s="90"/>
      <c r="H210" s="90"/>
      <c r="I210" s="90"/>
      <c r="K210" s="90"/>
      <c r="L210" s="90"/>
      <c r="M210" s="90"/>
      <c r="O210" s="91"/>
      <c r="P210" s="95"/>
      <c r="Q210" s="95"/>
      <c r="R210" s="95"/>
      <c r="S210" s="95"/>
      <c r="T210" s="95"/>
      <c r="U210" s="95"/>
      <c r="V210" s="95"/>
      <c r="W210" s="92"/>
    </row>
    <row r="211" spans="1:23" ht="24" customHeight="1">
      <c r="A211" s="90">
        <v>205</v>
      </c>
      <c r="B211" s="91"/>
      <c r="C211" s="91"/>
      <c r="D211" s="93"/>
      <c r="E211" s="91"/>
      <c r="F211" s="90"/>
      <c r="G211" s="90"/>
      <c r="H211" s="90"/>
      <c r="I211" s="90"/>
      <c r="K211" s="90"/>
      <c r="L211" s="90"/>
      <c r="M211" s="90"/>
      <c r="O211" s="91"/>
      <c r="P211" s="95"/>
      <c r="Q211" s="95"/>
      <c r="R211" s="95"/>
      <c r="S211" s="95"/>
      <c r="T211" s="95"/>
      <c r="U211" s="95"/>
      <c r="V211" s="95"/>
      <c r="W211" s="92"/>
    </row>
    <row r="212" spans="1:23" ht="24" customHeight="1">
      <c r="A212" s="90">
        <v>206</v>
      </c>
      <c r="B212" s="91"/>
      <c r="C212" s="91"/>
      <c r="D212" s="93"/>
      <c r="E212" s="91"/>
      <c r="F212" s="90"/>
      <c r="G212" s="90"/>
      <c r="H212" s="90"/>
      <c r="I212" s="90"/>
      <c r="K212" s="90"/>
      <c r="L212" s="90"/>
      <c r="M212" s="90"/>
      <c r="O212" s="91"/>
      <c r="P212" s="95"/>
      <c r="Q212" s="95"/>
      <c r="R212" s="95"/>
      <c r="S212" s="95"/>
      <c r="T212" s="95"/>
      <c r="U212" s="95"/>
      <c r="V212" s="95"/>
      <c r="W212" s="92"/>
    </row>
    <row r="213" spans="1:23" ht="24" customHeight="1">
      <c r="A213" s="90">
        <v>207</v>
      </c>
      <c r="B213" s="91"/>
      <c r="C213" s="91"/>
      <c r="D213" s="93"/>
      <c r="E213" s="91"/>
      <c r="F213" s="90"/>
      <c r="G213" s="90"/>
      <c r="H213" s="90"/>
      <c r="I213" s="90"/>
      <c r="K213" s="90"/>
      <c r="L213" s="90"/>
      <c r="M213" s="90"/>
      <c r="O213" s="91"/>
      <c r="P213" s="95"/>
      <c r="Q213" s="95"/>
      <c r="R213" s="95"/>
      <c r="S213" s="95"/>
      <c r="T213" s="95"/>
      <c r="U213" s="95"/>
      <c r="V213" s="95"/>
      <c r="W213" s="92"/>
    </row>
    <row r="214" spans="1:23" ht="24" customHeight="1">
      <c r="A214" s="90">
        <v>208</v>
      </c>
      <c r="B214" s="91"/>
      <c r="C214" s="91"/>
      <c r="D214" s="93"/>
      <c r="E214" s="91"/>
      <c r="F214" s="90"/>
      <c r="G214" s="90"/>
      <c r="H214" s="90"/>
      <c r="I214" s="90"/>
      <c r="K214" s="90"/>
      <c r="L214" s="90"/>
      <c r="M214" s="90"/>
      <c r="O214" s="91"/>
      <c r="P214" s="95"/>
      <c r="Q214" s="95"/>
      <c r="R214" s="95"/>
      <c r="S214" s="95"/>
      <c r="T214" s="95"/>
      <c r="U214" s="95"/>
      <c r="V214" s="95"/>
      <c r="W214" s="92"/>
    </row>
    <row r="215" spans="1:23" ht="24" customHeight="1">
      <c r="A215" s="90">
        <v>209</v>
      </c>
      <c r="B215" s="91"/>
      <c r="C215" s="91"/>
      <c r="D215" s="93"/>
      <c r="E215" s="91"/>
      <c r="F215" s="90"/>
      <c r="G215" s="90"/>
      <c r="H215" s="90"/>
      <c r="I215" s="90"/>
      <c r="K215" s="90"/>
      <c r="L215" s="90"/>
      <c r="M215" s="90"/>
      <c r="O215" s="91"/>
      <c r="P215" s="95"/>
      <c r="Q215" s="95"/>
      <c r="R215" s="95"/>
      <c r="S215" s="95"/>
      <c r="T215" s="95"/>
      <c r="U215" s="95"/>
      <c r="V215" s="95"/>
      <c r="W215" s="92"/>
    </row>
    <row r="216" spans="1:23" ht="24" customHeight="1">
      <c r="A216" s="90">
        <v>210</v>
      </c>
      <c r="B216" s="91"/>
      <c r="C216" s="91"/>
      <c r="D216" s="93"/>
      <c r="E216" s="91"/>
      <c r="F216" s="90"/>
      <c r="G216" s="90"/>
      <c r="H216" s="90"/>
      <c r="I216" s="90"/>
      <c r="K216" s="90"/>
      <c r="L216" s="90"/>
      <c r="M216" s="90"/>
      <c r="O216" s="91"/>
      <c r="P216" s="95"/>
      <c r="Q216" s="95"/>
      <c r="R216" s="95"/>
      <c r="S216" s="95"/>
      <c r="T216" s="95"/>
      <c r="U216" s="95"/>
      <c r="V216" s="95"/>
      <c r="W216" s="92"/>
    </row>
    <row r="217" spans="1:23" ht="24" customHeight="1">
      <c r="A217" s="90">
        <v>211</v>
      </c>
      <c r="B217" s="91"/>
      <c r="C217" s="91"/>
      <c r="D217" s="93"/>
      <c r="E217" s="91"/>
      <c r="F217" s="90"/>
      <c r="G217" s="90"/>
      <c r="H217" s="90"/>
      <c r="I217" s="90"/>
      <c r="K217" s="90"/>
      <c r="L217" s="90"/>
      <c r="M217" s="90"/>
      <c r="O217" s="91"/>
      <c r="P217" s="95"/>
      <c r="Q217" s="95"/>
      <c r="R217" s="95"/>
      <c r="S217" s="95"/>
      <c r="T217" s="95"/>
      <c r="U217" s="95"/>
      <c r="V217" s="95"/>
      <c r="W217" s="92"/>
    </row>
    <row r="218" spans="1:23" ht="24" customHeight="1">
      <c r="A218" s="90">
        <v>212</v>
      </c>
      <c r="B218" s="91"/>
      <c r="C218" s="91"/>
      <c r="D218" s="93"/>
      <c r="E218" s="91"/>
      <c r="F218" s="90"/>
      <c r="G218" s="90"/>
      <c r="H218" s="90"/>
      <c r="I218" s="90"/>
      <c r="K218" s="90"/>
      <c r="L218" s="90"/>
      <c r="M218" s="90"/>
      <c r="O218" s="91"/>
      <c r="P218" s="95"/>
      <c r="Q218" s="95"/>
      <c r="R218" s="95"/>
      <c r="S218" s="95"/>
      <c r="T218" s="95"/>
      <c r="U218" s="95"/>
      <c r="V218" s="95"/>
      <c r="W218" s="92"/>
    </row>
    <row r="219" spans="1:23" ht="24" customHeight="1">
      <c r="A219" s="90">
        <v>213</v>
      </c>
      <c r="B219" s="91"/>
      <c r="C219" s="91"/>
      <c r="D219" s="93"/>
      <c r="E219" s="91"/>
      <c r="F219" s="90"/>
      <c r="G219" s="90"/>
      <c r="H219" s="90"/>
      <c r="I219" s="90"/>
      <c r="K219" s="90"/>
      <c r="L219" s="90"/>
      <c r="M219" s="90"/>
      <c r="O219" s="91"/>
      <c r="P219" s="95"/>
      <c r="Q219" s="95"/>
      <c r="R219" s="95"/>
      <c r="S219" s="95"/>
      <c r="T219" s="95"/>
      <c r="U219" s="95"/>
      <c r="V219" s="95"/>
      <c r="W219" s="92"/>
    </row>
    <row r="220" spans="1:23" ht="62.1" customHeight="1">
      <c r="A220" s="90">
        <v>214</v>
      </c>
      <c r="B220" s="91" t="s">
        <v>200</v>
      </c>
      <c r="C220" s="91" t="s">
        <v>2694</v>
      </c>
      <c r="D220" s="93"/>
      <c r="E220" s="91" t="s">
        <v>462</v>
      </c>
      <c r="F220" s="90">
        <v>330</v>
      </c>
      <c r="G220" s="90">
        <v>38</v>
      </c>
      <c r="H220" s="90" t="s">
        <v>2806</v>
      </c>
      <c r="I220" s="90">
        <v>7</v>
      </c>
      <c r="J220" s="90">
        <v>45</v>
      </c>
      <c r="K220" s="90">
        <v>19</v>
      </c>
      <c r="L220" s="90" t="s">
        <v>2811</v>
      </c>
      <c r="M220" s="90">
        <v>5</v>
      </c>
      <c r="N220" s="90">
        <v>24</v>
      </c>
      <c r="O220" s="91" t="s">
        <v>532</v>
      </c>
      <c r="P220" s="95">
        <v>30</v>
      </c>
      <c r="Q220" s="95" t="s">
        <v>2803</v>
      </c>
      <c r="R220" s="95">
        <v>30</v>
      </c>
      <c r="S220" s="95" t="s">
        <v>539</v>
      </c>
      <c r="T220" s="95">
        <v>25</v>
      </c>
      <c r="U220" s="95" t="s">
        <v>538</v>
      </c>
      <c r="V220" s="95">
        <v>15</v>
      </c>
      <c r="W220" s="92" t="s">
        <v>681</v>
      </c>
    </row>
    <row r="221" spans="1:23" ht="62.1" customHeight="1">
      <c r="A221" s="90">
        <v>215</v>
      </c>
      <c r="B221" s="91" t="s">
        <v>559</v>
      </c>
      <c r="C221" s="91" t="s">
        <v>2712</v>
      </c>
      <c r="D221" s="93"/>
      <c r="E221" s="91" t="s">
        <v>430</v>
      </c>
      <c r="F221" s="90">
        <v>650</v>
      </c>
      <c r="G221" s="90">
        <v>54</v>
      </c>
      <c r="H221" s="90" t="s">
        <v>167</v>
      </c>
      <c r="I221" s="90">
        <v>11</v>
      </c>
      <c r="J221" s="90">
        <v>65</v>
      </c>
      <c r="K221" s="90">
        <v>29</v>
      </c>
      <c r="L221" s="90" t="s">
        <v>519</v>
      </c>
      <c r="M221" s="90">
        <v>7</v>
      </c>
      <c r="N221" s="90">
        <v>36</v>
      </c>
      <c r="O221" s="91" t="s">
        <v>168</v>
      </c>
      <c r="P221" s="95">
        <v>30</v>
      </c>
      <c r="Q221" s="95" t="s">
        <v>253</v>
      </c>
      <c r="R221" s="95">
        <v>35</v>
      </c>
      <c r="S221" s="95" t="s">
        <v>169</v>
      </c>
      <c r="T221" s="95">
        <v>20</v>
      </c>
      <c r="U221" s="95" t="s">
        <v>562</v>
      </c>
      <c r="V221" s="95">
        <v>15</v>
      </c>
      <c r="W221" s="92" t="s">
        <v>1718</v>
      </c>
    </row>
    <row r="222" spans="1:23" ht="24" customHeight="1">
      <c r="A222" s="90">
        <v>216</v>
      </c>
      <c r="B222" s="91"/>
      <c r="C222" s="91"/>
      <c r="D222" s="93"/>
      <c r="E222" s="91"/>
      <c r="F222" s="90"/>
      <c r="G222" s="90"/>
      <c r="H222" s="90"/>
      <c r="I222" s="90"/>
      <c r="K222" s="90"/>
      <c r="L222" s="90"/>
      <c r="M222" s="90"/>
      <c r="O222" s="91"/>
      <c r="P222" s="95"/>
      <c r="Q222" s="95"/>
      <c r="R222" s="95"/>
      <c r="S222" s="95"/>
      <c r="T222" s="95"/>
      <c r="U222" s="95"/>
      <c r="V222" s="95"/>
      <c r="W222" s="92"/>
    </row>
    <row r="223" spans="1:23" ht="24" customHeight="1">
      <c r="A223" s="90">
        <v>217</v>
      </c>
      <c r="B223" s="91"/>
      <c r="C223" s="91"/>
      <c r="D223" s="93"/>
      <c r="E223" s="91"/>
      <c r="F223" s="90"/>
      <c r="G223" s="90"/>
      <c r="H223" s="90"/>
      <c r="I223" s="90"/>
      <c r="K223" s="90"/>
      <c r="L223" s="90"/>
      <c r="M223" s="90"/>
      <c r="O223" s="91"/>
      <c r="P223" s="95"/>
      <c r="Q223" s="95"/>
      <c r="R223" s="95"/>
      <c r="S223" s="95"/>
      <c r="T223" s="95"/>
      <c r="U223" s="95"/>
      <c r="V223" s="95"/>
      <c r="W223" s="92"/>
    </row>
    <row r="224" spans="1:23" ht="24" customHeight="1">
      <c r="A224" s="90">
        <v>218</v>
      </c>
      <c r="B224" s="91"/>
      <c r="C224" s="91"/>
      <c r="D224" s="93"/>
      <c r="E224" s="91"/>
      <c r="F224" s="90"/>
      <c r="G224" s="90"/>
      <c r="H224" s="90"/>
      <c r="I224" s="90"/>
      <c r="K224" s="90"/>
      <c r="L224" s="90"/>
      <c r="M224" s="90"/>
      <c r="O224" s="91"/>
      <c r="P224" s="95"/>
      <c r="Q224" s="95"/>
      <c r="R224" s="95"/>
      <c r="S224" s="95"/>
      <c r="T224" s="95"/>
      <c r="U224" s="95"/>
      <c r="V224" s="95"/>
      <c r="W224" s="92"/>
    </row>
    <row r="225" spans="1:23" ht="24" customHeight="1">
      <c r="A225" s="90">
        <v>219</v>
      </c>
      <c r="B225" s="91"/>
      <c r="C225" s="91"/>
      <c r="D225" s="93"/>
      <c r="E225" s="91"/>
      <c r="F225" s="90"/>
      <c r="G225" s="90"/>
      <c r="H225" s="90"/>
      <c r="I225" s="90"/>
      <c r="K225" s="90"/>
      <c r="L225" s="90"/>
      <c r="M225" s="90"/>
      <c r="O225" s="91"/>
      <c r="P225" s="95"/>
      <c r="Q225" s="95"/>
      <c r="R225" s="95"/>
      <c r="S225" s="95"/>
      <c r="T225" s="95"/>
      <c r="U225" s="95"/>
      <c r="V225" s="95"/>
      <c r="W225" s="92"/>
    </row>
    <row r="226" spans="1:23" ht="24" customHeight="1">
      <c r="A226" s="90">
        <v>220</v>
      </c>
      <c r="B226" s="91"/>
      <c r="C226" s="91"/>
      <c r="D226" s="93"/>
      <c r="E226" s="91"/>
      <c r="F226" s="90"/>
      <c r="G226" s="90"/>
      <c r="H226" s="90"/>
      <c r="I226" s="90"/>
      <c r="K226" s="90"/>
      <c r="L226" s="90"/>
      <c r="M226" s="90"/>
      <c r="O226" s="91"/>
      <c r="P226" s="95"/>
      <c r="Q226" s="95"/>
      <c r="R226" s="95"/>
      <c r="S226" s="95"/>
      <c r="T226" s="95"/>
      <c r="U226" s="95"/>
      <c r="V226" s="95"/>
      <c r="W226" s="92"/>
    </row>
    <row r="227" spans="1:23" ht="24" customHeight="1">
      <c r="A227" s="90">
        <v>221</v>
      </c>
      <c r="B227" s="91"/>
      <c r="C227" s="91"/>
      <c r="D227" s="93"/>
      <c r="E227" s="91"/>
      <c r="F227" s="90"/>
      <c r="G227" s="90"/>
      <c r="H227" s="90"/>
      <c r="I227" s="90"/>
      <c r="K227" s="90"/>
      <c r="L227" s="90"/>
      <c r="M227" s="90"/>
      <c r="O227" s="91"/>
      <c r="P227" s="95"/>
      <c r="Q227" s="95"/>
      <c r="R227" s="95"/>
      <c r="S227" s="95"/>
      <c r="T227" s="95"/>
      <c r="U227" s="95"/>
      <c r="V227" s="95"/>
      <c r="W227" s="92"/>
    </row>
    <row r="228" spans="1:23" ht="62.1" customHeight="1">
      <c r="A228" s="90">
        <v>222</v>
      </c>
      <c r="B228" s="91" t="s">
        <v>559</v>
      </c>
      <c r="C228" s="91" t="s">
        <v>190</v>
      </c>
      <c r="D228" s="93"/>
      <c r="E228" s="91" t="s">
        <v>430</v>
      </c>
      <c r="F228" s="90">
        <v>690</v>
      </c>
      <c r="G228" s="90">
        <v>52</v>
      </c>
      <c r="H228" s="90" t="s">
        <v>534</v>
      </c>
      <c r="I228" s="90">
        <v>10</v>
      </c>
      <c r="J228" s="90">
        <v>62</v>
      </c>
      <c r="K228" s="90">
        <v>28</v>
      </c>
      <c r="L228" s="90" t="s">
        <v>187</v>
      </c>
      <c r="M228" s="90">
        <v>9</v>
      </c>
      <c r="N228" s="90">
        <v>37</v>
      </c>
      <c r="O228" s="91" t="s">
        <v>543</v>
      </c>
      <c r="P228" s="95">
        <v>30</v>
      </c>
      <c r="Q228" s="95" t="s">
        <v>547</v>
      </c>
      <c r="R228" s="95">
        <v>25</v>
      </c>
      <c r="S228" s="95" t="s">
        <v>175</v>
      </c>
      <c r="T228" s="95">
        <v>30</v>
      </c>
      <c r="U228" s="95" t="s">
        <v>527</v>
      </c>
      <c r="V228" s="95">
        <v>15</v>
      </c>
      <c r="W228" s="92" t="s">
        <v>3029</v>
      </c>
    </row>
    <row r="229" spans="1:23" ht="24" customHeight="1">
      <c r="A229" s="90">
        <v>223</v>
      </c>
      <c r="B229" s="91"/>
      <c r="C229" s="91"/>
      <c r="D229" s="93"/>
      <c r="E229" s="91"/>
      <c r="F229" s="90"/>
      <c r="G229" s="90"/>
      <c r="H229" s="90"/>
      <c r="I229" s="90"/>
      <c r="K229" s="90"/>
      <c r="L229" s="90"/>
      <c r="M229" s="90"/>
      <c r="O229" s="91"/>
      <c r="P229" s="95"/>
      <c r="Q229" s="95"/>
      <c r="R229" s="95"/>
      <c r="S229" s="95"/>
      <c r="T229" s="95"/>
      <c r="U229" s="95"/>
      <c r="V229" s="95"/>
      <c r="W229" s="92"/>
    </row>
    <row r="230" spans="1:23" ht="24" customHeight="1">
      <c r="A230" s="90">
        <v>224</v>
      </c>
      <c r="B230" s="91"/>
      <c r="C230" s="91"/>
      <c r="D230" s="93"/>
      <c r="E230" s="91"/>
      <c r="F230" s="90"/>
      <c r="G230" s="90"/>
      <c r="H230" s="90"/>
      <c r="I230" s="90"/>
      <c r="K230" s="90"/>
      <c r="L230" s="90"/>
      <c r="M230" s="90"/>
      <c r="O230" s="91"/>
      <c r="P230" s="95"/>
      <c r="Q230" s="95"/>
      <c r="R230" s="95"/>
      <c r="S230" s="95"/>
      <c r="T230" s="95"/>
      <c r="U230" s="95"/>
      <c r="V230" s="95"/>
      <c r="W230" s="92"/>
    </row>
    <row r="231" spans="1:23" ht="24" customHeight="1">
      <c r="A231" s="90">
        <v>225</v>
      </c>
      <c r="B231" s="91"/>
      <c r="C231" s="91"/>
      <c r="D231" s="93"/>
      <c r="E231" s="91"/>
      <c r="F231" s="90"/>
      <c r="G231" s="90"/>
      <c r="H231" s="90"/>
      <c r="I231" s="90"/>
      <c r="K231" s="90"/>
      <c r="L231" s="90"/>
      <c r="M231" s="90"/>
      <c r="O231" s="91"/>
      <c r="P231" s="95"/>
      <c r="Q231" s="95"/>
      <c r="R231" s="95"/>
      <c r="S231" s="95"/>
      <c r="T231" s="95"/>
      <c r="U231" s="95"/>
      <c r="V231" s="95"/>
      <c r="W231" s="92"/>
    </row>
    <row r="232" spans="1:23" ht="24" customHeight="1">
      <c r="A232" s="90">
        <v>226</v>
      </c>
      <c r="B232" s="91"/>
      <c r="C232" s="91"/>
      <c r="D232" s="93"/>
      <c r="E232" s="91"/>
      <c r="F232" s="90"/>
      <c r="G232" s="90"/>
      <c r="H232" s="90"/>
      <c r="I232" s="90"/>
      <c r="K232" s="90"/>
      <c r="L232" s="90"/>
      <c r="M232" s="90"/>
      <c r="O232" s="91"/>
      <c r="P232" s="95"/>
      <c r="Q232" s="95"/>
      <c r="R232" s="95"/>
      <c r="S232" s="95"/>
      <c r="T232" s="95"/>
      <c r="U232" s="95"/>
      <c r="V232" s="95"/>
      <c r="W232" s="92"/>
    </row>
    <row r="233" spans="1:23" ht="24" customHeight="1">
      <c r="A233" s="90">
        <v>227</v>
      </c>
      <c r="B233" s="91"/>
      <c r="C233" s="91"/>
      <c r="D233" s="93"/>
      <c r="E233" s="91"/>
      <c r="F233" s="90"/>
      <c r="G233" s="90"/>
      <c r="H233" s="90"/>
      <c r="I233" s="90"/>
      <c r="K233" s="90"/>
      <c r="L233" s="90"/>
      <c r="M233" s="90"/>
      <c r="O233" s="91"/>
      <c r="P233" s="95"/>
      <c r="Q233" s="95"/>
      <c r="R233" s="95"/>
      <c r="S233" s="95"/>
      <c r="T233" s="95"/>
      <c r="U233" s="95"/>
      <c r="V233" s="95"/>
      <c r="W233" s="92"/>
    </row>
    <row r="234" spans="1:23" ht="24" customHeight="1">
      <c r="A234" s="90">
        <v>228</v>
      </c>
      <c r="B234" s="91"/>
      <c r="C234" s="91"/>
      <c r="D234" s="93"/>
      <c r="E234" s="91"/>
      <c r="F234" s="90"/>
      <c r="G234" s="90"/>
      <c r="H234" s="90"/>
      <c r="I234" s="90"/>
      <c r="K234" s="90"/>
      <c r="L234" s="90"/>
      <c r="M234" s="90"/>
      <c r="O234" s="91"/>
      <c r="P234" s="95"/>
      <c r="Q234" s="95"/>
      <c r="R234" s="95"/>
      <c r="S234" s="95"/>
      <c r="T234" s="95"/>
      <c r="U234" s="95"/>
      <c r="V234" s="95"/>
      <c r="W234" s="92"/>
    </row>
    <row r="235" spans="1:23" ht="24" customHeight="1">
      <c r="A235" s="90">
        <v>229</v>
      </c>
      <c r="B235" s="91"/>
      <c r="C235" s="91"/>
      <c r="D235" s="93"/>
      <c r="E235" s="91"/>
      <c r="F235" s="90"/>
      <c r="G235" s="90"/>
      <c r="H235" s="90"/>
      <c r="I235" s="90"/>
      <c r="K235" s="90"/>
      <c r="L235" s="90"/>
      <c r="M235" s="90"/>
      <c r="O235" s="91"/>
      <c r="P235" s="95"/>
      <c r="Q235" s="95"/>
      <c r="R235" s="95"/>
      <c r="S235" s="95"/>
      <c r="T235" s="95"/>
      <c r="U235" s="95"/>
      <c r="V235" s="95"/>
      <c r="W235" s="92"/>
    </row>
    <row r="236" spans="1:23" ht="62.1" customHeight="1">
      <c r="A236" s="90">
        <v>230</v>
      </c>
      <c r="B236" s="91" t="s">
        <v>200</v>
      </c>
      <c r="C236" s="91" t="s">
        <v>2814</v>
      </c>
      <c r="D236" s="93"/>
      <c r="E236" s="91" t="s">
        <v>430</v>
      </c>
      <c r="F236" s="90">
        <v>760</v>
      </c>
      <c r="G236" s="90">
        <v>55</v>
      </c>
      <c r="H236" s="90" t="s">
        <v>530</v>
      </c>
      <c r="I236" s="90">
        <v>11</v>
      </c>
      <c r="J236" s="90">
        <v>66</v>
      </c>
      <c r="K236" s="90">
        <v>33</v>
      </c>
      <c r="L236" s="90" t="s">
        <v>188</v>
      </c>
      <c r="M236" s="90">
        <v>10</v>
      </c>
      <c r="N236" s="90">
        <v>43</v>
      </c>
      <c r="O236" s="91" t="s">
        <v>546</v>
      </c>
      <c r="P236" s="95">
        <v>20</v>
      </c>
      <c r="Q236" s="95" t="s">
        <v>173</v>
      </c>
      <c r="R236" s="95">
        <v>30</v>
      </c>
      <c r="S236" s="95" t="s">
        <v>512</v>
      </c>
      <c r="T236" s="95">
        <v>30</v>
      </c>
      <c r="U236" s="95" t="s">
        <v>545</v>
      </c>
      <c r="V236" s="95">
        <v>20</v>
      </c>
      <c r="W236" s="92" t="s">
        <v>1737</v>
      </c>
    </row>
    <row r="237" spans="1:23" ht="24" customHeight="1">
      <c r="A237" s="90">
        <v>231</v>
      </c>
      <c r="B237" s="91"/>
      <c r="C237" s="91"/>
      <c r="D237" s="93"/>
      <c r="E237" s="91"/>
      <c r="F237" s="90"/>
      <c r="G237" s="90"/>
      <c r="H237" s="90"/>
      <c r="I237" s="90"/>
      <c r="K237" s="90"/>
      <c r="L237" s="90"/>
      <c r="M237" s="90"/>
      <c r="O237" s="91"/>
      <c r="P237" s="95"/>
      <c r="Q237" s="95"/>
      <c r="R237" s="95"/>
      <c r="S237" s="95"/>
      <c r="T237" s="95"/>
      <c r="U237" s="95"/>
      <c r="V237" s="95"/>
      <c r="W237" s="92"/>
    </row>
    <row r="238" spans="1:23" ht="24" customHeight="1">
      <c r="A238" s="90">
        <v>232</v>
      </c>
      <c r="B238" s="91"/>
      <c r="C238" s="91"/>
      <c r="D238" s="93"/>
      <c r="E238" s="91"/>
      <c r="F238" s="90"/>
      <c r="G238" s="90"/>
      <c r="H238" s="90"/>
      <c r="I238" s="90"/>
      <c r="K238" s="90"/>
      <c r="L238" s="90"/>
      <c r="M238" s="90"/>
      <c r="O238" s="91"/>
      <c r="P238" s="95"/>
      <c r="Q238" s="95"/>
      <c r="R238" s="95"/>
      <c r="S238" s="95"/>
      <c r="T238" s="95"/>
      <c r="U238" s="95"/>
      <c r="V238" s="95"/>
      <c r="W238" s="92"/>
    </row>
    <row r="239" spans="1:23" ht="24" customHeight="1">
      <c r="A239" s="90">
        <v>233</v>
      </c>
      <c r="B239" s="91"/>
      <c r="C239" s="91"/>
      <c r="D239" s="93"/>
      <c r="E239" s="91"/>
      <c r="F239" s="90"/>
      <c r="G239" s="90"/>
      <c r="H239" s="90"/>
      <c r="I239" s="90"/>
      <c r="K239" s="90"/>
      <c r="L239" s="90"/>
      <c r="M239" s="90"/>
      <c r="O239" s="91"/>
      <c r="P239" s="95"/>
      <c r="Q239" s="95"/>
      <c r="R239" s="95"/>
      <c r="S239" s="95"/>
      <c r="T239" s="95"/>
      <c r="U239" s="95"/>
      <c r="V239" s="95"/>
      <c r="W239" s="92"/>
    </row>
    <row r="240" spans="1:23" ht="24" customHeight="1">
      <c r="A240" s="90">
        <v>234</v>
      </c>
      <c r="B240" s="91"/>
      <c r="C240" s="91"/>
      <c r="D240" s="93"/>
      <c r="E240" s="91"/>
      <c r="F240" s="90"/>
      <c r="G240" s="90"/>
      <c r="H240" s="90"/>
      <c r="I240" s="90"/>
      <c r="K240" s="90"/>
      <c r="L240" s="90"/>
      <c r="M240" s="90"/>
      <c r="O240" s="91"/>
      <c r="P240" s="95"/>
      <c r="Q240" s="95"/>
      <c r="R240" s="95"/>
      <c r="S240" s="95"/>
      <c r="T240" s="95"/>
      <c r="U240" s="95"/>
      <c r="V240" s="95"/>
      <c r="W240" s="92"/>
    </row>
    <row r="241" spans="1:23" ht="24" customHeight="1">
      <c r="A241" s="90">
        <v>235</v>
      </c>
      <c r="B241" s="91"/>
      <c r="C241" s="91"/>
      <c r="D241" s="93"/>
      <c r="E241" s="91"/>
      <c r="F241" s="90"/>
      <c r="G241" s="90"/>
      <c r="H241" s="90"/>
      <c r="I241" s="90"/>
      <c r="K241" s="90"/>
      <c r="L241" s="90"/>
      <c r="M241" s="90"/>
      <c r="O241" s="91"/>
      <c r="P241" s="95"/>
      <c r="Q241" s="95"/>
      <c r="R241" s="95"/>
      <c r="S241" s="95"/>
      <c r="T241" s="95"/>
      <c r="U241" s="95"/>
      <c r="V241" s="95"/>
      <c r="W241" s="92"/>
    </row>
    <row r="242" spans="1:23" ht="62.1" customHeight="1">
      <c r="A242" s="90">
        <v>236</v>
      </c>
      <c r="B242" s="91" t="s">
        <v>559</v>
      </c>
      <c r="C242" s="91" t="s">
        <v>2700</v>
      </c>
      <c r="D242" s="93"/>
      <c r="E242" s="91" t="s">
        <v>510</v>
      </c>
      <c r="F242" s="90">
        <v>980</v>
      </c>
      <c r="G242" s="90">
        <v>62</v>
      </c>
      <c r="H242" s="90" t="s">
        <v>186</v>
      </c>
      <c r="I242" s="90">
        <v>13</v>
      </c>
      <c r="J242" s="90">
        <v>75</v>
      </c>
      <c r="K242" s="90">
        <v>34</v>
      </c>
      <c r="L242" s="90" t="s">
        <v>2827</v>
      </c>
      <c r="M242" s="90">
        <v>10</v>
      </c>
      <c r="N242" s="90">
        <v>44</v>
      </c>
      <c r="O242" s="91" t="s">
        <v>516</v>
      </c>
      <c r="P242" s="95">
        <v>25</v>
      </c>
      <c r="Q242" s="95" t="s">
        <v>524</v>
      </c>
      <c r="R242" s="95">
        <v>25</v>
      </c>
      <c r="S242" s="95" t="s">
        <v>184</v>
      </c>
      <c r="T242" s="95">
        <v>30</v>
      </c>
      <c r="U242" s="95" t="s">
        <v>162</v>
      </c>
      <c r="V242" s="95">
        <v>20</v>
      </c>
      <c r="W242" s="92" t="s">
        <v>2032</v>
      </c>
    </row>
    <row r="243" spans="1:23" ht="24" customHeight="1">
      <c r="A243" s="90">
        <v>237</v>
      </c>
      <c r="B243" s="91"/>
      <c r="C243" s="91"/>
      <c r="D243" s="93"/>
      <c r="E243" s="91"/>
      <c r="F243" s="90"/>
      <c r="G243" s="90"/>
      <c r="H243" s="90"/>
      <c r="I243" s="90"/>
      <c r="K243" s="90"/>
      <c r="L243" s="90"/>
      <c r="M243" s="90"/>
      <c r="O243" s="91"/>
      <c r="P243" s="95"/>
      <c r="Q243" s="95"/>
      <c r="R243" s="95"/>
      <c r="S243" s="95"/>
      <c r="T243" s="95"/>
      <c r="U243" s="95"/>
      <c r="V243" s="95"/>
      <c r="W243" s="92"/>
    </row>
    <row r="244" spans="1:23" ht="24" customHeight="1">
      <c r="A244" s="90">
        <v>238</v>
      </c>
      <c r="B244" s="91"/>
      <c r="C244" s="91"/>
      <c r="D244" s="93"/>
      <c r="E244" s="91"/>
      <c r="F244" s="90"/>
      <c r="G244" s="90"/>
      <c r="H244" s="90"/>
      <c r="I244" s="90"/>
      <c r="K244" s="90"/>
      <c r="L244" s="90"/>
      <c r="M244" s="90"/>
      <c r="O244" s="91"/>
      <c r="P244" s="95"/>
      <c r="Q244" s="95"/>
      <c r="R244" s="95"/>
      <c r="S244" s="95"/>
      <c r="T244" s="95"/>
      <c r="U244" s="95"/>
      <c r="V244" s="95"/>
      <c r="W244" s="92"/>
    </row>
    <row r="245" spans="1:23" ht="62.1" customHeight="1">
      <c r="A245" s="90">
        <v>239</v>
      </c>
      <c r="B245" s="91" t="s">
        <v>559</v>
      </c>
      <c r="C245" s="91" t="s">
        <v>2826</v>
      </c>
      <c r="D245" s="93"/>
      <c r="E245" s="91" t="s">
        <v>510</v>
      </c>
      <c r="F245" s="90">
        <v>1120</v>
      </c>
      <c r="G245" s="90">
        <v>66</v>
      </c>
      <c r="H245" s="90" t="s">
        <v>182</v>
      </c>
      <c r="I245" s="90">
        <v>14</v>
      </c>
      <c r="J245" s="90">
        <v>80</v>
      </c>
      <c r="K245" s="90">
        <v>36</v>
      </c>
      <c r="L245" s="90" t="s">
        <v>181</v>
      </c>
      <c r="M245" s="90">
        <v>11</v>
      </c>
      <c r="N245" s="90">
        <v>47</v>
      </c>
      <c r="O245" s="91" t="s">
        <v>185</v>
      </c>
      <c r="P245" s="95">
        <v>30</v>
      </c>
      <c r="Q245" s="95" t="s">
        <v>176</v>
      </c>
      <c r="R245" s="95">
        <v>25</v>
      </c>
      <c r="S245" s="95" t="s">
        <v>163</v>
      </c>
      <c r="T245" s="95">
        <v>25</v>
      </c>
      <c r="U245" s="95" t="s">
        <v>166</v>
      </c>
      <c r="V245" s="95">
        <v>20</v>
      </c>
      <c r="W245" s="92" t="s">
        <v>2033</v>
      </c>
    </row>
    <row r="246" spans="1:23" ht="62.1" customHeight="1">
      <c r="A246" s="90">
        <v>240</v>
      </c>
      <c r="B246" s="91" t="s">
        <v>200</v>
      </c>
      <c r="C246" s="91" t="s">
        <v>1108</v>
      </c>
      <c r="D246" s="93"/>
      <c r="E246" s="91" t="s">
        <v>456</v>
      </c>
      <c r="F246" s="90">
        <v>3600</v>
      </c>
      <c r="G246" s="90">
        <v>74</v>
      </c>
      <c r="H246" s="90" t="s">
        <v>315</v>
      </c>
      <c r="I246" s="90">
        <v>16</v>
      </c>
      <c r="J246" s="90">
        <v>90</v>
      </c>
      <c r="K246" s="90">
        <v>45</v>
      </c>
      <c r="L246" s="90" t="s">
        <v>335</v>
      </c>
      <c r="M246" s="90">
        <v>13</v>
      </c>
      <c r="N246" s="90">
        <v>58</v>
      </c>
      <c r="O246" s="91" t="s">
        <v>327</v>
      </c>
      <c r="P246" s="95">
        <v>25</v>
      </c>
      <c r="Q246" s="95" t="s">
        <v>2828</v>
      </c>
      <c r="R246" s="95">
        <v>25</v>
      </c>
      <c r="S246" s="95" t="s">
        <v>310</v>
      </c>
      <c r="T246" s="95">
        <v>25</v>
      </c>
      <c r="U246" s="95" t="s">
        <v>305</v>
      </c>
      <c r="V246" s="95">
        <v>25</v>
      </c>
      <c r="W246" s="92" t="s">
        <v>2037</v>
      </c>
    </row>
    <row r="247" spans="1:23" ht="24" customHeight="1">
      <c r="A247" s="90">
        <v>241</v>
      </c>
      <c r="B247" s="91"/>
      <c r="C247" s="91"/>
      <c r="D247" s="93"/>
      <c r="E247" s="91"/>
      <c r="F247" s="90"/>
      <c r="G247" s="90"/>
      <c r="H247" s="90"/>
      <c r="I247" s="90"/>
      <c r="K247" s="90"/>
      <c r="L247" s="90"/>
      <c r="M247" s="90"/>
      <c r="O247" s="91"/>
      <c r="P247" s="95"/>
      <c r="Q247" s="95"/>
      <c r="R247" s="95"/>
      <c r="S247" s="95"/>
      <c r="T247" s="95"/>
      <c r="U247" s="95"/>
      <c r="V247" s="95"/>
      <c r="W247" s="92"/>
    </row>
    <row r="248" spans="1:23" ht="24" customHeight="1">
      <c r="A248" s="90">
        <v>242</v>
      </c>
      <c r="B248" s="91"/>
      <c r="C248" s="91"/>
      <c r="D248" s="93"/>
      <c r="E248" s="91"/>
      <c r="F248" s="90"/>
      <c r="G248" s="90"/>
      <c r="H248" s="90"/>
      <c r="I248" s="90"/>
      <c r="K248" s="90"/>
      <c r="L248" s="90"/>
      <c r="M248" s="90"/>
      <c r="O248" s="91"/>
      <c r="P248" s="95"/>
      <c r="Q248" s="95"/>
      <c r="R248" s="95"/>
      <c r="S248" s="95"/>
      <c r="T248" s="95"/>
      <c r="U248" s="95"/>
      <c r="V248" s="95"/>
      <c r="W248" s="92"/>
    </row>
    <row r="249" spans="1:23" ht="24" customHeight="1">
      <c r="A249" s="90">
        <v>243</v>
      </c>
      <c r="B249" s="91"/>
      <c r="C249" s="91"/>
      <c r="D249" s="93"/>
      <c r="E249" s="91"/>
      <c r="F249" s="90"/>
      <c r="G249" s="90"/>
      <c r="H249" s="90"/>
      <c r="I249" s="90"/>
      <c r="K249" s="90"/>
      <c r="L249" s="90"/>
      <c r="M249" s="90"/>
      <c r="O249" s="91"/>
      <c r="P249" s="95"/>
      <c r="Q249" s="95"/>
      <c r="R249" s="95"/>
      <c r="S249" s="95"/>
      <c r="T249" s="95"/>
      <c r="U249" s="95"/>
      <c r="V249" s="95"/>
      <c r="W249" s="92"/>
    </row>
    <row r="250" spans="1:23" ht="24" customHeight="1">
      <c r="A250" s="90">
        <v>244</v>
      </c>
      <c r="B250" s="91"/>
      <c r="C250" s="91"/>
      <c r="D250" s="93"/>
      <c r="E250" s="91"/>
      <c r="F250" s="90"/>
      <c r="G250" s="90"/>
      <c r="H250" s="90"/>
      <c r="I250" s="90"/>
      <c r="K250" s="90"/>
      <c r="L250" s="90"/>
      <c r="M250" s="90"/>
      <c r="O250" s="91"/>
      <c r="P250" s="95"/>
      <c r="Q250" s="95"/>
      <c r="R250" s="95"/>
      <c r="S250" s="95"/>
      <c r="T250" s="95"/>
      <c r="U250" s="95"/>
      <c r="V250" s="95"/>
      <c r="W250" s="92"/>
    </row>
    <row r="251" spans="1:23" ht="62.1" customHeight="1">
      <c r="A251" s="90">
        <v>245</v>
      </c>
      <c r="B251" s="91" t="s">
        <v>559</v>
      </c>
      <c r="C251" s="91" t="s">
        <v>373</v>
      </c>
      <c r="D251" s="93"/>
      <c r="E251" s="91" t="s">
        <v>397</v>
      </c>
      <c r="F251" s="90">
        <v>6200</v>
      </c>
      <c r="G251" s="90">
        <v>84</v>
      </c>
      <c r="H251" s="90" t="s">
        <v>329</v>
      </c>
      <c r="I251" s="90">
        <v>18</v>
      </c>
      <c r="J251" s="90">
        <v>102</v>
      </c>
      <c r="K251" s="90">
        <v>54</v>
      </c>
      <c r="L251" s="90" t="s">
        <v>326</v>
      </c>
      <c r="M251" s="90">
        <v>16</v>
      </c>
      <c r="N251" s="90">
        <v>70</v>
      </c>
      <c r="O251" s="91" t="s">
        <v>2820</v>
      </c>
      <c r="P251" s="95">
        <v>25</v>
      </c>
      <c r="Q251" s="95" t="s">
        <v>2810</v>
      </c>
      <c r="R251" s="95">
        <v>20</v>
      </c>
      <c r="S251" s="95" t="s">
        <v>310</v>
      </c>
      <c r="T251" s="95">
        <v>25</v>
      </c>
      <c r="U251" s="95" t="s">
        <v>2829</v>
      </c>
      <c r="V251" s="95">
        <v>30</v>
      </c>
      <c r="W251" s="92" t="s">
        <v>3031</v>
      </c>
    </row>
    <row r="252" spans="1:23" ht="24" customHeight="1">
      <c r="A252" s="90">
        <v>246</v>
      </c>
      <c r="B252" s="91"/>
      <c r="C252" s="91"/>
      <c r="D252" s="93"/>
      <c r="E252" s="91"/>
      <c r="F252" s="90"/>
      <c r="G252" s="90"/>
      <c r="H252" s="90"/>
      <c r="I252" s="90"/>
      <c r="K252" s="90"/>
      <c r="L252" s="90"/>
      <c r="M252" s="90"/>
      <c r="O252" s="91"/>
      <c r="P252" s="95"/>
      <c r="Q252" s="95"/>
      <c r="R252" s="95"/>
      <c r="S252" s="95"/>
      <c r="T252" s="95"/>
      <c r="U252" s="95"/>
      <c r="V252" s="95"/>
      <c r="W252" s="92"/>
    </row>
    <row r="253" spans="1:23" ht="24" customHeight="1">
      <c r="A253" s="90">
        <v>247</v>
      </c>
      <c r="B253" s="91"/>
      <c r="C253" s="91"/>
      <c r="D253" s="93"/>
      <c r="E253" s="91"/>
      <c r="F253" s="90"/>
      <c r="G253" s="90"/>
      <c r="H253" s="90"/>
      <c r="I253" s="90"/>
      <c r="K253" s="90"/>
      <c r="L253" s="90"/>
      <c r="M253" s="90"/>
      <c r="O253" s="91"/>
      <c r="P253" s="95"/>
      <c r="Q253" s="95"/>
      <c r="R253" s="95"/>
      <c r="S253" s="95"/>
      <c r="T253" s="95"/>
      <c r="U253" s="95"/>
      <c r="V253" s="95"/>
      <c r="W253" s="92"/>
    </row>
    <row r="254" spans="1:23" ht="24" customHeight="1">
      <c r="A254" s="90">
        <v>248</v>
      </c>
      <c r="B254" s="91"/>
      <c r="C254" s="91"/>
      <c r="D254" s="93"/>
      <c r="E254" s="91"/>
      <c r="F254" s="90"/>
      <c r="G254" s="90"/>
      <c r="H254" s="90"/>
      <c r="I254" s="90"/>
      <c r="K254" s="90"/>
      <c r="L254" s="90"/>
      <c r="M254" s="90"/>
      <c r="O254" s="91"/>
      <c r="P254" s="95"/>
      <c r="Q254" s="95"/>
      <c r="R254" s="95"/>
      <c r="S254" s="95"/>
      <c r="T254" s="95"/>
      <c r="U254" s="95"/>
      <c r="V254" s="95"/>
      <c r="W254" s="92"/>
    </row>
    <row r="255" spans="1:23" ht="24" customHeight="1">
      <c r="A255" s="90">
        <v>249</v>
      </c>
      <c r="B255" s="91"/>
      <c r="C255" s="91"/>
      <c r="D255" s="93"/>
      <c r="E255" s="91"/>
      <c r="F255" s="90"/>
      <c r="G255" s="90"/>
      <c r="H255" s="90"/>
      <c r="I255" s="90"/>
      <c r="K255" s="90"/>
      <c r="L255" s="90"/>
      <c r="M255" s="90"/>
      <c r="O255" s="91"/>
      <c r="P255" s="95"/>
      <c r="Q255" s="95"/>
      <c r="R255" s="95"/>
      <c r="S255" s="95"/>
      <c r="T255" s="95"/>
      <c r="U255" s="95"/>
      <c r="V255" s="95"/>
      <c r="W255" s="92"/>
    </row>
    <row r="256" spans="1:23" ht="24" customHeight="1">
      <c r="A256" s="90">
        <v>250</v>
      </c>
      <c r="B256" s="91"/>
      <c r="C256" s="91"/>
      <c r="D256" s="93"/>
      <c r="E256" s="91"/>
      <c r="F256" s="90"/>
      <c r="G256" s="90"/>
      <c r="H256" s="90"/>
      <c r="I256" s="90"/>
      <c r="K256" s="90"/>
      <c r="L256" s="90"/>
      <c r="M256" s="90"/>
      <c r="O256" s="91"/>
      <c r="P256" s="95"/>
      <c r="Q256" s="95"/>
      <c r="R256" s="95"/>
      <c r="S256" s="95"/>
      <c r="T256" s="95"/>
      <c r="U256" s="95"/>
      <c r="V256" s="95"/>
      <c r="W256" s="92"/>
    </row>
    <row r="257" spans="1:23" ht="24" customHeight="1">
      <c r="A257" s="90">
        <v>251</v>
      </c>
      <c r="B257" s="91"/>
      <c r="C257" s="91"/>
      <c r="D257" s="93"/>
      <c r="E257" s="91"/>
      <c r="F257" s="90"/>
      <c r="G257" s="90"/>
      <c r="H257" s="90"/>
      <c r="I257" s="90"/>
      <c r="K257" s="90"/>
      <c r="L257" s="90"/>
      <c r="M257" s="90"/>
      <c r="O257" s="91"/>
      <c r="P257" s="95"/>
      <c r="Q257" s="95"/>
      <c r="R257" s="95"/>
      <c r="S257" s="95"/>
      <c r="T257" s="95"/>
      <c r="U257" s="95"/>
      <c r="V257" s="95"/>
      <c r="W257" s="92"/>
    </row>
    <row r="258" spans="1:23" ht="24" customHeight="1">
      <c r="A258" s="90">
        <v>252</v>
      </c>
      <c r="B258" s="91"/>
      <c r="C258" s="91"/>
      <c r="D258" s="93"/>
      <c r="E258" s="91"/>
      <c r="F258" s="90"/>
      <c r="G258" s="90"/>
      <c r="H258" s="90"/>
      <c r="I258" s="90"/>
      <c r="K258" s="90"/>
      <c r="L258" s="90"/>
      <c r="M258" s="90"/>
      <c r="O258" s="91"/>
      <c r="P258" s="95"/>
      <c r="Q258" s="95"/>
      <c r="R258" s="95"/>
      <c r="S258" s="95"/>
      <c r="T258" s="95"/>
      <c r="U258" s="95"/>
      <c r="V258" s="95"/>
      <c r="W258" s="92"/>
    </row>
    <row r="259" spans="1:23" ht="24" customHeight="1">
      <c r="A259" s="90">
        <v>253</v>
      </c>
      <c r="B259" s="91"/>
      <c r="C259" s="91"/>
      <c r="D259" s="93"/>
      <c r="E259" s="91"/>
      <c r="F259" s="90"/>
      <c r="G259" s="90"/>
      <c r="H259" s="90"/>
      <c r="I259" s="90"/>
      <c r="K259" s="90"/>
      <c r="L259" s="90"/>
      <c r="M259" s="90"/>
      <c r="O259" s="91"/>
      <c r="P259" s="95"/>
      <c r="Q259" s="95"/>
      <c r="R259" s="95"/>
      <c r="S259" s="95"/>
      <c r="T259" s="95"/>
      <c r="U259" s="95"/>
      <c r="V259" s="95"/>
      <c r="W259" s="92"/>
    </row>
    <row r="260" spans="1:23" ht="24" customHeight="1">
      <c r="A260" s="90">
        <v>254</v>
      </c>
      <c r="B260" s="91"/>
      <c r="C260" s="91"/>
      <c r="D260" s="93"/>
      <c r="E260" s="91"/>
      <c r="F260" s="90"/>
      <c r="G260" s="90"/>
      <c r="H260" s="90"/>
      <c r="I260" s="90"/>
      <c r="K260" s="90"/>
      <c r="L260" s="90"/>
      <c r="M260" s="90"/>
      <c r="O260" s="91"/>
      <c r="P260" s="95"/>
      <c r="Q260" s="95"/>
      <c r="R260" s="95"/>
      <c r="S260" s="95"/>
      <c r="T260" s="95"/>
      <c r="U260" s="95"/>
      <c r="V260" s="95"/>
      <c r="W260" s="92"/>
    </row>
    <row r="261" spans="1:23" ht="24" customHeight="1">
      <c r="A261" s="90">
        <v>255</v>
      </c>
      <c r="B261" s="91"/>
      <c r="C261" s="91"/>
      <c r="D261" s="93"/>
      <c r="E261" s="91"/>
      <c r="F261" s="90"/>
      <c r="G261" s="90"/>
      <c r="H261" s="90"/>
      <c r="I261" s="90"/>
      <c r="K261" s="90"/>
      <c r="L261" s="90"/>
      <c r="M261" s="90"/>
      <c r="O261" s="91"/>
      <c r="P261" s="95"/>
      <c r="Q261" s="95"/>
      <c r="R261" s="95"/>
      <c r="S261" s="95"/>
      <c r="T261" s="95"/>
      <c r="U261" s="95"/>
      <c r="V261" s="95"/>
      <c r="W261" s="92"/>
    </row>
    <row r="262" spans="1:23" ht="24" customHeight="1">
      <c r="A262" s="90">
        <v>256</v>
      </c>
      <c r="B262" s="91"/>
      <c r="C262" s="91"/>
      <c r="D262" s="93"/>
      <c r="E262" s="91"/>
      <c r="F262" s="90"/>
      <c r="G262" s="90"/>
      <c r="H262" s="90"/>
      <c r="I262" s="90"/>
      <c r="K262" s="90"/>
      <c r="L262" s="90"/>
      <c r="M262" s="90"/>
      <c r="O262" s="91"/>
      <c r="P262" s="95"/>
      <c r="Q262" s="95"/>
      <c r="R262" s="95"/>
      <c r="S262" s="95"/>
      <c r="T262" s="95"/>
      <c r="U262" s="95"/>
      <c r="V262" s="95"/>
      <c r="W262" s="92"/>
    </row>
    <row r="263" spans="1:23" ht="24" customHeight="1">
      <c r="A263" s="90">
        <v>257</v>
      </c>
      <c r="B263" s="91"/>
      <c r="C263" s="91"/>
      <c r="D263" s="93"/>
      <c r="E263" s="91"/>
      <c r="F263" s="90"/>
      <c r="G263" s="90"/>
      <c r="H263" s="90"/>
      <c r="I263" s="90"/>
      <c r="J263" s="90" t="str">
        <f>IF(C263="","",G263+I263)</f>
        <v/>
      </c>
      <c r="K263" s="90"/>
      <c r="L263" s="90"/>
      <c r="M263" s="90"/>
      <c r="N263" s="90" t="str">
        <f>IF(C263="","",K263+M263)</f>
        <v/>
      </c>
      <c r="O263" s="91"/>
      <c r="P263" s="95"/>
      <c r="Q263" s="95"/>
      <c r="R263" s="95"/>
      <c r="S263" s="95"/>
      <c r="T263" s="95"/>
      <c r="U263" s="95"/>
      <c r="V263" s="95"/>
      <c r="W263" s="92"/>
    </row>
    <row r="264" spans="1:23" ht="24" customHeight="1">
      <c r="A264" s="90">
        <v>258</v>
      </c>
      <c r="B264" s="91"/>
      <c r="C264" s="91"/>
      <c r="D264" s="93"/>
      <c r="E264" s="91"/>
      <c r="F264" s="90"/>
      <c r="G264" s="90"/>
      <c r="H264" s="90"/>
      <c r="I264" s="90"/>
      <c r="K264" s="90"/>
      <c r="L264" s="90"/>
      <c r="M264" s="90"/>
      <c r="O264" s="91"/>
      <c r="P264" s="95"/>
      <c r="Q264" s="95"/>
      <c r="R264" s="95"/>
      <c r="S264" s="95"/>
      <c r="T264" s="95"/>
      <c r="U264" s="95"/>
      <c r="V264" s="95"/>
      <c r="W264" s="92"/>
    </row>
    <row r="265" spans="1:23" ht="24" customHeight="1">
      <c r="A265" s="90">
        <v>259</v>
      </c>
      <c r="B265" s="91"/>
      <c r="C265" s="91"/>
      <c r="D265" s="93"/>
      <c r="E265" s="91"/>
      <c r="F265" s="90"/>
      <c r="G265" s="90"/>
      <c r="H265" s="90"/>
      <c r="I265" s="90"/>
      <c r="K265" s="90"/>
      <c r="L265" s="90"/>
      <c r="M265" s="90"/>
      <c r="O265" s="91"/>
      <c r="P265" s="95"/>
      <c r="Q265" s="95"/>
      <c r="R265" s="95"/>
      <c r="S265" s="95"/>
      <c r="T265" s="95"/>
      <c r="U265" s="95"/>
      <c r="V265" s="95"/>
      <c r="W265" s="92"/>
    </row>
    <row r="266" spans="1:23" ht="24" customHeight="1">
      <c r="A266" s="90">
        <v>260</v>
      </c>
      <c r="B266" s="91"/>
      <c r="C266" s="91"/>
      <c r="D266" s="93"/>
      <c r="E266" s="91"/>
      <c r="F266" s="90"/>
      <c r="G266" s="90"/>
      <c r="H266" s="90"/>
      <c r="I266" s="90"/>
      <c r="K266" s="90"/>
      <c r="L266" s="90"/>
      <c r="M266" s="90"/>
      <c r="O266" s="91"/>
      <c r="P266" s="95"/>
      <c r="Q266" s="95"/>
      <c r="R266" s="95"/>
      <c r="S266" s="95"/>
      <c r="T266" s="95"/>
      <c r="U266" s="95"/>
      <c r="V266" s="95"/>
      <c r="W266" s="92"/>
    </row>
    <row r="267" spans="1:23" ht="24" customHeight="1">
      <c r="A267" s="90">
        <v>261</v>
      </c>
      <c r="B267" s="91"/>
      <c r="C267" s="91"/>
      <c r="D267" s="93"/>
      <c r="E267" s="91"/>
      <c r="F267" s="90"/>
      <c r="G267" s="90"/>
      <c r="H267" s="90"/>
      <c r="I267" s="90"/>
      <c r="K267" s="90"/>
      <c r="L267" s="90"/>
      <c r="M267" s="90"/>
      <c r="O267" s="91"/>
      <c r="P267" s="95"/>
      <c r="Q267" s="95"/>
      <c r="R267" s="95"/>
      <c r="S267" s="95"/>
      <c r="T267" s="95"/>
      <c r="U267" s="95"/>
      <c r="V267" s="95"/>
      <c r="W267" s="92"/>
    </row>
    <row r="268" spans="1:23" ht="24" customHeight="1">
      <c r="A268" s="90">
        <v>262</v>
      </c>
      <c r="B268" s="91"/>
      <c r="C268" s="91"/>
      <c r="D268" s="93"/>
      <c r="E268" s="91"/>
      <c r="F268" s="90"/>
      <c r="G268" s="90"/>
      <c r="H268" s="90"/>
      <c r="I268" s="90"/>
      <c r="K268" s="90"/>
      <c r="L268" s="90"/>
      <c r="M268" s="90"/>
      <c r="O268" s="91"/>
      <c r="P268" s="95"/>
      <c r="Q268" s="95"/>
      <c r="R268" s="95"/>
      <c r="S268" s="95"/>
      <c r="T268" s="95"/>
      <c r="U268" s="95"/>
      <c r="V268" s="95"/>
      <c r="W268" s="92"/>
    </row>
    <row r="269" spans="1:23" ht="24" customHeight="1">
      <c r="A269" s="90">
        <v>263</v>
      </c>
      <c r="B269" s="91"/>
      <c r="C269" s="91"/>
      <c r="D269" s="93"/>
      <c r="E269" s="91"/>
      <c r="F269" s="90"/>
      <c r="G269" s="90"/>
      <c r="H269" s="90"/>
      <c r="I269" s="90"/>
      <c r="K269" s="90"/>
      <c r="L269" s="90"/>
      <c r="M269" s="90"/>
      <c r="O269" s="91"/>
      <c r="P269" s="95"/>
      <c r="Q269" s="95"/>
      <c r="R269" s="95"/>
      <c r="S269" s="95"/>
      <c r="T269" s="95"/>
      <c r="U269" s="95"/>
      <c r="V269" s="95"/>
      <c r="W269" s="92"/>
    </row>
    <row r="270" spans="1:23" ht="24" customHeight="1">
      <c r="A270" s="90">
        <v>264</v>
      </c>
      <c r="B270" s="91"/>
      <c r="C270" s="91"/>
      <c r="D270" s="93"/>
      <c r="E270" s="91"/>
      <c r="F270" s="90"/>
      <c r="G270" s="90"/>
      <c r="H270" s="90"/>
      <c r="I270" s="90"/>
      <c r="K270" s="90"/>
      <c r="L270" s="90"/>
      <c r="M270" s="90"/>
      <c r="O270" s="91"/>
      <c r="P270" s="95"/>
      <c r="Q270" s="95"/>
      <c r="R270" s="95"/>
      <c r="S270" s="95"/>
      <c r="T270" s="95"/>
      <c r="U270" s="95"/>
      <c r="V270" s="95"/>
      <c r="W270" s="92"/>
    </row>
    <row r="271" spans="1:23" ht="24" customHeight="1">
      <c r="A271" s="90">
        <v>265</v>
      </c>
      <c r="B271" s="91"/>
      <c r="C271" s="91"/>
      <c r="D271" s="93"/>
      <c r="E271" s="91"/>
      <c r="F271" s="90"/>
      <c r="G271" s="90"/>
      <c r="H271" s="90"/>
      <c r="I271" s="90"/>
      <c r="K271" s="90"/>
      <c r="L271" s="90"/>
      <c r="M271" s="90"/>
      <c r="O271" s="91"/>
      <c r="P271" s="95"/>
      <c r="Q271" s="95"/>
      <c r="R271" s="95"/>
      <c r="S271" s="95"/>
      <c r="T271" s="95"/>
      <c r="U271" s="95"/>
      <c r="V271" s="95"/>
      <c r="W271" s="92"/>
    </row>
    <row r="272" spans="1:23" ht="24" customHeight="1">
      <c r="A272" s="90">
        <v>266</v>
      </c>
      <c r="B272" s="91"/>
      <c r="C272" s="91"/>
      <c r="D272" s="93"/>
      <c r="E272" s="91"/>
      <c r="F272" s="90"/>
      <c r="G272" s="90"/>
      <c r="H272" s="90"/>
      <c r="I272" s="90"/>
      <c r="K272" s="90"/>
      <c r="L272" s="90"/>
      <c r="M272" s="90"/>
      <c r="O272" s="91"/>
      <c r="P272" s="95"/>
      <c r="Q272" s="95"/>
      <c r="R272" s="95"/>
      <c r="S272" s="95"/>
      <c r="T272" s="95"/>
      <c r="U272" s="95"/>
      <c r="V272" s="95"/>
      <c r="W272" s="92"/>
    </row>
    <row r="273" spans="1:23" ht="24" customHeight="1">
      <c r="A273" s="90">
        <v>267</v>
      </c>
      <c r="B273" s="91"/>
      <c r="C273" s="91"/>
      <c r="D273" s="93"/>
      <c r="E273" s="91"/>
      <c r="F273" s="90"/>
      <c r="G273" s="90"/>
      <c r="H273" s="90"/>
      <c r="I273" s="90"/>
      <c r="K273" s="90"/>
      <c r="L273" s="90"/>
      <c r="M273" s="90"/>
      <c r="O273" s="91"/>
      <c r="P273" s="95"/>
      <c r="Q273" s="95"/>
      <c r="R273" s="95"/>
      <c r="S273" s="95"/>
      <c r="T273" s="95"/>
      <c r="U273" s="95"/>
      <c r="V273" s="95"/>
      <c r="W273" s="92"/>
    </row>
    <row r="274" spans="1:23" ht="24" customHeight="1">
      <c r="A274" s="90">
        <v>268</v>
      </c>
      <c r="B274" s="91"/>
      <c r="C274" s="91"/>
      <c r="D274" s="93"/>
      <c r="E274" s="91"/>
      <c r="F274" s="90"/>
      <c r="G274" s="90"/>
      <c r="H274" s="90"/>
      <c r="I274" s="90"/>
      <c r="K274" s="90"/>
      <c r="L274" s="90"/>
      <c r="M274" s="90"/>
      <c r="O274" s="91"/>
      <c r="P274" s="95"/>
      <c r="Q274" s="95"/>
      <c r="R274" s="95"/>
      <c r="S274" s="95"/>
      <c r="T274" s="95"/>
      <c r="U274" s="95"/>
      <c r="V274" s="95"/>
      <c r="W274" s="92"/>
    </row>
    <row r="275" spans="1:23" ht="24" customHeight="1">
      <c r="A275" s="90">
        <v>269</v>
      </c>
      <c r="B275" s="91"/>
      <c r="C275" s="91"/>
      <c r="D275" s="93"/>
      <c r="E275" s="91"/>
      <c r="F275" s="90"/>
      <c r="G275" s="90"/>
      <c r="H275" s="90"/>
      <c r="I275" s="90"/>
      <c r="K275" s="90"/>
      <c r="L275" s="90"/>
      <c r="M275" s="90"/>
      <c r="O275" s="91"/>
      <c r="P275" s="95"/>
      <c r="Q275" s="95"/>
      <c r="R275" s="95"/>
      <c r="S275" s="95"/>
      <c r="T275" s="95"/>
      <c r="U275" s="95"/>
      <c r="V275" s="95"/>
      <c r="W275" s="92"/>
    </row>
    <row r="276" spans="1:23" ht="24" customHeight="1">
      <c r="A276" s="90">
        <v>270</v>
      </c>
      <c r="B276" s="91"/>
      <c r="C276" s="91"/>
      <c r="D276" s="93"/>
      <c r="E276" s="91"/>
      <c r="F276" s="90"/>
      <c r="G276" s="90"/>
      <c r="H276" s="90"/>
      <c r="I276" s="90"/>
      <c r="K276" s="90"/>
      <c r="L276" s="90"/>
      <c r="M276" s="90"/>
      <c r="O276" s="91"/>
      <c r="P276" s="95"/>
      <c r="Q276" s="95"/>
      <c r="R276" s="95"/>
      <c r="S276" s="95"/>
      <c r="T276" s="95"/>
      <c r="U276" s="95"/>
      <c r="V276" s="95"/>
      <c r="W276" s="92"/>
    </row>
    <row r="277" spans="1:23" ht="24" customHeight="1">
      <c r="A277" s="90">
        <v>271</v>
      </c>
      <c r="B277" s="91"/>
      <c r="C277" s="91"/>
      <c r="D277" s="93"/>
      <c r="E277" s="91"/>
      <c r="F277" s="90"/>
      <c r="G277" s="90"/>
      <c r="H277" s="90"/>
      <c r="I277" s="90"/>
      <c r="K277" s="90"/>
      <c r="L277" s="90"/>
      <c r="M277" s="90"/>
      <c r="O277" s="91"/>
      <c r="P277" s="95"/>
      <c r="Q277" s="95"/>
      <c r="R277" s="95"/>
      <c r="S277" s="95"/>
      <c r="T277" s="95"/>
      <c r="U277" s="95"/>
      <c r="V277" s="95"/>
      <c r="W277" s="92"/>
    </row>
    <row r="278" spans="1:23" ht="24" customHeight="1">
      <c r="A278" s="90">
        <v>272</v>
      </c>
      <c r="B278" s="91"/>
      <c r="C278" s="91"/>
      <c r="D278" s="93"/>
      <c r="E278" s="91"/>
      <c r="F278" s="90"/>
      <c r="G278" s="90"/>
      <c r="H278" s="90"/>
      <c r="I278" s="90"/>
      <c r="K278" s="90"/>
      <c r="L278" s="90"/>
      <c r="M278" s="90"/>
      <c r="O278" s="91"/>
      <c r="P278" s="95"/>
      <c r="Q278" s="95"/>
      <c r="R278" s="95"/>
      <c r="S278" s="95"/>
      <c r="T278" s="95"/>
      <c r="U278" s="95"/>
      <c r="V278" s="95"/>
      <c r="W278" s="92"/>
    </row>
    <row r="279" spans="1:23" ht="24" customHeight="1">
      <c r="A279" s="90">
        <v>273</v>
      </c>
      <c r="B279" s="91"/>
      <c r="C279" s="91"/>
      <c r="D279" s="93"/>
      <c r="E279" s="91"/>
      <c r="F279" s="90"/>
      <c r="G279" s="90"/>
      <c r="H279" s="90"/>
      <c r="I279" s="90"/>
      <c r="K279" s="90"/>
      <c r="L279" s="90"/>
      <c r="M279" s="90"/>
      <c r="O279" s="91"/>
      <c r="P279" s="95"/>
      <c r="Q279" s="95"/>
      <c r="R279" s="95"/>
      <c r="S279" s="95"/>
      <c r="T279" s="95"/>
      <c r="U279" s="95"/>
      <c r="V279" s="95"/>
      <c r="W279" s="92"/>
    </row>
    <row r="280" spans="1:23" ht="62.1" customHeight="1">
      <c r="A280" s="90">
        <v>274</v>
      </c>
      <c r="B280" s="91" t="s">
        <v>559</v>
      </c>
      <c r="C280" s="91" t="s">
        <v>2718</v>
      </c>
      <c r="D280" s="93"/>
      <c r="E280" s="91" t="s">
        <v>430</v>
      </c>
      <c r="F280" s="90">
        <v>920</v>
      </c>
      <c r="G280" s="90">
        <v>68</v>
      </c>
      <c r="H280" s="90" t="s">
        <v>314</v>
      </c>
      <c r="I280" s="90">
        <v>14</v>
      </c>
      <c r="J280" s="90">
        <v>82</v>
      </c>
      <c r="K280" s="90">
        <v>38</v>
      </c>
      <c r="L280" s="90" t="s">
        <v>328</v>
      </c>
      <c r="M280" s="90">
        <v>10</v>
      </c>
      <c r="N280" s="90">
        <v>48</v>
      </c>
      <c r="O280" s="91" t="s">
        <v>198</v>
      </c>
      <c r="P280" s="95">
        <v>30</v>
      </c>
      <c r="Q280" s="95" t="s">
        <v>2825</v>
      </c>
      <c r="R280" s="95">
        <v>30</v>
      </c>
      <c r="S280" s="95" t="s">
        <v>152</v>
      </c>
      <c r="T280" s="95">
        <v>25</v>
      </c>
      <c r="U280" s="95" t="s">
        <v>574</v>
      </c>
      <c r="V280" s="95">
        <v>15</v>
      </c>
      <c r="W280" s="92" t="s">
        <v>1739</v>
      </c>
    </row>
    <row r="281" spans="1:23" ht="62.1" customHeight="1">
      <c r="A281" s="90">
        <v>275</v>
      </c>
      <c r="B281" s="91" t="s">
        <v>559</v>
      </c>
      <c r="C281" s="91" t="s">
        <v>2714</v>
      </c>
      <c r="D281" s="93"/>
      <c r="E281" s="91" t="s">
        <v>430</v>
      </c>
      <c r="F281" s="90">
        <v>980</v>
      </c>
      <c r="G281" s="90">
        <v>72</v>
      </c>
      <c r="H281" s="90" t="s">
        <v>309</v>
      </c>
      <c r="I281" s="90">
        <v>15</v>
      </c>
      <c r="J281" s="90">
        <v>87</v>
      </c>
      <c r="K281" s="90">
        <v>40</v>
      </c>
      <c r="L281" s="90" t="s">
        <v>324</v>
      </c>
      <c r="M281" s="90">
        <v>12</v>
      </c>
      <c r="N281" s="90">
        <v>52</v>
      </c>
      <c r="O281" s="91" t="s">
        <v>164</v>
      </c>
      <c r="P281" s="95">
        <v>30</v>
      </c>
      <c r="Q281" s="95" t="s">
        <v>2824</v>
      </c>
      <c r="R281" s="95">
        <v>25</v>
      </c>
      <c r="S281" s="95" t="s">
        <v>333</v>
      </c>
      <c r="T281" s="95">
        <v>25</v>
      </c>
      <c r="U281" s="95" t="s">
        <v>325</v>
      </c>
      <c r="V281" s="95">
        <v>20</v>
      </c>
      <c r="W281" s="92" t="s">
        <v>3034</v>
      </c>
    </row>
    <row r="282" spans="1:23" ht="62.1" customHeight="1">
      <c r="A282" s="90">
        <v>276</v>
      </c>
      <c r="B282" s="91" t="s">
        <v>559</v>
      </c>
      <c r="C282" s="91" t="s">
        <v>2710</v>
      </c>
      <c r="D282" s="93"/>
      <c r="E282" s="91" t="s">
        <v>430</v>
      </c>
      <c r="F282" s="90">
        <v>1080</v>
      </c>
      <c r="G282" s="90">
        <v>74</v>
      </c>
      <c r="H282" s="90" t="s">
        <v>207</v>
      </c>
      <c r="I282" s="90">
        <v>16</v>
      </c>
      <c r="J282" s="90">
        <v>90</v>
      </c>
      <c r="K282" s="90">
        <v>42</v>
      </c>
      <c r="L282" s="90" t="s">
        <v>153</v>
      </c>
      <c r="M282" s="90">
        <v>12</v>
      </c>
      <c r="N282" s="90">
        <v>54</v>
      </c>
      <c r="O282" s="91" t="s">
        <v>331</v>
      </c>
      <c r="P282" s="95">
        <v>30</v>
      </c>
      <c r="Q282" s="95" t="s">
        <v>180</v>
      </c>
      <c r="R282" s="95">
        <v>30</v>
      </c>
      <c r="S282" s="95" t="s">
        <v>160</v>
      </c>
      <c r="T282" s="95">
        <v>20</v>
      </c>
      <c r="U282" s="95" t="s">
        <v>215</v>
      </c>
      <c r="V282" s="95">
        <v>20</v>
      </c>
      <c r="W282" s="92" t="s">
        <v>3017</v>
      </c>
    </row>
    <row r="283" spans="1:23" ht="62.1" customHeight="1">
      <c r="A283" s="90">
        <v>277</v>
      </c>
      <c r="B283" s="91" t="s">
        <v>559</v>
      </c>
      <c r="C283" s="91" t="s">
        <v>2717</v>
      </c>
      <c r="D283" s="93"/>
      <c r="E283" s="91" t="s">
        <v>430</v>
      </c>
      <c r="F283" s="90">
        <v>1160</v>
      </c>
      <c r="G283" s="90">
        <v>78</v>
      </c>
      <c r="H283" s="90" t="s">
        <v>312</v>
      </c>
      <c r="I283" s="90">
        <v>17</v>
      </c>
      <c r="J283" s="90">
        <v>95</v>
      </c>
      <c r="K283" s="90">
        <v>43</v>
      </c>
      <c r="L283" s="90" t="s">
        <v>330</v>
      </c>
      <c r="M283" s="90">
        <v>11</v>
      </c>
      <c r="N283" s="90">
        <v>54</v>
      </c>
      <c r="O283" s="91" t="s">
        <v>318</v>
      </c>
      <c r="P283" s="95">
        <v>35</v>
      </c>
      <c r="Q283" s="95" t="s">
        <v>319</v>
      </c>
      <c r="R283" s="95">
        <v>25</v>
      </c>
      <c r="S283" s="95" t="s">
        <v>320</v>
      </c>
      <c r="T283" s="95">
        <v>25</v>
      </c>
      <c r="U283" s="95" t="s">
        <v>321</v>
      </c>
      <c r="V283" s="95">
        <v>15</v>
      </c>
      <c r="W283" s="92" t="s">
        <v>2061</v>
      </c>
    </row>
    <row r="284" spans="1:23" ht="24" customHeight="1">
      <c r="A284" s="90">
        <v>278</v>
      </c>
      <c r="B284" s="91"/>
      <c r="C284" s="91"/>
      <c r="D284" s="93"/>
      <c r="E284" s="91"/>
      <c r="F284" s="90"/>
      <c r="G284" s="90"/>
      <c r="H284" s="90"/>
      <c r="I284" s="90"/>
      <c r="K284" s="90"/>
      <c r="L284" s="90"/>
      <c r="M284" s="90"/>
      <c r="O284" s="91"/>
      <c r="P284" s="95"/>
      <c r="Q284" s="95"/>
      <c r="R284" s="95"/>
      <c r="S284" s="95"/>
      <c r="T284" s="95"/>
      <c r="U284" s="95"/>
      <c r="V284" s="95"/>
      <c r="W284" s="92"/>
    </row>
    <row r="285" spans="1:23" ht="62.1" customHeight="1">
      <c r="A285" s="90">
        <v>279</v>
      </c>
      <c r="B285" s="91" t="s">
        <v>559</v>
      </c>
      <c r="C285" s="91" t="s">
        <v>2725</v>
      </c>
      <c r="D285" s="93"/>
      <c r="E285" s="91" t="s">
        <v>510</v>
      </c>
      <c r="F285" s="90">
        <v>1520</v>
      </c>
      <c r="G285" s="90">
        <v>83</v>
      </c>
      <c r="H285" s="90" t="s">
        <v>209</v>
      </c>
      <c r="I285" s="90">
        <v>19</v>
      </c>
      <c r="J285" s="90">
        <v>102</v>
      </c>
      <c r="K285" s="90">
        <v>47</v>
      </c>
      <c r="L285" s="90" t="s">
        <v>179</v>
      </c>
      <c r="M285" s="90">
        <v>14</v>
      </c>
      <c r="N285" s="90">
        <v>61</v>
      </c>
      <c r="O285" s="91" t="s">
        <v>161</v>
      </c>
      <c r="P285" s="95">
        <v>25</v>
      </c>
      <c r="Q285" s="95" t="s">
        <v>203</v>
      </c>
      <c r="R285" s="95">
        <v>30</v>
      </c>
      <c r="S285" s="95" t="s">
        <v>166</v>
      </c>
      <c r="T285" s="95">
        <v>25</v>
      </c>
      <c r="U285" s="95" t="s">
        <v>2819</v>
      </c>
      <c r="V285" s="95">
        <v>20</v>
      </c>
      <c r="W285" s="92" t="s">
        <v>914</v>
      </c>
    </row>
    <row r="286" spans="1:23" ht="62.1" customHeight="1">
      <c r="A286" s="90">
        <v>280</v>
      </c>
      <c r="B286" s="91" t="s">
        <v>559</v>
      </c>
      <c r="C286" s="91" t="s">
        <v>1223</v>
      </c>
      <c r="D286" s="93"/>
      <c r="E286" s="91" t="s">
        <v>510</v>
      </c>
      <c r="F286" s="90">
        <v>1800</v>
      </c>
      <c r="G286" s="90">
        <v>88</v>
      </c>
      <c r="H286" s="90" t="s">
        <v>195</v>
      </c>
      <c r="I286" s="90">
        <v>20</v>
      </c>
      <c r="J286" s="90">
        <v>108</v>
      </c>
      <c r="K286" s="90">
        <v>50</v>
      </c>
      <c r="L286" s="90" t="s">
        <v>218</v>
      </c>
      <c r="M286" s="90">
        <v>15</v>
      </c>
      <c r="N286" s="90">
        <v>65</v>
      </c>
      <c r="O286" s="91" t="s">
        <v>2821</v>
      </c>
      <c r="P286" s="95">
        <v>25</v>
      </c>
      <c r="Q286" s="95" t="s">
        <v>216</v>
      </c>
      <c r="R286" s="95">
        <v>30</v>
      </c>
      <c r="S286" s="95" t="s">
        <v>2831</v>
      </c>
      <c r="T286" s="95">
        <v>25</v>
      </c>
      <c r="U286" s="95" t="s">
        <v>172</v>
      </c>
      <c r="V286" s="95">
        <v>20</v>
      </c>
      <c r="W286" s="92" t="s">
        <v>2007</v>
      </c>
    </row>
    <row r="287" spans="1:23" ht="24" customHeight="1">
      <c r="A287" s="90">
        <v>281</v>
      </c>
      <c r="B287" s="91"/>
      <c r="C287" s="91"/>
      <c r="D287" s="93"/>
      <c r="E287" s="91"/>
      <c r="F287" s="90"/>
      <c r="G287" s="90"/>
      <c r="H287" s="90"/>
      <c r="I287" s="90"/>
      <c r="K287" s="90"/>
      <c r="L287" s="90"/>
      <c r="M287" s="90"/>
      <c r="O287" s="91"/>
      <c r="P287" s="95"/>
      <c r="Q287" s="95"/>
      <c r="R287" s="95"/>
      <c r="S287" s="95"/>
      <c r="T287" s="95"/>
      <c r="U287" s="95"/>
      <c r="V287" s="95"/>
      <c r="W287" s="92"/>
    </row>
    <row r="288" spans="1:23" ht="24" customHeight="1">
      <c r="A288" s="90">
        <v>282</v>
      </c>
      <c r="B288" s="91"/>
      <c r="C288" s="91"/>
      <c r="D288" s="93"/>
      <c r="E288" s="91"/>
      <c r="F288" s="90"/>
      <c r="G288" s="90"/>
      <c r="H288" s="90"/>
      <c r="I288" s="90"/>
      <c r="K288" s="90"/>
      <c r="L288" s="90"/>
      <c r="M288" s="90"/>
      <c r="O288" s="91"/>
      <c r="P288" s="95"/>
      <c r="Q288" s="95"/>
      <c r="R288" s="95"/>
      <c r="S288" s="95"/>
      <c r="T288" s="95"/>
      <c r="U288" s="95"/>
      <c r="V288" s="95"/>
      <c r="W288" s="92"/>
    </row>
    <row r="289" spans="1:23" ht="62.1" customHeight="1">
      <c r="A289" s="90">
        <v>283</v>
      </c>
      <c r="B289" s="91" t="s">
        <v>559</v>
      </c>
      <c r="C289" s="91" t="s">
        <v>2707</v>
      </c>
      <c r="D289" s="93"/>
      <c r="E289" s="91" t="s">
        <v>456</v>
      </c>
      <c r="F289" s="90">
        <v>5400</v>
      </c>
      <c r="G289" s="90">
        <v>98</v>
      </c>
      <c r="H289" s="90" t="s">
        <v>193</v>
      </c>
      <c r="I289" s="90">
        <v>23</v>
      </c>
      <c r="J289" s="90">
        <v>121</v>
      </c>
      <c r="K289" s="90">
        <v>59</v>
      </c>
      <c r="L289" s="90" t="s">
        <v>212</v>
      </c>
      <c r="M289" s="90">
        <v>18</v>
      </c>
      <c r="N289" s="90">
        <v>77</v>
      </c>
      <c r="O289" s="91" t="s">
        <v>217</v>
      </c>
      <c r="P289" s="95">
        <v>25</v>
      </c>
      <c r="Q289" s="95" t="s">
        <v>223</v>
      </c>
      <c r="R289" s="95">
        <v>25</v>
      </c>
      <c r="S289" s="95" t="s">
        <v>2823</v>
      </c>
      <c r="T289" s="95">
        <v>25</v>
      </c>
      <c r="U289" s="95" t="s">
        <v>178</v>
      </c>
      <c r="V289" s="95">
        <v>25</v>
      </c>
      <c r="W289" s="92" t="s">
        <v>1733</v>
      </c>
    </row>
    <row r="290" spans="1:23" ht="62.1" customHeight="1">
      <c r="A290" s="90">
        <v>284</v>
      </c>
      <c r="B290" s="91" t="s">
        <v>200</v>
      </c>
      <c r="C290" s="91" t="s">
        <v>387</v>
      </c>
      <c r="D290" s="93"/>
      <c r="E290" s="91" t="s">
        <v>397</v>
      </c>
      <c r="F290" s="90">
        <v>8600</v>
      </c>
      <c r="G290" s="90">
        <v>112</v>
      </c>
      <c r="H290" s="90" t="s">
        <v>222</v>
      </c>
      <c r="I290" s="90">
        <v>28</v>
      </c>
      <c r="J290" s="90">
        <v>140</v>
      </c>
      <c r="K290" s="90">
        <v>69</v>
      </c>
      <c r="L290" s="90" t="s">
        <v>211</v>
      </c>
      <c r="M290" s="90">
        <v>21</v>
      </c>
      <c r="N290" s="90">
        <v>90</v>
      </c>
      <c r="O290" s="91" t="s">
        <v>165</v>
      </c>
      <c r="P290" s="95">
        <v>25</v>
      </c>
      <c r="Q290" s="95" t="s">
        <v>192</v>
      </c>
      <c r="R290" s="95">
        <v>25</v>
      </c>
      <c r="S290" s="95" t="s">
        <v>194</v>
      </c>
      <c r="T290" s="95">
        <v>25</v>
      </c>
      <c r="U290" s="95" t="s">
        <v>2830</v>
      </c>
      <c r="V290" s="95">
        <v>25</v>
      </c>
      <c r="W290" s="92" t="s">
        <v>2329</v>
      </c>
    </row>
    <row r="291" spans="1:23" ht="24" customHeight="1">
      <c r="A291" s="90">
        <v>285</v>
      </c>
      <c r="B291" s="91"/>
      <c r="C291" s="91"/>
      <c r="D291" s="93"/>
      <c r="E291" s="91"/>
      <c r="F291" s="90"/>
      <c r="G291" s="90"/>
      <c r="H291" s="90"/>
      <c r="I291" s="90"/>
      <c r="K291" s="90"/>
      <c r="L291" s="90"/>
      <c r="M291" s="90"/>
      <c r="O291" s="91"/>
      <c r="P291" s="95"/>
      <c r="Q291" s="95"/>
      <c r="R291" s="95"/>
      <c r="S291" s="95"/>
      <c r="T291" s="95"/>
      <c r="U291" s="95"/>
      <c r="V291" s="95"/>
      <c r="W291" s="92"/>
    </row>
    <row r="292" spans="1:23" ht="24" customHeight="1">
      <c r="A292" s="90">
        <v>286</v>
      </c>
      <c r="B292" s="91"/>
      <c r="C292" s="91"/>
      <c r="D292" s="93"/>
      <c r="E292" s="91"/>
      <c r="F292" s="90"/>
      <c r="G292" s="90"/>
      <c r="H292" s="90"/>
      <c r="I292" s="90"/>
      <c r="K292" s="90"/>
      <c r="L292" s="90"/>
      <c r="M292" s="90"/>
      <c r="O292" s="91"/>
      <c r="P292" s="95"/>
      <c r="Q292" s="95"/>
      <c r="R292" s="95"/>
      <c r="S292" s="95"/>
      <c r="T292" s="95"/>
      <c r="U292" s="95"/>
      <c r="V292" s="95"/>
      <c r="W292" s="92"/>
    </row>
    <row r="293" spans="1:23" ht="24" customHeight="1">
      <c r="A293" s="90">
        <v>287</v>
      </c>
      <c r="B293" s="91"/>
      <c r="C293" s="91"/>
      <c r="D293" s="93"/>
      <c r="E293" s="91"/>
      <c r="F293" s="90"/>
      <c r="G293" s="90"/>
      <c r="H293" s="90"/>
      <c r="I293" s="90"/>
      <c r="K293" s="90"/>
      <c r="L293" s="90"/>
      <c r="M293" s="90"/>
      <c r="O293" s="91"/>
      <c r="P293" s="95"/>
      <c r="Q293" s="95"/>
      <c r="R293" s="95"/>
      <c r="S293" s="95"/>
      <c r="T293" s="95"/>
      <c r="U293" s="95"/>
      <c r="V293" s="95"/>
      <c r="W293" s="92"/>
    </row>
    <row r="294" spans="1:23" ht="24" customHeight="1">
      <c r="A294" s="90">
        <v>288</v>
      </c>
      <c r="B294" s="91"/>
      <c r="C294" s="91"/>
      <c r="D294" s="93"/>
      <c r="E294" s="91"/>
      <c r="F294" s="90"/>
      <c r="G294" s="90"/>
      <c r="H294" s="90"/>
      <c r="I294" s="90"/>
      <c r="K294" s="90"/>
      <c r="L294" s="90"/>
      <c r="M294" s="90"/>
      <c r="O294" s="91"/>
      <c r="P294" s="95"/>
      <c r="Q294" s="95"/>
      <c r="R294" s="95"/>
      <c r="S294" s="95"/>
      <c r="T294" s="95"/>
      <c r="U294" s="95"/>
      <c r="V294" s="95"/>
      <c r="W294" s="92"/>
    </row>
    <row r="295" spans="1:23" ht="24" customHeight="1">
      <c r="A295" s="90">
        <v>289</v>
      </c>
      <c r="B295" s="91"/>
      <c r="C295" s="91"/>
      <c r="D295" s="93"/>
      <c r="E295" s="91"/>
      <c r="F295" s="90"/>
      <c r="G295" s="90"/>
      <c r="H295" s="90"/>
      <c r="I295" s="90"/>
      <c r="K295" s="90"/>
      <c r="L295" s="90"/>
      <c r="M295" s="90"/>
      <c r="O295" s="91"/>
      <c r="P295" s="95"/>
      <c r="Q295" s="95"/>
      <c r="R295" s="95"/>
      <c r="S295" s="95"/>
      <c r="T295" s="95"/>
      <c r="U295" s="95"/>
      <c r="V295" s="95"/>
      <c r="W295" s="92"/>
    </row>
    <row r="296" spans="1:23" ht="24" customHeight="1">
      <c r="A296" s="90">
        <v>290</v>
      </c>
      <c r="B296" s="91"/>
      <c r="C296" s="91"/>
      <c r="D296" s="93"/>
      <c r="E296" s="91"/>
      <c r="F296" s="90"/>
      <c r="G296" s="90"/>
      <c r="H296" s="90"/>
      <c r="I296" s="90"/>
      <c r="K296" s="90"/>
      <c r="L296" s="90"/>
      <c r="M296" s="90"/>
      <c r="O296" s="91"/>
      <c r="P296" s="95"/>
      <c r="Q296" s="95"/>
      <c r="R296" s="95"/>
      <c r="S296" s="95"/>
      <c r="T296" s="95"/>
      <c r="U296" s="95"/>
      <c r="V296" s="95"/>
      <c r="W296" s="92"/>
    </row>
    <row r="297" spans="1:23" ht="24" customHeight="1">
      <c r="A297" s="90">
        <v>291</v>
      </c>
      <c r="B297" s="91"/>
      <c r="C297" s="91"/>
      <c r="D297" s="93"/>
      <c r="E297" s="91"/>
      <c r="F297" s="90"/>
      <c r="G297" s="90"/>
      <c r="H297" s="90"/>
      <c r="I297" s="90"/>
      <c r="K297" s="90"/>
      <c r="L297" s="90"/>
      <c r="M297" s="90"/>
      <c r="O297" s="91"/>
      <c r="P297" s="95"/>
      <c r="Q297" s="95"/>
      <c r="R297" s="95"/>
      <c r="S297" s="95"/>
      <c r="T297" s="95"/>
      <c r="U297" s="95"/>
      <c r="V297" s="95"/>
      <c r="W297" s="92"/>
    </row>
    <row r="298" spans="1:23" ht="24" customHeight="1">
      <c r="A298" s="90">
        <v>292</v>
      </c>
      <c r="B298" s="91"/>
      <c r="C298" s="91"/>
      <c r="D298" s="93"/>
      <c r="E298" s="91"/>
      <c r="F298" s="90"/>
      <c r="G298" s="90"/>
      <c r="H298" s="90"/>
      <c r="I298" s="90"/>
      <c r="K298" s="90"/>
      <c r="L298" s="90"/>
      <c r="M298" s="90"/>
      <c r="O298" s="91"/>
      <c r="P298" s="95"/>
      <c r="Q298" s="95"/>
      <c r="R298" s="95"/>
      <c r="S298" s="95"/>
      <c r="T298" s="95"/>
      <c r="U298" s="95"/>
      <c r="V298" s="95"/>
      <c r="W298" s="92"/>
    </row>
    <row r="299" spans="1:23" ht="24" customHeight="1">
      <c r="A299" s="90">
        <v>293</v>
      </c>
      <c r="B299" s="91"/>
      <c r="C299" s="91"/>
      <c r="D299" s="93"/>
      <c r="E299" s="91"/>
      <c r="F299" s="90"/>
      <c r="G299" s="90"/>
      <c r="H299" s="90"/>
      <c r="I299" s="90"/>
      <c r="K299" s="90"/>
      <c r="L299" s="90"/>
      <c r="M299" s="90"/>
      <c r="O299" s="91"/>
      <c r="P299" s="95"/>
      <c r="Q299" s="95"/>
      <c r="R299" s="95"/>
      <c r="S299" s="95"/>
      <c r="T299" s="95"/>
      <c r="U299" s="95"/>
      <c r="V299" s="95"/>
      <c r="W299" s="92"/>
    </row>
    <row r="300" spans="1:23" ht="24" customHeight="1">
      <c r="A300" s="90">
        <v>294</v>
      </c>
      <c r="B300" s="91"/>
      <c r="C300" s="91"/>
      <c r="D300" s="93"/>
      <c r="E300" s="91"/>
      <c r="F300" s="90"/>
      <c r="G300" s="90"/>
      <c r="H300" s="90"/>
      <c r="I300" s="90"/>
      <c r="K300" s="90"/>
      <c r="L300" s="90"/>
      <c r="M300" s="90"/>
      <c r="O300" s="91"/>
      <c r="P300" s="95"/>
      <c r="Q300" s="95"/>
      <c r="R300" s="95"/>
      <c r="S300" s="95"/>
      <c r="T300" s="95"/>
      <c r="U300" s="95"/>
      <c r="V300" s="95"/>
      <c r="W300" s="92"/>
    </row>
    <row r="301" spans="1:23" ht="24" customHeight="1">
      <c r="A301" s="90">
        <v>295</v>
      </c>
      <c r="B301" s="91"/>
      <c r="C301" s="91"/>
      <c r="D301" s="93"/>
      <c r="E301" s="91"/>
      <c r="F301" s="90"/>
      <c r="G301" s="90"/>
      <c r="H301" s="90"/>
      <c r="I301" s="90"/>
      <c r="K301" s="90"/>
      <c r="L301" s="90"/>
      <c r="M301" s="90"/>
      <c r="O301" s="91"/>
      <c r="P301" s="95"/>
      <c r="Q301" s="95"/>
      <c r="R301" s="95"/>
      <c r="S301" s="95"/>
      <c r="T301" s="95"/>
      <c r="U301" s="95"/>
      <c r="V301" s="95"/>
      <c r="W301" s="92"/>
    </row>
    <row r="302" spans="1:23" ht="24" customHeight="1">
      <c r="A302" s="90">
        <v>296</v>
      </c>
      <c r="B302" s="91"/>
      <c r="C302" s="91"/>
      <c r="D302" s="93"/>
      <c r="E302" s="91"/>
      <c r="F302" s="90"/>
      <c r="G302" s="90"/>
      <c r="H302" s="90"/>
      <c r="I302" s="90"/>
      <c r="K302" s="90"/>
      <c r="L302" s="90"/>
      <c r="M302" s="90"/>
      <c r="O302" s="91"/>
      <c r="P302" s="95"/>
      <c r="Q302" s="95"/>
      <c r="R302" s="95"/>
      <c r="S302" s="95"/>
      <c r="T302" s="95"/>
      <c r="U302" s="95"/>
      <c r="V302" s="95"/>
      <c r="W302" s="92"/>
    </row>
    <row r="303" spans="1:23" ht="24" customHeight="1">
      <c r="A303" s="90">
        <v>297</v>
      </c>
      <c r="B303" s="91"/>
      <c r="C303" s="91"/>
      <c r="D303" s="93"/>
      <c r="E303" s="91"/>
      <c r="F303" s="90"/>
      <c r="G303" s="90"/>
      <c r="H303" s="90"/>
      <c r="I303" s="90"/>
      <c r="K303" s="90"/>
      <c r="L303" s="90"/>
      <c r="M303" s="90"/>
      <c r="O303" s="91"/>
      <c r="P303" s="95"/>
      <c r="Q303" s="95"/>
      <c r="R303" s="95"/>
      <c r="S303" s="95"/>
      <c r="T303" s="95"/>
      <c r="U303" s="95"/>
      <c r="V303" s="95"/>
      <c r="W303" s="92"/>
    </row>
    <row r="304" spans="1:23" ht="24" customHeight="1">
      <c r="A304" s="90">
        <v>298</v>
      </c>
      <c r="B304" s="91"/>
      <c r="C304" s="91"/>
      <c r="D304" s="93"/>
      <c r="E304" s="91"/>
      <c r="F304" s="90"/>
      <c r="G304" s="90"/>
      <c r="H304" s="90"/>
      <c r="I304" s="90"/>
      <c r="K304" s="90"/>
      <c r="L304" s="90"/>
      <c r="M304" s="90"/>
      <c r="O304" s="91"/>
      <c r="P304" s="95"/>
      <c r="Q304" s="95"/>
      <c r="R304" s="95"/>
      <c r="S304" s="95"/>
      <c r="T304" s="95"/>
      <c r="U304" s="95"/>
      <c r="V304" s="95"/>
      <c r="W304" s="92"/>
    </row>
    <row r="305" spans="1:23" ht="24" customHeight="1">
      <c r="A305" s="90">
        <v>299</v>
      </c>
      <c r="B305" s="91"/>
      <c r="C305" s="91"/>
      <c r="D305" s="93"/>
      <c r="E305" s="91"/>
      <c r="F305" s="90"/>
      <c r="G305" s="90"/>
      <c r="H305" s="90"/>
      <c r="I305" s="90"/>
      <c r="K305" s="90"/>
      <c r="L305" s="90"/>
      <c r="M305" s="90"/>
      <c r="O305" s="91"/>
      <c r="P305" s="95"/>
      <c r="Q305" s="95"/>
      <c r="R305" s="95"/>
      <c r="S305" s="95"/>
      <c r="T305" s="95"/>
      <c r="U305" s="95"/>
      <c r="V305" s="95"/>
      <c r="W305" s="92"/>
    </row>
    <row r="306" spans="1:23" ht="24" customHeight="1">
      <c r="A306" s="90">
        <v>300</v>
      </c>
      <c r="B306" s="91"/>
      <c r="C306" s="91"/>
      <c r="D306" s="93"/>
      <c r="E306" s="91"/>
      <c r="F306" s="90"/>
      <c r="G306" s="90"/>
      <c r="H306" s="90"/>
      <c r="I306" s="90"/>
      <c r="K306" s="90"/>
      <c r="L306" s="90"/>
      <c r="M306" s="90"/>
      <c r="O306" s="91"/>
      <c r="P306" s="95"/>
      <c r="Q306" s="95"/>
      <c r="R306" s="95"/>
      <c r="S306" s="95"/>
      <c r="T306" s="95"/>
      <c r="U306" s="95"/>
      <c r="V306" s="95"/>
      <c r="W306" s="92"/>
    </row>
    <row r="307" spans="1:23" ht="24" customHeight="1">
      <c r="A307" s="90">
        <v>301</v>
      </c>
      <c r="B307" s="91"/>
      <c r="C307" s="91"/>
      <c r="D307" s="93"/>
      <c r="E307" s="91"/>
      <c r="F307" s="90"/>
      <c r="G307" s="90"/>
      <c r="H307" s="90"/>
      <c r="I307" s="90"/>
      <c r="K307" s="90"/>
      <c r="L307" s="90"/>
      <c r="M307" s="90"/>
      <c r="O307" s="91"/>
      <c r="P307" s="95"/>
      <c r="Q307" s="95"/>
      <c r="R307" s="95"/>
      <c r="S307" s="95"/>
      <c r="T307" s="95"/>
      <c r="U307" s="95"/>
      <c r="V307" s="95"/>
      <c r="W307" s="92"/>
    </row>
    <row r="308" spans="1:23" ht="24" customHeight="1">
      <c r="A308" s="90">
        <v>302</v>
      </c>
      <c r="B308" s="91"/>
      <c r="C308" s="91"/>
      <c r="D308" s="93"/>
      <c r="E308" s="91"/>
      <c r="F308" s="90"/>
      <c r="G308" s="90"/>
      <c r="H308" s="90"/>
      <c r="I308" s="90"/>
      <c r="K308" s="90"/>
      <c r="L308" s="90"/>
      <c r="M308" s="90"/>
      <c r="O308" s="91"/>
      <c r="P308" s="95"/>
      <c r="Q308" s="95"/>
      <c r="R308" s="95"/>
      <c r="S308" s="95"/>
      <c r="T308" s="95"/>
      <c r="U308" s="95"/>
      <c r="V308" s="95"/>
      <c r="W308" s="92"/>
    </row>
    <row r="309" spans="1:23" ht="24" customHeight="1">
      <c r="A309" s="90">
        <v>303</v>
      </c>
      <c r="B309" s="91"/>
      <c r="C309" s="91"/>
      <c r="D309" s="93"/>
      <c r="E309" s="91"/>
      <c r="F309" s="90"/>
      <c r="G309" s="90"/>
      <c r="H309" s="90"/>
      <c r="I309" s="90"/>
      <c r="K309" s="90"/>
      <c r="L309" s="90"/>
      <c r="M309" s="90"/>
      <c r="O309" s="91"/>
      <c r="P309" s="95"/>
      <c r="Q309" s="95"/>
      <c r="R309" s="95"/>
      <c r="S309" s="95"/>
      <c r="T309" s="95"/>
      <c r="U309" s="95"/>
      <c r="V309" s="95"/>
      <c r="W309" s="92"/>
    </row>
    <row r="310" spans="1:23" ht="24" customHeight="1">
      <c r="A310" s="90">
        <v>304</v>
      </c>
      <c r="B310" s="91"/>
      <c r="C310" s="91"/>
      <c r="D310" s="93"/>
      <c r="E310" s="91"/>
      <c r="F310" s="90"/>
      <c r="G310" s="90"/>
      <c r="H310" s="90"/>
      <c r="I310" s="90"/>
      <c r="K310" s="90"/>
      <c r="L310" s="90"/>
      <c r="M310" s="90"/>
      <c r="O310" s="91"/>
      <c r="P310" s="95"/>
      <c r="Q310" s="95"/>
      <c r="R310" s="95"/>
      <c r="S310" s="95"/>
      <c r="T310" s="95"/>
      <c r="U310" s="95"/>
      <c r="V310" s="95"/>
      <c r="W310" s="92"/>
    </row>
    <row r="311" spans="1:23" ht="24" customHeight="1">
      <c r="A311" s="90">
        <v>305</v>
      </c>
      <c r="B311" s="91"/>
      <c r="C311" s="91"/>
      <c r="D311" s="93"/>
      <c r="E311" s="91"/>
      <c r="F311" s="90"/>
      <c r="G311" s="90"/>
      <c r="H311" s="90"/>
      <c r="I311" s="90"/>
      <c r="K311" s="90"/>
      <c r="L311" s="90"/>
      <c r="M311" s="90"/>
      <c r="O311" s="91"/>
      <c r="P311" s="95"/>
      <c r="Q311" s="95"/>
      <c r="R311" s="95"/>
      <c r="S311" s="95"/>
      <c r="T311" s="95"/>
      <c r="U311" s="95"/>
      <c r="V311" s="95"/>
      <c r="W311" s="92"/>
    </row>
    <row r="312" spans="1:23" ht="24" customHeight="1">
      <c r="A312" s="90">
        <v>306</v>
      </c>
      <c r="B312" s="91"/>
      <c r="C312" s="91"/>
      <c r="D312" s="93"/>
      <c r="E312" s="91"/>
      <c r="F312" s="90"/>
      <c r="G312" s="90"/>
      <c r="H312" s="90"/>
      <c r="I312" s="90"/>
      <c r="K312" s="90"/>
      <c r="L312" s="90"/>
      <c r="M312" s="90"/>
      <c r="O312" s="91"/>
      <c r="P312" s="95"/>
      <c r="Q312" s="95"/>
      <c r="R312" s="95"/>
      <c r="S312" s="95"/>
      <c r="T312" s="95"/>
      <c r="U312" s="95"/>
      <c r="V312" s="95"/>
      <c r="W312" s="92"/>
    </row>
  </sheetData>
  <mergeCells count="3">
    <mergeCell ref="E1:L1"/>
    <mergeCell ref="E2:L5"/>
    <mergeCell ref="A6:B6"/>
  </mergeCells>
  <phoneticPr fontId="19" type="noConversion"/>
  <conditionalFormatting sqref="A7:A312 C7:W312">
    <cfRule type="expression" dxfId="18" priority="9">
      <formula>$E7="초기 변이체"</formula>
    </cfRule>
    <cfRule type="expression" dxfId="17" priority="10">
      <formula>$E7="일반 변이체"</formula>
    </cfRule>
    <cfRule type="expression" dxfId="16" priority="11">
      <formula>$E7="강화 변이체"</formula>
    </cfRule>
    <cfRule type="expression" dxfId="15" priority="12">
      <formula>$E7="무리 선도체"</formula>
    </cfRule>
    <cfRule type="expression" dxfId="14" priority="13">
      <formula>$E7="구역 보스"</formula>
    </cfRule>
    <cfRule type="expression" dxfId="13" priority="14">
      <formula>$E7="챕터 보스"</formula>
    </cfRule>
  </conditionalFormatting>
  <conditionalFormatting sqref="F7:F312">
    <cfRule type="expression" dxfId="12" priority="17">
      <formula>AND($C7&lt;&gt;"",F7&lt;0)</formula>
    </cfRule>
  </conditionalFormatting>
  <conditionalFormatting sqref="G7:G312">
    <cfRule type="expression" dxfId="11" priority="18">
      <formula>AND($C7&lt;&gt;"",G7&lt;0)</formula>
    </cfRule>
  </conditionalFormatting>
  <conditionalFormatting sqref="I7:I312">
    <cfRule type="expression" dxfId="10" priority="19">
      <formula>AND($C7&lt;&gt;"",I7&lt;0)</formula>
    </cfRule>
  </conditionalFormatting>
  <conditionalFormatting sqref="K7:K312">
    <cfRule type="expression" dxfId="9" priority="20">
      <formula>AND($C7&lt;&gt;"",K7&lt;0)</formula>
    </cfRule>
  </conditionalFormatting>
  <conditionalFormatting sqref="M7:M312">
    <cfRule type="expression" dxfId="8" priority="21">
      <formula>AND($C7&lt;&gt;"",M7&lt;0)</formula>
    </cfRule>
  </conditionalFormatting>
  <conditionalFormatting sqref="J7:J312">
    <cfRule type="expression" dxfId="7" priority="22">
      <formula>AND($C7&lt;&gt;"",J7&lt;0)</formula>
    </cfRule>
  </conditionalFormatting>
  <conditionalFormatting sqref="N7:N312">
    <cfRule type="expression" dxfId="6" priority="23">
      <formula>AND($C7&lt;&gt;"",N7&lt;0)</formula>
    </cfRule>
  </conditionalFormatting>
  <conditionalFormatting sqref="B7:B312">
    <cfRule type="expression" dxfId="5" priority="2">
      <formula>$E7="초기 변이체"</formula>
    </cfRule>
    <cfRule type="expression" dxfId="4" priority="3">
      <formula>$E7="일반 변이체"</formula>
    </cfRule>
    <cfRule type="expression" dxfId="3" priority="4">
      <formula>$E7="강화 변이체"</formula>
    </cfRule>
    <cfRule type="expression" dxfId="2" priority="5">
      <formula>$E7="무리 선도체"</formula>
    </cfRule>
    <cfRule type="expression" dxfId="1" priority="6">
      <formula>$E7="구역 보스"</formula>
    </cfRule>
    <cfRule type="expression" dxfId="0" priority="7">
      <formula>$E7="챕터 보스"</formula>
    </cfRule>
  </conditionalFormatting>
  <dataValidations count="3">
    <dataValidation type="list" sqref="E7:E312" xr:uid="{00000000-0002-0000-0400-000000000000}">
      <formula1>"초기 변이체,일반 변이체,강화 변이체,무리 선도체,구역 보스,챕터 보스"</formula1>
    </dataValidation>
    <dataValidation type="list" sqref="B7:B312" xr:uid="{00000000-0002-0000-0400-000001000000}">
      <formula1>"선공,비선공,조건부 선공"</formula1>
    </dataValidation>
    <dataValidation sqref="P7:P312 V7:V312 T7:T312 R7:R312" xr:uid="{00000000-0002-0000-0400-000002000000}">
      <formula1>0</formula1>
      <formula2>100</formula2>
    </dataValidation>
  </dataValidations>
  <pageMargins left="0.69972223043441772" right="0.69972223043441772" top="0.75" bottom="0.75" header="0.30000001192092896" footer="0.30000001192092896"/>
  <pageSetup paperSize="9" fitToWidth="0" fitToHeight="0" orientation="portrait" horizontalDpi="0" verticalDpi="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9A4CE-7CED-497E-AC2D-C888182DA3E9}">
  <dimension ref="A1:BI80"/>
  <sheetViews>
    <sheetView showGridLines="0" zoomScale="40" zoomScaleNormal="40" workbookViewId="0">
      <selection activeCell="AC58" sqref="AC58"/>
    </sheetView>
  </sheetViews>
  <sheetFormatPr defaultColWidth="9" defaultRowHeight="13.5"/>
  <cols>
    <col min="1" max="61" width="4.5" style="160" customWidth="1"/>
    <col min="62" max="16384" width="9" style="161"/>
  </cols>
  <sheetData>
    <row r="1" spans="1:60" ht="21.95" customHeight="1">
      <c r="A1" s="158"/>
      <c r="B1" s="158"/>
      <c r="C1" s="158"/>
      <c r="D1" s="158"/>
      <c r="E1" s="158"/>
      <c r="F1" s="158"/>
      <c r="G1" s="158"/>
      <c r="H1" s="158"/>
      <c r="I1" s="158"/>
      <c r="J1" s="158"/>
      <c r="K1" s="158"/>
      <c r="L1" s="158"/>
      <c r="M1" s="158"/>
      <c r="N1" s="158"/>
      <c r="O1" s="158"/>
      <c r="P1" s="158"/>
      <c r="Q1" s="158"/>
      <c r="R1" s="158"/>
      <c r="S1" s="158"/>
      <c r="T1" s="158"/>
      <c r="U1" s="158"/>
      <c r="V1" s="158"/>
      <c r="W1" s="158"/>
      <c r="X1" s="158"/>
      <c r="Y1" s="158"/>
      <c r="Z1" s="158"/>
      <c r="AA1" s="158"/>
      <c r="AB1" s="158"/>
      <c r="AC1" s="158"/>
      <c r="AD1" s="158"/>
      <c r="AE1" s="158"/>
      <c r="AF1" s="158"/>
      <c r="AG1" s="158"/>
      <c r="AH1" s="158"/>
      <c r="AI1" s="158"/>
      <c r="AJ1" s="158"/>
      <c r="AK1" s="158"/>
      <c r="AL1" s="158"/>
      <c r="AM1" s="158"/>
      <c r="AN1" s="158"/>
      <c r="AO1" s="158"/>
      <c r="AP1" s="158"/>
      <c r="AQ1" s="158"/>
      <c r="AR1" s="158"/>
      <c r="AS1" s="158"/>
      <c r="AT1" s="158"/>
      <c r="AU1" s="158"/>
      <c r="AV1" s="158"/>
      <c r="AW1" s="158"/>
      <c r="AX1" s="158"/>
      <c r="AY1" s="158"/>
      <c r="AZ1" s="158"/>
      <c r="BA1" s="158"/>
      <c r="BB1" s="158"/>
      <c r="BC1" s="158"/>
      <c r="BD1" s="158"/>
      <c r="BE1" s="159"/>
      <c r="BF1" s="159"/>
      <c r="BG1" s="159"/>
      <c r="BH1" s="159"/>
    </row>
    <row r="2" spans="1:60" ht="30" customHeight="1">
      <c r="A2" s="158"/>
      <c r="B2" s="216" t="s">
        <v>398</v>
      </c>
      <c r="C2" s="216"/>
      <c r="D2" s="216"/>
      <c r="E2" s="216"/>
      <c r="F2" s="216"/>
      <c r="G2" s="216"/>
      <c r="H2" s="216"/>
      <c r="I2" s="216"/>
      <c r="J2" s="216"/>
      <c r="K2" s="216"/>
      <c r="L2" s="216"/>
      <c r="M2" s="216"/>
      <c r="N2" s="216"/>
      <c r="O2" s="216"/>
      <c r="P2" s="216"/>
      <c r="Q2" s="216"/>
      <c r="R2" s="216"/>
      <c r="S2" s="216"/>
      <c r="T2" s="216"/>
      <c r="U2" s="216"/>
      <c r="V2" s="216"/>
      <c r="W2" s="216"/>
      <c r="X2" s="216"/>
      <c r="Y2" s="216"/>
      <c r="Z2" s="216"/>
      <c r="AA2" s="216"/>
      <c r="AB2" s="216"/>
      <c r="AC2" s="216"/>
      <c r="AD2" s="216"/>
      <c r="AE2" s="216"/>
      <c r="AF2" s="216"/>
      <c r="AG2" s="216"/>
      <c r="AH2" s="216"/>
      <c r="AI2" s="216"/>
      <c r="AJ2" s="216"/>
      <c r="AK2" s="216"/>
      <c r="AL2" s="216"/>
      <c r="AM2" s="216"/>
      <c r="AN2" s="216"/>
      <c r="AO2" s="216"/>
      <c r="AP2" s="216"/>
      <c r="AQ2" s="216"/>
      <c r="AR2" s="216"/>
      <c r="AS2" s="216"/>
      <c r="AT2" s="216"/>
      <c r="AU2" s="216"/>
      <c r="AV2" s="216"/>
      <c r="AW2" s="216"/>
      <c r="AX2" s="216"/>
      <c r="AY2" s="216"/>
      <c r="AZ2" s="216"/>
      <c r="BA2" s="216"/>
      <c r="BB2" s="216"/>
      <c r="BC2" s="216"/>
      <c r="BD2" s="216"/>
      <c r="BE2" s="216"/>
      <c r="BF2" s="216"/>
      <c r="BG2" s="216"/>
      <c r="BH2" s="216"/>
    </row>
    <row r="3" spans="1:60" ht="32.1" customHeight="1">
      <c r="A3" s="158"/>
      <c r="B3" s="216" t="s">
        <v>3062</v>
      </c>
      <c r="C3" s="216"/>
      <c r="D3" s="216"/>
      <c r="E3" s="216"/>
      <c r="F3" s="216"/>
      <c r="G3" s="216"/>
      <c r="H3" s="216"/>
      <c r="I3" s="216"/>
      <c r="J3" s="216"/>
      <c r="K3" s="216"/>
      <c r="L3" s="216"/>
      <c r="M3" s="216"/>
      <c r="N3" s="216"/>
      <c r="O3" s="216"/>
      <c r="P3" s="216"/>
      <c r="Q3" s="216"/>
      <c r="R3" s="216"/>
      <c r="S3" s="216"/>
      <c r="T3" s="216"/>
      <c r="U3" s="216"/>
      <c r="V3" s="216"/>
      <c r="W3" s="216"/>
      <c r="X3" s="216"/>
      <c r="Y3" s="216"/>
      <c r="Z3" s="216"/>
      <c r="AA3" s="216"/>
      <c r="AB3" s="216"/>
      <c r="AC3" s="216"/>
      <c r="AD3" s="216"/>
      <c r="AE3" s="216"/>
      <c r="AF3" s="216"/>
      <c r="AG3" s="216"/>
      <c r="AH3" s="216"/>
      <c r="AI3" s="216"/>
      <c r="AJ3" s="216"/>
      <c r="AK3" s="216"/>
      <c r="AL3" s="216"/>
      <c r="AM3" s="216"/>
      <c r="AN3" s="216"/>
      <c r="AO3" s="216"/>
      <c r="AP3" s="216"/>
      <c r="AQ3" s="216"/>
      <c r="AR3" s="216"/>
      <c r="AS3" s="216"/>
      <c r="AT3" s="216"/>
      <c r="AU3" s="216"/>
      <c r="AV3" s="216"/>
      <c r="AW3" s="216"/>
      <c r="AX3" s="216"/>
      <c r="AY3" s="216"/>
      <c r="AZ3" s="216"/>
      <c r="BA3" s="216"/>
      <c r="BB3" s="216"/>
      <c r="BC3" s="216"/>
      <c r="BD3" s="216"/>
      <c r="BE3" s="216"/>
      <c r="BF3" s="216"/>
      <c r="BG3" s="216"/>
      <c r="BH3" s="216"/>
    </row>
    <row r="4" spans="1:60" ht="21.95" customHeight="1">
      <c r="A4" s="158"/>
      <c r="B4" s="158"/>
      <c r="C4" s="158"/>
      <c r="D4" s="158"/>
      <c r="E4" s="158"/>
      <c r="F4" s="158"/>
      <c r="G4" s="158"/>
      <c r="H4" s="158"/>
      <c r="I4" s="158"/>
      <c r="J4" s="158"/>
      <c r="K4" s="158"/>
      <c r="L4" s="158"/>
      <c r="M4" s="158"/>
      <c r="N4" s="158"/>
      <c r="O4" s="158"/>
      <c r="P4" s="158"/>
      <c r="Q4" s="158"/>
      <c r="R4" s="158"/>
      <c r="S4" s="158"/>
      <c r="T4" s="158"/>
      <c r="U4" s="158"/>
      <c r="V4" s="158"/>
      <c r="W4" s="158"/>
      <c r="X4" s="158"/>
      <c r="Y4" s="158"/>
      <c r="Z4" s="158"/>
      <c r="AA4" s="158"/>
      <c r="AB4" s="158"/>
      <c r="AC4" s="158"/>
      <c r="AD4" s="158"/>
      <c r="AE4" s="158"/>
      <c r="AF4" s="158"/>
      <c r="AG4" s="158"/>
      <c r="AH4" s="158"/>
      <c r="AI4" s="158"/>
      <c r="AJ4" s="158"/>
      <c r="AK4" s="158"/>
      <c r="AL4" s="158"/>
      <c r="AM4" s="158"/>
      <c r="AN4" s="158"/>
      <c r="AO4" s="158"/>
      <c r="AP4" s="158"/>
      <c r="AQ4" s="158"/>
      <c r="AR4" s="158"/>
      <c r="AS4" s="158"/>
      <c r="AT4" s="158"/>
      <c r="AU4" s="158"/>
      <c r="AV4" s="158"/>
      <c r="AW4" s="158"/>
      <c r="AX4" s="158"/>
      <c r="AY4" s="158"/>
      <c r="AZ4" s="158"/>
      <c r="BA4" s="158"/>
      <c r="BB4" s="158"/>
      <c r="BC4" s="158"/>
      <c r="BD4" s="158"/>
      <c r="BE4" s="159"/>
      <c r="BF4" s="159"/>
      <c r="BG4" s="159"/>
      <c r="BH4" s="159"/>
    </row>
    <row r="5" spans="1:60" ht="24" customHeight="1">
      <c r="A5" s="158"/>
      <c r="B5" s="216" t="s">
        <v>402</v>
      </c>
      <c r="C5" s="216"/>
      <c r="D5" s="216"/>
      <c r="E5" s="216"/>
      <c r="F5" s="216"/>
      <c r="G5" s="216"/>
      <c r="H5" s="216"/>
      <c r="I5" s="158"/>
      <c r="J5" s="216" t="s">
        <v>382</v>
      </c>
      <c r="K5" s="216"/>
      <c r="L5" s="216"/>
      <c r="M5" s="216"/>
      <c r="N5" s="216"/>
      <c r="O5" s="216"/>
      <c r="P5" s="216"/>
      <c r="Q5" s="158"/>
      <c r="R5" s="216" t="s">
        <v>598</v>
      </c>
      <c r="S5" s="216"/>
      <c r="T5" s="216"/>
      <c r="U5" s="216"/>
      <c r="V5" s="216"/>
      <c r="W5" s="216"/>
      <c r="X5" s="216"/>
      <c r="Y5" s="158"/>
      <c r="Z5" s="216" t="s">
        <v>404</v>
      </c>
      <c r="AA5" s="216"/>
      <c r="AB5" s="216"/>
      <c r="AC5" s="216"/>
      <c r="AD5" s="216"/>
      <c r="AE5" s="216"/>
      <c r="AF5" s="216"/>
      <c r="AG5" s="158"/>
      <c r="AH5" s="216" t="s">
        <v>2860</v>
      </c>
      <c r="AI5" s="216"/>
      <c r="AJ5" s="216"/>
      <c r="AK5" s="216"/>
      <c r="AL5" s="216"/>
      <c r="AM5" s="216"/>
      <c r="AN5" s="216"/>
      <c r="AO5" s="216"/>
      <c r="AP5" s="216"/>
      <c r="AQ5" s="216"/>
      <c r="AR5" s="216"/>
      <c r="AS5" s="216"/>
      <c r="AT5" s="216"/>
      <c r="AU5" s="216"/>
      <c r="AV5" s="216"/>
      <c r="AW5" s="216"/>
      <c r="AX5" s="216"/>
      <c r="AY5" s="216"/>
      <c r="AZ5" s="216"/>
      <c r="BA5" s="216"/>
      <c r="BB5" s="216"/>
      <c r="BC5" s="216"/>
      <c r="BD5" s="216"/>
      <c r="BE5" s="216"/>
      <c r="BF5" s="216"/>
      <c r="BG5" s="216"/>
      <c r="BH5" s="216"/>
    </row>
    <row r="6" spans="1:60" ht="21.95" customHeight="1">
      <c r="A6" s="158"/>
      <c r="B6" s="158"/>
      <c r="C6" s="158"/>
      <c r="D6" s="158"/>
      <c r="E6" s="158"/>
      <c r="F6" s="158"/>
      <c r="G6" s="158"/>
      <c r="H6" s="158"/>
      <c r="I6" s="158"/>
      <c r="J6" s="158"/>
      <c r="K6" s="158"/>
      <c r="L6" s="158"/>
      <c r="M6" s="158"/>
      <c r="N6" s="158"/>
      <c r="O6" s="158"/>
      <c r="P6" s="158"/>
      <c r="Q6" s="158"/>
      <c r="R6" s="158"/>
      <c r="S6" s="158"/>
      <c r="T6" s="158"/>
      <c r="U6" s="158"/>
      <c r="V6" s="158"/>
      <c r="W6" s="158"/>
      <c r="X6" s="158"/>
      <c r="Y6" s="158"/>
      <c r="Z6" s="158"/>
      <c r="AA6" s="158"/>
      <c r="AB6" s="158"/>
      <c r="AC6" s="158"/>
      <c r="AD6" s="158"/>
      <c r="AE6" s="158"/>
      <c r="AF6" s="158"/>
      <c r="AG6" s="158"/>
      <c r="AH6" s="158"/>
      <c r="AI6" s="158"/>
      <c r="AJ6" s="158"/>
      <c r="AK6" s="158"/>
      <c r="AL6" s="158"/>
      <c r="AM6" s="158"/>
      <c r="AN6" s="158"/>
      <c r="AO6" s="158"/>
      <c r="AP6" s="158"/>
      <c r="AQ6" s="158"/>
      <c r="AR6" s="158"/>
      <c r="AS6" s="158"/>
      <c r="AT6" s="158"/>
      <c r="AU6" s="158"/>
      <c r="AV6" s="158"/>
      <c r="AW6" s="158"/>
      <c r="AX6" s="158"/>
      <c r="AY6" s="158"/>
      <c r="AZ6" s="158"/>
      <c r="BA6" s="158"/>
      <c r="BB6" s="158"/>
      <c r="BC6" s="158"/>
      <c r="BD6" s="158"/>
      <c r="BE6" s="159"/>
      <c r="BF6" s="159"/>
      <c r="BG6" s="159"/>
      <c r="BH6" s="159"/>
    </row>
    <row r="7" spans="1:60" ht="21.95" customHeight="1">
      <c r="A7" s="158"/>
      <c r="B7" s="158"/>
      <c r="C7" s="158"/>
      <c r="D7" s="158"/>
      <c r="E7" s="158"/>
      <c r="F7" s="158"/>
      <c r="G7" s="158"/>
      <c r="H7" s="158"/>
      <c r="I7" s="158"/>
      <c r="J7" s="158"/>
      <c r="K7" s="158"/>
      <c r="L7" s="158"/>
      <c r="M7" s="158"/>
      <c r="N7" s="158"/>
      <c r="O7" s="158"/>
      <c r="P7" s="158"/>
      <c r="Q7" s="158"/>
      <c r="R7" s="158"/>
      <c r="S7" s="158"/>
      <c r="T7" s="158"/>
      <c r="U7" s="158"/>
      <c r="V7" s="158"/>
      <c r="W7" s="158"/>
      <c r="X7" s="158"/>
      <c r="Y7" s="158"/>
      <c r="Z7" s="158"/>
      <c r="AA7" s="158"/>
      <c r="AB7" s="158"/>
      <c r="AC7" s="158"/>
      <c r="AD7" s="158"/>
      <c r="AE7" s="158"/>
      <c r="AF7" s="158"/>
      <c r="AG7" s="158"/>
      <c r="AH7" s="158"/>
      <c r="AI7" s="158"/>
      <c r="AJ7" s="158"/>
      <c r="AK7" s="158"/>
      <c r="AL7" s="158"/>
      <c r="AM7" s="158"/>
      <c r="AN7" s="158"/>
      <c r="AO7" s="158"/>
      <c r="AP7" s="158"/>
      <c r="AQ7" s="158"/>
      <c r="AR7" s="158"/>
      <c r="AS7" s="158"/>
      <c r="AT7" s="158"/>
      <c r="AU7" s="158"/>
      <c r="AV7" s="158"/>
      <c r="AW7" s="158"/>
      <c r="AX7" s="158"/>
      <c r="AY7" s="158"/>
      <c r="AZ7" s="158"/>
      <c r="BA7" s="158"/>
      <c r="BB7" s="158"/>
      <c r="BC7" s="158"/>
      <c r="BD7" s="158"/>
      <c r="BE7" s="159"/>
      <c r="BF7" s="159"/>
      <c r="BG7" s="159"/>
      <c r="BH7" s="159"/>
    </row>
    <row r="8" spans="1:60" ht="21.95" customHeight="1">
      <c r="A8" s="158"/>
      <c r="B8" s="158"/>
      <c r="C8" s="158"/>
      <c r="D8" s="158"/>
      <c r="E8" s="158"/>
      <c r="F8" s="158"/>
      <c r="G8" s="158"/>
      <c r="H8" s="158"/>
      <c r="I8" s="158"/>
      <c r="J8" s="158"/>
      <c r="K8" s="158"/>
      <c r="L8" s="158"/>
      <c r="M8" s="158"/>
      <c r="N8" s="158"/>
      <c r="O8" s="158"/>
      <c r="P8" s="158"/>
      <c r="Q8" s="158"/>
      <c r="R8" s="158"/>
      <c r="S8" s="158"/>
      <c r="T8" s="158"/>
      <c r="U8" s="158"/>
      <c r="V8" s="158"/>
      <c r="W8" s="158"/>
      <c r="X8" s="158"/>
      <c r="Y8" s="158"/>
      <c r="Z8" s="158"/>
      <c r="AA8" s="158"/>
      <c r="AB8" s="158"/>
      <c r="AC8" s="158"/>
      <c r="AD8" s="158"/>
      <c r="AE8" s="158"/>
      <c r="AF8" s="158"/>
      <c r="AG8" s="158"/>
      <c r="AH8" s="158"/>
      <c r="AI8" s="158"/>
      <c r="AJ8" s="158"/>
      <c r="AK8" s="158"/>
      <c r="AL8" s="158"/>
      <c r="AM8" s="158"/>
      <c r="AN8" s="158"/>
      <c r="AO8" s="158"/>
      <c r="AP8" s="158"/>
      <c r="AQ8" s="158"/>
      <c r="AR8" s="158"/>
      <c r="AS8" s="158"/>
      <c r="AT8" s="158"/>
      <c r="AU8" s="158"/>
      <c r="AV8" s="158"/>
      <c r="AW8" s="158"/>
      <c r="AX8" s="158"/>
      <c r="AY8" s="158"/>
      <c r="AZ8" s="158"/>
      <c r="BA8" s="158"/>
      <c r="BB8" s="158"/>
      <c r="BC8" s="158"/>
      <c r="BD8" s="158"/>
      <c r="BE8" s="159"/>
      <c r="BF8" s="159"/>
      <c r="BG8" s="159"/>
      <c r="BH8" s="159"/>
    </row>
    <row r="9" spans="1:60" ht="21.95" customHeight="1">
      <c r="A9" s="158"/>
      <c r="B9" s="158"/>
      <c r="C9" s="158"/>
      <c r="D9" s="158"/>
      <c r="E9" s="158"/>
      <c r="F9" s="158"/>
      <c r="G9" s="158"/>
      <c r="H9" s="158"/>
      <c r="I9" s="158"/>
      <c r="J9" s="158"/>
      <c r="K9" s="158"/>
      <c r="L9" s="158"/>
      <c r="M9" s="158"/>
      <c r="N9" s="158"/>
      <c r="O9" s="158"/>
      <c r="P9" s="158"/>
      <c r="Q9" s="158"/>
      <c r="R9" s="158"/>
      <c r="S9" s="158"/>
      <c r="T9" s="158"/>
      <c r="U9" s="158"/>
      <c r="V9" s="158"/>
      <c r="W9" s="158"/>
      <c r="X9" s="158"/>
      <c r="Y9" s="158"/>
      <c r="Z9" s="158"/>
      <c r="AA9" s="158"/>
      <c r="AB9" s="158"/>
      <c r="AC9" s="158"/>
      <c r="AD9" s="158"/>
      <c r="AE9" s="158"/>
      <c r="AF9" s="158"/>
      <c r="AG9" s="158"/>
      <c r="AH9" s="158"/>
      <c r="AI9" s="158"/>
      <c r="AJ9" s="158"/>
      <c r="AK9" s="158"/>
      <c r="AL9" s="158"/>
      <c r="AM9" s="158"/>
      <c r="AN9" s="158"/>
      <c r="AO9" s="158"/>
      <c r="AP9" s="158"/>
      <c r="AQ9" s="158"/>
      <c r="AR9" s="158"/>
      <c r="AS9" s="158"/>
      <c r="AT9" s="158"/>
      <c r="AU9" s="158"/>
      <c r="AV9" s="158"/>
      <c r="AW9" s="158"/>
      <c r="AX9" s="158"/>
      <c r="AY9" s="158"/>
      <c r="AZ9" s="158"/>
      <c r="BA9" s="158"/>
      <c r="BB9" s="158"/>
      <c r="BC9" s="158"/>
      <c r="BD9" s="158"/>
      <c r="BE9" s="159"/>
      <c r="BF9" s="159"/>
      <c r="BG9" s="159"/>
      <c r="BH9" s="159"/>
    </row>
    <row r="10" spans="1:60" ht="21.95" customHeight="1">
      <c r="A10" s="158"/>
      <c r="B10" s="158"/>
      <c r="C10" s="158"/>
      <c r="D10" s="158"/>
      <c r="E10" s="158"/>
      <c r="F10" s="158"/>
      <c r="G10" s="158"/>
      <c r="H10" s="158"/>
      <c r="I10" s="158"/>
      <c r="J10" s="158"/>
      <c r="K10" s="158"/>
      <c r="L10" s="158"/>
      <c r="M10" s="158"/>
      <c r="N10" s="158"/>
      <c r="O10" s="158"/>
      <c r="P10" s="158"/>
      <c r="Q10" s="158"/>
      <c r="R10" s="158"/>
      <c r="S10" s="158"/>
      <c r="T10" s="158"/>
      <c r="U10" s="158"/>
      <c r="V10" s="158"/>
      <c r="W10" s="158"/>
      <c r="X10" s="158"/>
      <c r="Y10" s="158"/>
      <c r="Z10" s="158"/>
      <c r="AA10" s="158"/>
      <c r="AB10" s="158"/>
      <c r="AC10" s="158"/>
      <c r="AD10" s="158"/>
      <c r="AE10" s="158"/>
      <c r="AF10" s="158"/>
      <c r="AG10" s="158"/>
      <c r="AH10" s="158"/>
      <c r="AI10" s="158"/>
      <c r="AJ10" s="158"/>
      <c r="AK10" s="158"/>
      <c r="AL10" s="158"/>
      <c r="AM10" s="158"/>
      <c r="AN10" s="158"/>
      <c r="AO10" s="158"/>
      <c r="AP10" s="158"/>
      <c r="AQ10" s="158"/>
      <c r="AR10" s="158"/>
      <c r="AS10" s="158"/>
      <c r="AT10" s="158"/>
      <c r="AU10" s="158"/>
      <c r="AV10" s="158"/>
      <c r="AW10" s="158"/>
      <c r="AX10" s="158"/>
      <c r="AY10" s="158"/>
      <c r="AZ10" s="158"/>
      <c r="BA10" s="158"/>
      <c r="BB10" s="158"/>
      <c r="BC10" s="158"/>
      <c r="BD10" s="158"/>
      <c r="BE10" s="159"/>
      <c r="BF10" s="159"/>
      <c r="BG10" s="159"/>
      <c r="BH10" s="159"/>
    </row>
    <row r="11" spans="1:60" ht="21.95" customHeight="1">
      <c r="A11" s="158"/>
      <c r="B11" s="158"/>
      <c r="C11" s="158"/>
      <c r="D11" s="158"/>
      <c r="E11" s="158"/>
      <c r="F11" s="158"/>
      <c r="G11" s="158"/>
      <c r="H11" s="158"/>
      <c r="I11" s="158"/>
      <c r="J11" s="158"/>
      <c r="K11" s="158"/>
      <c r="L11" s="158"/>
      <c r="M11" s="158"/>
      <c r="N11" s="158"/>
      <c r="O11" s="158"/>
      <c r="P11" s="158"/>
      <c r="Q11" s="158"/>
      <c r="R11" s="158"/>
      <c r="S11" s="158"/>
      <c r="T11" s="158"/>
      <c r="U11" s="158"/>
      <c r="V11" s="158"/>
      <c r="W11" s="158"/>
      <c r="X11" s="158"/>
      <c r="Y11" s="158"/>
      <c r="Z11" s="158"/>
      <c r="AA11" s="158"/>
      <c r="AB11" s="158"/>
      <c r="AC11" s="158"/>
      <c r="AD11" s="158"/>
      <c r="AE11" s="158"/>
      <c r="AF11" s="158"/>
      <c r="AG11" s="158"/>
      <c r="AH11" s="158"/>
      <c r="AI11" s="158"/>
      <c r="AJ11" s="158"/>
      <c r="AK11" s="158"/>
      <c r="AL11" s="158"/>
      <c r="AM11" s="158"/>
      <c r="AN11" s="158"/>
      <c r="AO11" s="158"/>
      <c r="AP11" s="158"/>
      <c r="AQ11" s="158"/>
      <c r="AR11" s="158"/>
      <c r="AS11" s="158"/>
      <c r="AT11" s="158"/>
      <c r="AU11" s="158"/>
      <c r="AV11" s="158"/>
      <c r="AW11" s="158"/>
      <c r="AX11" s="158"/>
      <c r="AY11" s="158"/>
      <c r="AZ11" s="158"/>
      <c r="BA11" s="158"/>
      <c r="BB11" s="158"/>
      <c r="BC11" s="158"/>
      <c r="BD11" s="158"/>
      <c r="BE11" s="159"/>
      <c r="BF11" s="159"/>
      <c r="BG11" s="159"/>
      <c r="BH11" s="159"/>
    </row>
    <row r="12" spans="1:60" ht="21.95" customHeight="1">
      <c r="A12" s="158"/>
      <c r="B12" s="158"/>
      <c r="C12" s="158"/>
      <c r="D12" s="158"/>
      <c r="E12" s="158"/>
      <c r="F12" s="158"/>
      <c r="G12" s="158"/>
      <c r="H12" s="158"/>
      <c r="I12" s="158"/>
      <c r="J12" s="158"/>
      <c r="K12" s="158"/>
      <c r="L12" s="158"/>
      <c r="M12" s="158"/>
      <c r="N12" s="158"/>
      <c r="O12" s="158"/>
      <c r="P12" s="158"/>
      <c r="Q12" s="158"/>
      <c r="R12" s="158"/>
      <c r="S12" s="158"/>
      <c r="T12" s="158"/>
      <c r="U12" s="158"/>
      <c r="V12" s="158"/>
      <c r="W12" s="158"/>
      <c r="X12" s="158"/>
      <c r="Y12" s="158"/>
      <c r="Z12" s="158"/>
      <c r="AA12" s="158"/>
      <c r="AB12" s="158"/>
      <c r="AC12" s="158"/>
      <c r="AD12" s="158"/>
      <c r="AE12" s="158"/>
      <c r="AF12" s="158"/>
      <c r="AG12" s="158"/>
      <c r="AH12" s="158"/>
      <c r="AI12" s="158"/>
      <c r="AJ12" s="158"/>
      <c r="AK12" s="158"/>
      <c r="AL12" s="158"/>
      <c r="AM12" s="158"/>
      <c r="AN12" s="158"/>
      <c r="AO12" s="158"/>
      <c r="AP12" s="158"/>
      <c r="AQ12" s="158"/>
      <c r="AR12" s="158"/>
      <c r="AS12" s="158"/>
      <c r="AT12" s="158"/>
      <c r="AU12" s="158"/>
      <c r="AV12" s="158"/>
      <c r="AW12" s="158"/>
      <c r="AX12" s="158"/>
      <c r="AY12" s="158"/>
      <c r="AZ12" s="158"/>
      <c r="BA12" s="158"/>
      <c r="BB12" s="158"/>
      <c r="BC12" s="158"/>
      <c r="BD12" s="158"/>
      <c r="BE12" s="159"/>
      <c r="BF12" s="159"/>
      <c r="BG12" s="159"/>
      <c r="BH12" s="159"/>
    </row>
    <row r="13" spans="1:60" ht="21.95" customHeight="1">
      <c r="A13" s="158"/>
      <c r="B13" s="158"/>
      <c r="C13" s="158"/>
      <c r="D13" s="158"/>
      <c r="E13" s="158"/>
      <c r="F13" s="158"/>
      <c r="G13" s="158"/>
      <c r="H13" s="158"/>
      <c r="I13" s="158"/>
      <c r="J13" s="158"/>
      <c r="K13" s="158"/>
      <c r="L13" s="158"/>
      <c r="M13" s="158"/>
      <c r="N13" s="158"/>
      <c r="O13" s="158"/>
      <c r="P13" s="158"/>
      <c r="Q13" s="158"/>
      <c r="R13" s="158"/>
      <c r="S13" s="158"/>
      <c r="T13" s="158"/>
      <c r="U13" s="158"/>
      <c r="V13" s="158"/>
      <c r="W13" s="158"/>
      <c r="X13" s="158"/>
      <c r="Y13" s="158"/>
      <c r="Z13" s="158"/>
      <c r="AA13" s="158"/>
      <c r="AB13" s="158"/>
      <c r="AC13" s="158"/>
      <c r="AD13" s="158"/>
      <c r="AE13" s="158"/>
      <c r="AF13" s="158"/>
      <c r="AG13" s="158"/>
      <c r="AH13" s="158"/>
      <c r="AI13" s="158"/>
      <c r="AJ13" s="158"/>
      <c r="AK13" s="158"/>
      <c r="AL13" s="158"/>
      <c r="AM13" s="158"/>
      <c r="AN13" s="158"/>
      <c r="AO13" s="158"/>
      <c r="AP13" s="158"/>
      <c r="AQ13" s="158"/>
      <c r="AR13" s="158"/>
      <c r="AS13" s="158"/>
      <c r="AT13" s="158"/>
      <c r="AU13" s="158"/>
      <c r="AV13" s="158"/>
      <c r="AW13" s="158"/>
      <c r="AX13" s="158"/>
      <c r="AY13" s="158"/>
      <c r="AZ13" s="158"/>
      <c r="BA13" s="158"/>
      <c r="BB13" s="158"/>
      <c r="BC13" s="158"/>
      <c r="BD13" s="158"/>
      <c r="BE13" s="159"/>
      <c r="BF13" s="159"/>
      <c r="BG13" s="159"/>
      <c r="BH13" s="159"/>
    </row>
    <row r="14" spans="1:60" ht="21.95" customHeight="1">
      <c r="A14" s="158"/>
      <c r="B14" s="158"/>
      <c r="C14" s="158"/>
      <c r="D14" s="158"/>
      <c r="E14" s="158"/>
      <c r="F14" s="158"/>
      <c r="G14" s="158"/>
      <c r="H14" s="158"/>
      <c r="I14" s="158"/>
      <c r="J14" s="158"/>
      <c r="K14" s="158"/>
      <c r="L14" s="158"/>
      <c r="M14" s="158"/>
      <c r="N14" s="158"/>
      <c r="O14" s="158"/>
      <c r="P14" s="158"/>
      <c r="Q14" s="158"/>
      <c r="R14" s="158"/>
      <c r="S14" s="158"/>
      <c r="T14" s="158"/>
      <c r="U14" s="158"/>
      <c r="V14" s="158"/>
      <c r="W14" s="158"/>
      <c r="X14" s="158"/>
      <c r="Y14" s="158"/>
      <c r="Z14" s="158"/>
      <c r="AA14" s="158"/>
      <c r="AB14" s="158"/>
      <c r="AC14" s="158"/>
      <c r="AD14" s="158"/>
      <c r="AE14" s="158"/>
      <c r="AF14" s="158"/>
      <c r="AG14" s="158"/>
      <c r="AH14" s="158"/>
      <c r="AI14" s="158"/>
      <c r="AJ14" s="158"/>
      <c r="AK14" s="158"/>
      <c r="AL14" s="158"/>
      <c r="AM14" s="158"/>
      <c r="AN14" s="158"/>
      <c r="AO14" s="158"/>
      <c r="AP14" s="158"/>
      <c r="AQ14" s="158"/>
      <c r="AR14" s="158"/>
      <c r="AS14" s="158"/>
      <c r="AT14" s="158"/>
      <c r="AU14" s="158"/>
      <c r="AV14" s="158"/>
      <c r="AW14" s="158"/>
      <c r="AX14" s="158"/>
      <c r="AY14" s="158"/>
      <c r="AZ14" s="158"/>
      <c r="BA14" s="158"/>
      <c r="BB14" s="158"/>
      <c r="BC14" s="158"/>
      <c r="BD14" s="158"/>
      <c r="BE14" s="159"/>
      <c r="BF14" s="159"/>
      <c r="BG14" s="159"/>
      <c r="BH14" s="159"/>
    </row>
    <row r="15" spans="1:60" ht="21.95" customHeight="1">
      <c r="A15" s="158"/>
      <c r="B15" s="158"/>
      <c r="C15" s="158"/>
      <c r="D15" s="158"/>
      <c r="E15" s="158"/>
      <c r="F15" s="158"/>
      <c r="G15" s="158"/>
      <c r="H15" s="158"/>
      <c r="I15" s="158"/>
      <c r="J15" s="158"/>
      <c r="K15" s="158"/>
      <c r="L15" s="158"/>
      <c r="M15" s="158"/>
      <c r="N15" s="158"/>
      <c r="O15" s="158"/>
      <c r="P15" s="158"/>
      <c r="Q15" s="158"/>
      <c r="R15" s="158"/>
      <c r="S15" s="158"/>
      <c r="T15" s="158"/>
      <c r="U15" s="158"/>
      <c r="V15" s="158"/>
      <c r="W15" s="158"/>
      <c r="X15" s="158"/>
      <c r="Y15" s="158"/>
      <c r="Z15" s="158"/>
      <c r="AA15" s="158"/>
      <c r="AB15" s="158"/>
      <c r="AC15" s="158"/>
      <c r="AD15" s="158"/>
      <c r="AE15" s="158"/>
      <c r="AF15" s="158"/>
      <c r="AG15" s="158"/>
      <c r="AH15" s="158"/>
      <c r="AI15" s="158"/>
      <c r="AJ15" s="158"/>
      <c r="AK15" s="158"/>
      <c r="AL15" s="158"/>
      <c r="AM15" s="158"/>
      <c r="AN15" s="158"/>
      <c r="AO15" s="158"/>
      <c r="AP15" s="158"/>
      <c r="AQ15" s="158"/>
      <c r="AR15" s="158"/>
      <c r="AS15" s="158"/>
      <c r="AT15" s="158"/>
      <c r="AU15" s="158"/>
      <c r="AV15" s="158"/>
      <c r="AW15" s="158"/>
      <c r="AX15" s="158"/>
      <c r="AY15" s="158"/>
      <c r="AZ15" s="158"/>
      <c r="BA15" s="158"/>
      <c r="BB15" s="158"/>
      <c r="BC15" s="158"/>
      <c r="BD15" s="158"/>
      <c r="BE15" s="159"/>
      <c r="BF15" s="159"/>
      <c r="BG15" s="159"/>
      <c r="BH15" s="159"/>
    </row>
    <row r="16" spans="1:60" ht="21.95" customHeight="1">
      <c r="A16" s="158"/>
      <c r="B16" s="158"/>
      <c r="C16" s="158"/>
      <c r="D16" s="158"/>
      <c r="E16" s="158"/>
      <c r="F16" s="158"/>
      <c r="G16" s="158"/>
      <c r="H16" s="158"/>
      <c r="I16" s="158"/>
      <c r="J16" s="158"/>
      <c r="K16" s="158"/>
      <c r="L16" s="158"/>
      <c r="M16" s="158"/>
      <c r="N16" s="158"/>
      <c r="O16" s="158"/>
      <c r="P16" s="158"/>
      <c r="Q16" s="158"/>
      <c r="R16" s="158"/>
      <c r="S16" s="158"/>
      <c r="T16" s="158"/>
      <c r="U16" s="158"/>
      <c r="V16" s="158"/>
      <c r="W16" s="158"/>
      <c r="X16" s="158"/>
      <c r="Y16" s="158"/>
      <c r="Z16" s="158"/>
      <c r="AA16" s="158"/>
      <c r="AB16" s="158"/>
      <c r="AC16" s="158"/>
      <c r="AD16" s="158"/>
      <c r="AE16" s="158"/>
      <c r="AF16" s="158"/>
      <c r="AG16" s="158"/>
      <c r="AH16" s="158"/>
      <c r="AI16" s="158"/>
      <c r="AJ16" s="158"/>
      <c r="AK16" s="158"/>
      <c r="AL16" s="158"/>
      <c r="AM16" s="158"/>
      <c r="AN16" s="158"/>
      <c r="AO16" s="158"/>
      <c r="AP16" s="158"/>
      <c r="AQ16" s="158"/>
      <c r="AR16" s="158"/>
      <c r="AS16" s="158"/>
      <c r="AT16" s="158"/>
      <c r="AU16" s="158"/>
      <c r="AV16" s="158"/>
      <c r="AW16" s="158"/>
      <c r="AX16" s="158"/>
      <c r="AY16" s="158"/>
      <c r="AZ16" s="158"/>
      <c r="BA16" s="158"/>
      <c r="BB16" s="158"/>
      <c r="BC16" s="158"/>
      <c r="BD16" s="158"/>
      <c r="BE16" s="159"/>
      <c r="BF16" s="159"/>
      <c r="BG16" s="159"/>
      <c r="BH16" s="159"/>
    </row>
    <row r="17" spans="1:60" ht="21.95" customHeight="1">
      <c r="A17" s="158"/>
      <c r="B17" s="158"/>
      <c r="C17" s="158"/>
      <c r="D17" s="158"/>
      <c r="E17" s="158"/>
      <c r="F17" s="158"/>
      <c r="G17" s="158"/>
      <c r="H17" s="158"/>
      <c r="I17" s="158"/>
      <c r="J17" s="158"/>
      <c r="K17" s="158"/>
      <c r="L17" s="158"/>
      <c r="M17" s="158"/>
      <c r="N17" s="158"/>
      <c r="O17" s="158"/>
      <c r="P17" s="158"/>
      <c r="Q17" s="158"/>
      <c r="R17" s="158"/>
      <c r="S17" s="158"/>
      <c r="T17" s="158"/>
      <c r="U17" s="158"/>
      <c r="V17" s="158"/>
      <c r="W17" s="158"/>
      <c r="X17" s="158"/>
      <c r="Y17" s="158"/>
      <c r="Z17" s="158"/>
      <c r="AA17" s="158"/>
      <c r="AB17" s="158"/>
      <c r="AC17" s="158"/>
      <c r="AD17" s="158"/>
      <c r="AE17" s="158"/>
      <c r="AF17" s="158"/>
      <c r="AG17" s="158"/>
      <c r="AH17" s="158"/>
      <c r="AI17" s="158"/>
      <c r="AJ17" s="158"/>
      <c r="AK17" s="158"/>
      <c r="AL17" s="158"/>
      <c r="AM17" s="158"/>
      <c r="AN17" s="158"/>
      <c r="AO17" s="158"/>
      <c r="AP17" s="158"/>
      <c r="AQ17" s="158"/>
      <c r="AR17" s="158"/>
      <c r="AS17" s="158"/>
      <c r="AT17" s="158"/>
      <c r="AU17" s="158"/>
      <c r="AV17" s="158"/>
      <c r="AW17" s="158"/>
      <c r="AX17" s="158"/>
      <c r="AY17" s="158"/>
      <c r="AZ17" s="158"/>
      <c r="BA17" s="158"/>
      <c r="BB17" s="158"/>
      <c r="BC17" s="158"/>
      <c r="BD17" s="158"/>
      <c r="BE17" s="159"/>
      <c r="BF17" s="159"/>
      <c r="BG17" s="159"/>
      <c r="BH17" s="159"/>
    </row>
    <row r="18" spans="1:60" ht="21.95" customHeight="1">
      <c r="A18" s="158"/>
      <c r="B18" s="158"/>
      <c r="C18" s="158"/>
      <c r="D18" s="158"/>
      <c r="E18" s="158"/>
      <c r="F18" s="158"/>
      <c r="G18" s="158"/>
      <c r="H18" s="158"/>
      <c r="I18" s="158"/>
      <c r="J18" s="158"/>
      <c r="K18" s="158"/>
      <c r="L18" s="158"/>
      <c r="M18" s="158"/>
      <c r="N18" s="158"/>
      <c r="O18" s="158"/>
      <c r="P18" s="158"/>
      <c r="Q18" s="158"/>
      <c r="R18" s="158"/>
      <c r="S18" s="158"/>
      <c r="T18" s="158"/>
      <c r="U18" s="158"/>
      <c r="V18" s="158"/>
      <c r="W18" s="158"/>
      <c r="X18" s="158"/>
      <c r="Y18" s="158"/>
      <c r="Z18" s="158"/>
      <c r="AA18" s="158"/>
      <c r="AB18" s="158"/>
      <c r="AC18" s="158"/>
      <c r="AD18" s="158"/>
      <c r="AE18" s="158"/>
      <c r="AF18" s="158"/>
      <c r="AG18" s="158"/>
      <c r="AH18" s="158"/>
      <c r="AI18" s="158"/>
      <c r="AJ18" s="158"/>
      <c r="AK18" s="158"/>
      <c r="AL18" s="158"/>
      <c r="AM18" s="158"/>
      <c r="AN18" s="158"/>
      <c r="AO18" s="158"/>
      <c r="AP18" s="158"/>
      <c r="AQ18" s="158"/>
      <c r="AR18" s="158"/>
      <c r="AS18" s="158"/>
      <c r="AT18" s="158"/>
      <c r="AU18" s="158"/>
      <c r="AV18" s="158"/>
      <c r="AW18" s="158"/>
      <c r="AX18" s="158"/>
      <c r="AY18" s="158"/>
      <c r="AZ18" s="158"/>
      <c r="BA18" s="158"/>
      <c r="BB18" s="158"/>
      <c r="BC18" s="158"/>
      <c r="BD18" s="158"/>
      <c r="BE18" s="159"/>
      <c r="BF18" s="159"/>
      <c r="BG18" s="159"/>
      <c r="BH18" s="159"/>
    </row>
    <row r="19" spans="1:60" ht="21.95" customHeight="1">
      <c r="A19" s="158"/>
      <c r="B19" s="158"/>
      <c r="C19" s="158"/>
      <c r="D19" s="158"/>
      <c r="E19" s="158"/>
      <c r="F19" s="158"/>
      <c r="G19" s="158"/>
      <c r="H19" s="158"/>
      <c r="I19" s="158"/>
      <c r="J19" s="158"/>
      <c r="K19" s="158"/>
      <c r="L19" s="158"/>
      <c r="M19" s="158"/>
      <c r="N19" s="158"/>
      <c r="O19" s="158"/>
      <c r="P19" s="158"/>
      <c r="Q19" s="158"/>
      <c r="R19" s="158"/>
      <c r="S19" s="158"/>
      <c r="T19" s="158"/>
      <c r="U19" s="158"/>
      <c r="V19" s="158"/>
      <c r="W19" s="158"/>
      <c r="X19" s="158"/>
      <c r="Y19" s="158"/>
      <c r="Z19" s="158"/>
      <c r="AA19" s="158"/>
      <c r="AB19" s="158"/>
      <c r="AC19" s="158"/>
      <c r="AD19" s="158"/>
      <c r="AE19" s="158"/>
      <c r="AF19" s="158"/>
      <c r="AG19" s="158"/>
      <c r="AH19" s="158"/>
      <c r="AI19" s="158"/>
      <c r="AJ19" s="158"/>
      <c r="AK19" s="158"/>
      <c r="AL19" s="158"/>
      <c r="AM19" s="158"/>
      <c r="AN19" s="158"/>
      <c r="AO19" s="158"/>
      <c r="AP19" s="158"/>
      <c r="AQ19" s="158"/>
      <c r="AR19" s="158"/>
      <c r="AS19" s="158"/>
      <c r="AT19" s="158"/>
      <c r="AU19" s="158"/>
      <c r="AV19" s="158"/>
      <c r="AW19" s="158"/>
      <c r="AX19" s="158"/>
      <c r="AY19" s="158"/>
      <c r="AZ19" s="158"/>
      <c r="BA19" s="158"/>
      <c r="BB19" s="158"/>
      <c r="BC19" s="158"/>
      <c r="BD19" s="158"/>
      <c r="BE19" s="159"/>
      <c r="BF19" s="159"/>
      <c r="BG19" s="159"/>
      <c r="BH19" s="159"/>
    </row>
    <row r="20" spans="1:60" ht="21.95" customHeight="1">
      <c r="A20" s="158"/>
      <c r="B20" s="158"/>
      <c r="C20" s="158"/>
      <c r="D20" s="158"/>
      <c r="E20" s="158"/>
      <c r="F20" s="158"/>
      <c r="G20" s="158"/>
      <c r="H20" s="158"/>
      <c r="I20" s="158"/>
      <c r="J20" s="158"/>
      <c r="K20" s="158"/>
      <c r="L20" s="158"/>
      <c r="M20" s="158"/>
      <c r="N20" s="158"/>
      <c r="O20" s="158"/>
      <c r="P20" s="158"/>
      <c r="Q20" s="158"/>
      <c r="R20" s="158"/>
      <c r="S20" s="158"/>
      <c r="T20" s="158"/>
      <c r="U20" s="158"/>
      <c r="V20" s="158"/>
      <c r="W20" s="158"/>
      <c r="X20" s="158"/>
      <c r="Y20" s="158"/>
      <c r="Z20" s="158"/>
      <c r="AA20" s="158"/>
      <c r="AB20" s="158"/>
      <c r="AC20" s="158"/>
      <c r="AD20" s="158"/>
      <c r="AE20" s="158"/>
      <c r="AF20" s="158"/>
      <c r="AG20" s="158"/>
      <c r="AH20" s="158"/>
      <c r="AI20" s="158"/>
      <c r="AJ20" s="158"/>
      <c r="AK20" s="158"/>
      <c r="AL20" s="158"/>
      <c r="AM20" s="158"/>
      <c r="AN20" s="158"/>
      <c r="AO20" s="158"/>
      <c r="AP20" s="158"/>
      <c r="AQ20" s="158"/>
      <c r="AR20" s="158"/>
      <c r="AS20" s="158"/>
      <c r="AT20" s="158"/>
      <c r="AU20" s="158"/>
      <c r="AV20" s="158"/>
      <c r="AW20" s="158"/>
      <c r="AX20" s="158"/>
      <c r="AY20" s="158"/>
      <c r="AZ20" s="158"/>
      <c r="BA20" s="158"/>
      <c r="BB20" s="158"/>
      <c r="BC20" s="158"/>
      <c r="BD20" s="158"/>
      <c r="BE20" s="159"/>
      <c r="BF20" s="159"/>
      <c r="BG20" s="159"/>
      <c r="BH20" s="159"/>
    </row>
    <row r="21" spans="1:60" ht="21.95" customHeight="1">
      <c r="A21" s="158"/>
      <c r="B21" s="158"/>
      <c r="C21" s="158"/>
      <c r="D21" s="158"/>
      <c r="E21" s="158"/>
      <c r="F21" s="158"/>
      <c r="G21" s="158"/>
      <c r="H21" s="158"/>
      <c r="I21" s="158"/>
      <c r="J21" s="158"/>
      <c r="K21" s="158"/>
      <c r="L21" s="158"/>
      <c r="M21" s="158"/>
      <c r="N21" s="158"/>
      <c r="O21" s="158"/>
      <c r="P21" s="158"/>
      <c r="Q21" s="158"/>
      <c r="R21" s="158"/>
      <c r="S21" s="158"/>
      <c r="T21" s="158"/>
      <c r="U21" s="158"/>
      <c r="V21" s="158"/>
      <c r="W21" s="158"/>
      <c r="X21" s="158"/>
      <c r="Y21" s="158"/>
      <c r="Z21" s="158"/>
      <c r="AA21" s="158"/>
      <c r="AB21" s="158"/>
      <c r="AC21" s="158"/>
      <c r="AD21" s="158"/>
      <c r="AE21" s="158"/>
      <c r="AF21" s="158"/>
      <c r="AG21" s="158"/>
      <c r="AH21" s="158"/>
      <c r="AI21" s="158"/>
      <c r="AJ21" s="158"/>
      <c r="AK21" s="158"/>
      <c r="AL21" s="158"/>
      <c r="AM21" s="158"/>
      <c r="AN21" s="158"/>
      <c r="AO21" s="158"/>
      <c r="AP21" s="158"/>
      <c r="AQ21" s="158"/>
      <c r="AR21" s="158"/>
      <c r="AS21" s="158"/>
      <c r="AT21" s="158"/>
      <c r="AU21" s="158"/>
      <c r="AV21" s="158"/>
      <c r="AW21" s="158"/>
      <c r="AX21" s="158"/>
      <c r="AY21" s="158"/>
      <c r="AZ21" s="158"/>
      <c r="BA21" s="158"/>
      <c r="BB21" s="158"/>
      <c r="BC21" s="158"/>
      <c r="BD21" s="158"/>
      <c r="BE21" s="159"/>
      <c r="BF21" s="159"/>
      <c r="BG21" s="159"/>
      <c r="BH21" s="159"/>
    </row>
    <row r="22" spans="1:60" ht="21.95" customHeight="1">
      <c r="A22" s="158"/>
      <c r="B22" s="158"/>
      <c r="C22" s="158"/>
      <c r="D22" s="158"/>
      <c r="E22" s="158"/>
      <c r="F22" s="158"/>
      <c r="G22" s="158"/>
      <c r="H22" s="158"/>
      <c r="I22" s="158"/>
      <c r="J22" s="158"/>
      <c r="K22" s="158"/>
      <c r="L22" s="158"/>
      <c r="M22" s="158"/>
      <c r="N22" s="158"/>
      <c r="O22" s="158"/>
      <c r="P22" s="158"/>
      <c r="Q22" s="158"/>
      <c r="R22" s="158"/>
      <c r="S22" s="158"/>
      <c r="T22" s="158"/>
      <c r="U22" s="158"/>
      <c r="V22" s="158"/>
      <c r="W22" s="158"/>
      <c r="X22" s="158"/>
      <c r="Y22" s="158"/>
      <c r="Z22" s="158"/>
      <c r="AA22" s="158"/>
      <c r="AB22" s="158"/>
      <c r="AC22" s="158"/>
      <c r="AD22" s="158"/>
      <c r="AE22" s="158"/>
      <c r="AF22" s="158"/>
      <c r="AG22" s="158"/>
      <c r="AH22" s="158"/>
      <c r="AI22" s="158"/>
      <c r="AJ22" s="158"/>
      <c r="AK22" s="158"/>
      <c r="AL22" s="158"/>
      <c r="AM22" s="158"/>
      <c r="AN22" s="158"/>
      <c r="AO22" s="158"/>
      <c r="AP22" s="158"/>
      <c r="AQ22" s="158"/>
      <c r="AR22" s="158"/>
      <c r="AS22" s="158"/>
      <c r="AT22" s="158"/>
      <c r="AU22" s="158"/>
      <c r="AV22" s="158"/>
      <c r="AW22" s="158"/>
      <c r="AX22" s="158"/>
      <c r="AY22" s="158"/>
      <c r="AZ22" s="158"/>
      <c r="BA22" s="158"/>
      <c r="BB22" s="158"/>
      <c r="BC22" s="158"/>
      <c r="BD22" s="158"/>
      <c r="BE22" s="159"/>
      <c r="BF22" s="159"/>
      <c r="BG22" s="159"/>
      <c r="BH22" s="159"/>
    </row>
    <row r="23" spans="1:60" ht="21.95" customHeight="1">
      <c r="A23" s="158"/>
      <c r="B23" s="158"/>
      <c r="C23" s="158"/>
      <c r="D23" s="158"/>
      <c r="E23" s="158"/>
      <c r="F23" s="158"/>
      <c r="G23" s="158"/>
      <c r="H23" s="158"/>
      <c r="I23" s="158"/>
      <c r="J23" s="158"/>
      <c r="K23" s="158"/>
      <c r="L23" s="158"/>
      <c r="M23" s="158"/>
      <c r="N23" s="158"/>
      <c r="O23" s="158"/>
      <c r="P23" s="158"/>
      <c r="Q23" s="158"/>
      <c r="R23" s="158"/>
      <c r="S23" s="158"/>
      <c r="T23" s="158"/>
      <c r="U23" s="158"/>
      <c r="V23" s="158"/>
      <c r="W23" s="158"/>
      <c r="X23" s="158"/>
      <c r="Y23" s="158"/>
      <c r="Z23" s="158"/>
      <c r="AA23" s="158"/>
      <c r="AB23" s="158"/>
      <c r="AC23" s="158"/>
      <c r="AD23" s="158"/>
      <c r="AE23" s="158"/>
      <c r="AF23" s="158"/>
      <c r="AG23" s="158"/>
      <c r="AH23" s="158"/>
      <c r="AI23" s="158"/>
      <c r="AJ23" s="158"/>
      <c r="AK23" s="158"/>
      <c r="AL23" s="158"/>
      <c r="AM23" s="158"/>
      <c r="AN23" s="158"/>
      <c r="AO23" s="158"/>
      <c r="AP23" s="158"/>
      <c r="AQ23" s="158"/>
      <c r="AR23" s="158"/>
      <c r="AS23" s="158"/>
      <c r="AT23" s="158"/>
      <c r="AU23" s="158"/>
      <c r="AV23" s="158"/>
      <c r="AW23" s="158"/>
      <c r="AX23" s="158"/>
      <c r="AY23" s="158"/>
      <c r="AZ23" s="158"/>
      <c r="BA23" s="158"/>
      <c r="BB23" s="158"/>
      <c r="BC23" s="158"/>
      <c r="BD23" s="158"/>
      <c r="BE23" s="159"/>
      <c r="BF23" s="159"/>
      <c r="BG23" s="159"/>
      <c r="BH23" s="159"/>
    </row>
    <row r="24" spans="1:60" ht="21.95" customHeight="1">
      <c r="A24" s="158"/>
      <c r="B24" s="158"/>
      <c r="C24" s="158"/>
      <c r="D24" s="158"/>
      <c r="E24" s="158"/>
      <c r="F24" s="158"/>
      <c r="G24" s="158"/>
      <c r="H24" s="158"/>
      <c r="I24" s="158"/>
      <c r="J24" s="158"/>
      <c r="K24" s="158"/>
      <c r="L24" s="158"/>
      <c r="M24" s="158"/>
      <c r="N24" s="158"/>
      <c r="O24" s="158"/>
      <c r="P24" s="158"/>
      <c r="Q24" s="158"/>
      <c r="R24" s="158"/>
      <c r="S24" s="158"/>
      <c r="T24" s="158"/>
      <c r="U24" s="158"/>
      <c r="V24" s="158"/>
      <c r="W24" s="158"/>
      <c r="X24" s="158"/>
      <c r="Y24" s="158"/>
      <c r="Z24" s="158"/>
      <c r="AA24" s="158"/>
      <c r="AB24" s="158"/>
      <c r="AC24" s="158"/>
      <c r="AD24" s="158"/>
      <c r="AE24" s="158"/>
      <c r="AF24" s="158"/>
      <c r="AG24" s="158"/>
      <c r="AH24" s="158"/>
      <c r="AI24" s="158"/>
      <c r="AJ24" s="158"/>
      <c r="AK24" s="158"/>
      <c r="AL24" s="158"/>
      <c r="AM24" s="158"/>
      <c r="AN24" s="158"/>
      <c r="AO24" s="158"/>
      <c r="AP24" s="158"/>
      <c r="AQ24" s="158"/>
      <c r="AR24" s="158"/>
      <c r="AS24" s="158"/>
      <c r="AT24" s="158"/>
      <c r="AU24" s="158"/>
      <c r="AV24" s="158"/>
      <c r="AW24" s="158"/>
      <c r="AX24" s="158"/>
      <c r="AY24" s="158"/>
      <c r="AZ24" s="158"/>
      <c r="BA24" s="158"/>
      <c r="BB24" s="158"/>
      <c r="BC24" s="158"/>
      <c r="BD24" s="158"/>
      <c r="BE24" s="159"/>
      <c r="BF24" s="159"/>
      <c r="BG24" s="159"/>
      <c r="BH24" s="159"/>
    </row>
    <row r="25" spans="1:60" ht="21.95" customHeight="1">
      <c r="A25" s="158"/>
      <c r="B25" s="158"/>
      <c r="C25" s="158"/>
      <c r="D25" s="158"/>
      <c r="E25" s="158"/>
      <c r="F25" s="158"/>
      <c r="G25" s="158"/>
      <c r="H25" s="158"/>
      <c r="I25" s="158"/>
      <c r="J25" s="158"/>
      <c r="K25" s="158"/>
      <c r="L25" s="158"/>
      <c r="M25" s="158"/>
      <c r="N25" s="158"/>
      <c r="O25" s="158"/>
      <c r="P25" s="158"/>
      <c r="Q25" s="158"/>
      <c r="R25" s="158"/>
      <c r="S25" s="158"/>
      <c r="T25" s="158"/>
      <c r="U25" s="158"/>
      <c r="V25" s="158"/>
      <c r="W25" s="158"/>
      <c r="X25" s="158"/>
      <c r="Y25" s="158"/>
      <c r="Z25" s="158"/>
      <c r="AA25" s="158"/>
      <c r="AB25" s="158"/>
      <c r="AC25" s="158"/>
      <c r="AD25" s="158"/>
      <c r="AE25" s="158"/>
      <c r="AF25" s="158"/>
      <c r="AG25" s="158"/>
      <c r="AH25" s="158"/>
      <c r="AI25" s="158"/>
      <c r="AJ25" s="158"/>
      <c r="AK25" s="158"/>
      <c r="AL25" s="158"/>
      <c r="AM25" s="158"/>
      <c r="AN25" s="158"/>
      <c r="AO25" s="158"/>
      <c r="AP25" s="158"/>
      <c r="AQ25" s="158"/>
      <c r="AR25" s="158"/>
      <c r="AS25" s="158"/>
      <c r="AT25" s="158"/>
      <c r="AU25" s="158"/>
      <c r="AV25" s="158"/>
      <c r="AW25" s="158"/>
      <c r="AX25" s="158"/>
      <c r="AY25" s="158"/>
      <c r="AZ25" s="158"/>
      <c r="BA25" s="158"/>
      <c r="BB25" s="158"/>
      <c r="BC25" s="158"/>
      <c r="BD25" s="158"/>
      <c r="BE25" s="159"/>
      <c r="BF25" s="159"/>
      <c r="BG25" s="159"/>
      <c r="BH25" s="159"/>
    </row>
    <row r="26" spans="1:60" ht="21.95" customHeight="1">
      <c r="A26" s="158"/>
      <c r="B26" s="158"/>
      <c r="C26" s="158"/>
      <c r="D26" s="158"/>
      <c r="E26" s="158"/>
      <c r="F26" s="158"/>
      <c r="G26" s="158"/>
      <c r="H26" s="158"/>
      <c r="I26" s="158"/>
      <c r="J26" s="158"/>
      <c r="K26" s="158"/>
      <c r="L26" s="158"/>
      <c r="M26" s="158"/>
      <c r="N26" s="158"/>
      <c r="O26" s="158"/>
      <c r="P26" s="158"/>
      <c r="Q26" s="158"/>
      <c r="R26" s="158"/>
      <c r="S26" s="158"/>
      <c r="T26" s="158"/>
      <c r="U26" s="158"/>
      <c r="V26" s="158"/>
      <c r="W26" s="158"/>
      <c r="X26" s="158"/>
      <c r="Y26" s="158"/>
      <c r="Z26" s="158"/>
      <c r="AA26" s="158"/>
      <c r="AB26" s="158"/>
      <c r="AC26" s="158"/>
      <c r="AD26" s="158"/>
      <c r="AE26" s="158"/>
      <c r="AF26" s="158"/>
      <c r="AG26" s="158"/>
      <c r="AH26" s="158"/>
      <c r="AI26" s="158"/>
      <c r="AJ26" s="158"/>
      <c r="AK26" s="158"/>
      <c r="AL26" s="158"/>
      <c r="AM26" s="158"/>
      <c r="AN26" s="158"/>
      <c r="AO26" s="158"/>
      <c r="AP26" s="158"/>
      <c r="AQ26" s="158"/>
      <c r="AR26" s="158"/>
      <c r="AS26" s="158"/>
      <c r="AT26" s="158"/>
      <c r="AU26" s="158"/>
      <c r="AV26" s="158"/>
      <c r="AW26" s="158"/>
      <c r="AX26" s="158"/>
      <c r="AY26" s="158"/>
      <c r="AZ26" s="158"/>
      <c r="BA26" s="158"/>
      <c r="BB26" s="158"/>
      <c r="BC26" s="158"/>
      <c r="BD26" s="158"/>
      <c r="BE26" s="159"/>
      <c r="BF26" s="159"/>
      <c r="BG26" s="159"/>
      <c r="BH26" s="159"/>
    </row>
    <row r="27" spans="1:60" ht="21.95" customHeight="1">
      <c r="A27" s="158"/>
      <c r="B27" s="158"/>
      <c r="C27" s="158"/>
      <c r="D27" s="158"/>
      <c r="E27" s="158"/>
      <c r="F27" s="158"/>
      <c r="G27" s="158"/>
      <c r="H27" s="158"/>
      <c r="I27" s="158"/>
      <c r="J27" s="158"/>
      <c r="K27" s="158"/>
      <c r="L27" s="158"/>
      <c r="M27" s="158"/>
      <c r="N27" s="158"/>
      <c r="O27" s="158"/>
      <c r="P27" s="158"/>
      <c r="Q27" s="158"/>
      <c r="R27" s="158"/>
      <c r="S27" s="158"/>
      <c r="T27" s="158"/>
      <c r="U27" s="158"/>
      <c r="V27" s="158"/>
      <c r="W27" s="158"/>
      <c r="X27" s="158"/>
      <c r="Y27" s="158"/>
      <c r="Z27" s="158"/>
      <c r="AA27" s="158"/>
      <c r="AB27" s="158"/>
      <c r="AC27" s="158"/>
      <c r="AD27" s="158"/>
      <c r="AE27" s="158"/>
      <c r="AF27" s="158"/>
      <c r="AG27" s="158"/>
      <c r="AH27" s="158"/>
      <c r="AI27" s="158"/>
      <c r="AJ27" s="158"/>
      <c r="AK27" s="158"/>
      <c r="AL27" s="158"/>
      <c r="AM27" s="158"/>
      <c r="AN27" s="158"/>
      <c r="AO27" s="158"/>
      <c r="AP27" s="158"/>
      <c r="AQ27" s="158"/>
      <c r="AR27" s="158"/>
      <c r="AS27" s="158"/>
      <c r="AT27" s="158"/>
      <c r="AU27" s="158"/>
      <c r="AV27" s="158"/>
      <c r="AW27" s="158"/>
      <c r="AX27" s="158"/>
      <c r="AY27" s="158"/>
      <c r="AZ27" s="158"/>
      <c r="BA27" s="158"/>
      <c r="BB27" s="158"/>
      <c r="BC27" s="158"/>
      <c r="BD27" s="158"/>
      <c r="BE27" s="159"/>
      <c r="BF27" s="159"/>
      <c r="BG27" s="159"/>
      <c r="BH27" s="159"/>
    </row>
    <row r="28" spans="1:60" ht="21.95" customHeight="1">
      <c r="A28" s="158"/>
      <c r="B28" s="158"/>
      <c r="C28" s="158"/>
      <c r="D28" s="158"/>
      <c r="E28" s="158"/>
      <c r="F28" s="158"/>
      <c r="G28" s="158"/>
      <c r="H28" s="158"/>
      <c r="I28" s="158"/>
      <c r="J28" s="158"/>
      <c r="K28" s="158"/>
      <c r="L28" s="158"/>
      <c r="M28" s="158"/>
      <c r="N28" s="158"/>
      <c r="O28" s="158"/>
      <c r="P28" s="158"/>
      <c r="Q28" s="158"/>
      <c r="R28" s="158"/>
      <c r="S28" s="158"/>
      <c r="T28" s="158"/>
      <c r="U28" s="158"/>
      <c r="V28" s="158"/>
      <c r="W28" s="158"/>
      <c r="X28" s="158"/>
      <c r="Y28" s="158"/>
      <c r="Z28" s="158"/>
      <c r="AA28" s="158"/>
      <c r="AB28" s="158"/>
      <c r="AC28" s="158"/>
      <c r="AD28" s="158"/>
      <c r="AE28" s="158"/>
      <c r="AF28" s="158"/>
      <c r="AG28" s="158"/>
      <c r="AH28" s="158"/>
      <c r="AI28" s="158"/>
      <c r="AJ28" s="158"/>
      <c r="AK28" s="158"/>
      <c r="AL28" s="158"/>
      <c r="AM28" s="158"/>
      <c r="AN28" s="158"/>
      <c r="AO28" s="158"/>
      <c r="AP28" s="158"/>
      <c r="AQ28" s="158"/>
      <c r="AR28" s="158"/>
      <c r="AS28" s="158"/>
      <c r="AT28" s="158"/>
      <c r="AU28" s="158"/>
      <c r="AV28" s="158"/>
      <c r="AW28" s="158"/>
      <c r="AX28" s="158"/>
      <c r="AY28" s="158"/>
      <c r="AZ28" s="158"/>
      <c r="BA28" s="158"/>
      <c r="BB28" s="158"/>
      <c r="BC28" s="158"/>
      <c r="BD28" s="158"/>
      <c r="BE28" s="159"/>
      <c r="BF28" s="159"/>
      <c r="BG28" s="159"/>
      <c r="BH28" s="159"/>
    </row>
    <row r="29" spans="1:60" ht="21.95" customHeight="1">
      <c r="A29" s="158"/>
      <c r="B29" s="158"/>
      <c r="C29" s="158"/>
      <c r="D29" s="158"/>
      <c r="E29" s="158"/>
      <c r="F29" s="158"/>
      <c r="G29" s="158"/>
      <c r="H29" s="158"/>
      <c r="I29" s="158"/>
      <c r="J29" s="158"/>
      <c r="K29" s="158"/>
      <c r="L29" s="158"/>
      <c r="M29" s="158"/>
      <c r="N29" s="158"/>
      <c r="O29" s="158"/>
      <c r="P29" s="158"/>
      <c r="Q29" s="158"/>
      <c r="R29" s="158"/>
      <c r="S29" s="158"/>
      <c r="T29" s="158"/>
      <c r="U29" s="158"/>
      <c r="V29" s="158"/>
      <c r="W29" s="158"/>
      <c r="X29" s="158"/>
      <c r="Y29" s="158"/>
      <c r="Z29" s="158"/>
      <c r="AA29" s="158"/>
      <c r="AB29" s="158"/>
      <c r="AC29" s="158"/>
      <c r="AD29" s="158"/>
      <c r="AE29" s="158"/>
      <c r="AF29" s="158"/>
      <c r="AG29" s="158"/>
      <c r="AH29" s="158"/>
      <c r="AI29" s="158"/>
      <c r="AJ29" s="158"/>
      <c r="AK29" s="158"/>
      <c r="AL29" s="158"/>
      <c r="AM29" s="158"/>
      <c r="AN29" s="158"/>
      <c r="AO29" s="158"/>
      <c r="AP29" s="158"/>
      <c r="AQ29" s="158"/>
      <c r="AR29" s="158"/>
      <c r="AS29" s="158"/>
      <c r="AT29" s="158"/>
      <c r="AU29" s="158"/>
      <c r="AV29" s="158"/>
      <c r="AW29" s="158"/>
      <c r="AX29" s="158"/>
      <c r="AY29" s="158"/>
      <c r="AZ29" s="158"/>
      <c r="BA29" s="158"/>
      <c r="BB29" s="158"/>
      <c r="BC29" s="158"/>
      <c r="BD29" s="158"/>
      <c r="BE29" s="159"/>
      <c r="BF29" s="159"/>
      <c r="BG29" s="159"/>
      <c r="BH29" s="159"/>
    </row>
    <row r="30" spans="1:60" ht="21.95" customHeight="1">
      <c r="A30" s="158"/>
      <c r="B30" s="158"/>
      <c r="C30" s="158"/>
      <c r="D30" s="158"/>
      <c r="E30" s="158"/>
      <c r="F30" s="158"/>
      <c r="G30" s="158"/>
      <c r="H30" s="158"/>
      <c r="I30" s="158"/>
      <c r="J30" s="158"/>
      <c r="K30" s="158"/>
      <c r="L30" s="158"/>
      <c r="M30" s="158"/>
      <c r="N30" s="158"/>
      <c r="O30" s="158"/>
      <c r="P30" s="158"/>
      <c r="Q30" s="158"/>
      <c r="R30" s="158"/>
      <c r="S30" s="158"/>
      <c r="T30" s="158"/>
      <c r="U30" s="158"/>
      <c r="V30" s="158"/>
      <c r="W30" s="158"/>
      <c r="X30" s="158"/>
      <c r="Y30" s="158"/>
      <c r="Z30" s="158"/>
      <c r="AA30" s="158"/>
      <c r="AB30" s="158"/>
      <c r="AC30" s="158"/>
      <c r="AD30" s="158"/>
      <c r="AE30" s="158"/>
      <c r="AF30" s="158"/>
      <c r="AG30" s="158"/>
      <c r="AH30" s="158"/>
      <c r="AI30" s="158"/>
      <c r="AJ30" s="158"/>
      <c r="AK30" s="158"/>
      <c r="AL30" s="158"/>
      <c r="AM30" s="158"/>
      <c r="AN30" s="158"/>
      <c r="AO30" s="158"/>
      <c r="AP30" s="158"/>
      <c r="AQ30" s="158"/>
      <c r="AR30" s="158"/>
      <c r="AS30" s="158"/>
      <c r="AT30" s="158"/>
      <c r="AU30" s="158"/>
      <c r="AV30" s="158"/>
      <c r="AW30" s="158"/>
      <c r="AX30" s="158"/>
      <c r="AY30" s="158"/>
      <c r="AZ30" s="158"/>
      <c r="BA30" s="158"/>
      <c r="BB30" s="158"/>
      <c r="BC30" s="158"/>
      <c r="BD30" s="158"/>
      <c r="BE30" s="159"/>
      <c r="BF30" s="159"/>
      <c r="BG30" s="159"/>
      <c r="BH30" s="159"/>
    </row>
    <row r="31" spans="1:60" ht="21.95" customHeight="1">
      <c r="A31" s="158"/>
      <c r="B31" s="158"/>
      <c r="C31" s="158"/>
      <c r="D31" s="158"/>
      <c r="E31" s="158"/>
      <c r="F31" s="158"/>
      <c r="G31" s="158"/>
      <c r="H31" s="158"/>
      <c r="I31" s="158"/>
      <c r="J31" s="158"/>
      <c r="K31" s="158"/>
      <c r="L31" s="158"/>
      <c r="M31" s="158"/>
      <c r="N31" s="158"/>
      <c r="O31" s="158"/>
      <c r="P31" s="158"/>
      <c r="Q31" s="158"/>
      <c r="R31" s="158"/>
      <c r="S31" s="158"/>
      <c r="T31" s="158"/>
      <c r="U31" s="158"/>
      <c r="V31" s="158"/>
      <c r="W31" s="158"/>
      <c r="X31" s="158"/>
      <c r="Y31" s="158"/>
      <c r="Z31" s="158"/>
      <c r="AA31" s="158"/>
      <c r="AB31" s="158"/>
      <c r="AC31" s="158"/>
      <c r="AD31" s="158"/>
      <c r="AE31" s="158"/>
      <c r="AF31" s="158"/>
      <c r="AG31" s="158"/>
      <c r="AH31" s="158"/>
      <c r="AI31" s="158"/>
      <c r="AJ31" s="158"/>
      <c r="AK31" s="158"/>
      <c r="AL31" s="158"/>
      <c r="AM31" s="158"/>
      <c r="AN31" s="158"/>
      <c r="AO31" s="158"/>
      <c r="AP31" s="158"/>
      <c r="AQ31" s="158"/>
      <c r="AR31" s="158"/>
      <c r="AS31" s="158"/>
      <c r="AT31" s="158"/>
      <c r="AU31" s="158"/>
      <c r="AV31" s="158"/>
      <c r="AW31" s="158"/>
      <c r="AX31" s="158"/>
      <c r="AY31" s="158"/>
      <c r="AZ31" s="158"/>
      <c r="BA31" s="158"/>
      <c r="BB31" s="158"/>
      <c r="BC31" s="158"/>
      <c r="BD31" s="158"/>
      <c r="BE31" s="159"/>
      <c r="BF31" s="159"/>
      <c r="BG31" s="159"/>
      <c r="BH31" s="159"/>
    </row>
    <row r="32" spans="1:60" ht="21.95" customHeight="1">
      <c r="A32" s="158"/>
      <c r="B32" s="158"/>
      <c r="C32" s="158"/>
      <c r="D32" s="158"/>
      <c r="E32" s="158"/>
      <c r="F32" s="158"/>
      <c r="G32" s="158"/>
      <c r="H32" s="158"/>
      <c r="I32" s="158"/>
      <c r="J32" s="158"/>
      <c r="K32" s="158"/>
      <c r="L32" s="158"/>
      <c r="M32" s="158"/>
      <c r="N32" s="158"/>
      <c r="O32" s="158"/>
      <c r="P32" s="158"/>
      <c r="Q32" s="158"/>
      <c r="R32" s="158"/>
      <c r="S32" s="158"/>
      <c r="T32" s="158"/>
      <c r="U32" s="158"/>
      <c r="V32" s="158"/>
      <c r="W32" s="158"/>
      <c r="X32" s="158"/>
      <c r="Y32" s="158"/>
      <c r="Z32" s="158"/>
      <c r="AA32" s="158"/>
      <c r="AB32" s="158"/>
      <c r="AC32" s="158"/>
      <c r="AD32" s="158"/>
      <c r="AE32" s="158"/>
      <c r="AF32" s="158"/>
      <c r="AG32" s="158"/>
      <c r="AH32" s="158"/>
      <c r="AI32" s="158"/>
      <c r="AJ32" s="158"/>
      <c r="AK32" s="158"/>
      <c r="AL32" s="158"/>
      <c r="AM32" s="158"/>
      <c r="AN32" s="158"/>
      <c r="AO32" s="158"/>
      <c r="AP32" s="158"/>
      <c r="AQ32" s="158"/>
      <c r="AR32" s="158"/>
      <c r="AS32" s="158"/>
      <c r="AT32" s="158"/>
      <c r="AU32" s="158"/>
      <c r="AV32" s="158"/>
      <c r="AW32" s="158"/>
      <c r="AX32" s="158"/>
      <c r="AY32" s="158"/>
      <c r="AZ32" s="158"/>
      <c r="BA32" s="158"/>
      <c r="BB32" s="158"/>
      <c r="BC32" s="158"/>
      <c r="BD32" s="158"/>
      <c r="BE32" s="159"/>
      <c r="BF32" s="159"/>
      <c r="BG32" s="159"/>
      <c r="BH32" s="159"/>
    </row>
    <row r="33" spans="1:60" ht="21.95" customHeight="1">
      <c r="A33" s="158"/>
      <c r="B33" s="158"/>
      <c r="C33" s="158"/>
      <c r="D33" s="158"/>
      <c r="E33" s="158"/>
      <c r="F33" s="158"/>
      <c r="G33" s="158"/>
      <c r="H33" s="158"/>
      <c r="I33" s="158"/>
      <c r="J33" s="158"/>
      <c r="K33" s="158"/>
      <c r="L33" s="158"/>
      <c r="M33" s="158"/>
      <c r="N33" s="158"/>
      <c r="O33" s="158"/>
      <c r="P33" s="158"/>
      <c r="Q33" s="158"/>
      <c r="R33" s="158"/>
      <c r="S33" s="158"/>
      <c r="T33" s="158"/>
      <c r="U33" s="158"/>
      <c r="V33" s="158"/>
      <c r="W33" s="158"/>
      <c r="X33" s="158"/>
      <c r="Y33" s="158"/>
      <c r="Z33" s="158"/>
      <c r="AA33" s="158"/>
      <c r="AB33" s="158"/>
      <c r="AC33" s="158"/>
      <c r="AD33" s="158"/>
      <c r="AE33" s="158"/>
      <c r="AF33" s="158"/>
      <c r="AG33" s="158"/>
      <c r="AH33" s="158"/>
      <c r="AI33" s="158"/>
      <c r="AJ33" s="158"/>
      <c r="AK33" s="158"/>
      <c r="AL33" s="158"/>
      <c r="AM33" s="158"/>
      <c r="AN33" s="158"/>
      <c r="AO33" s="158"/>
      <c r="AP33" s="158"/>
      <c r="AQ33" s="158"/>
      <c r="AR33" s="158"/>
      <c r="AS33" s="158"/>
      <c r="AT33" s="158"/>
      <c r="AU33" s="158"/>
      <c r="AV33" s="158"/>
      <c r="AW33" s="158"/>
      <c r="AX33" s="158"/>
      <c r="AY33" s="158"/>
      <c r="AZ33" s="158"/>
      <c r="BA33" s="158"/>
      <c r="BB33" s="158"/>
      <c r="BC33" s="158"/>
      <c r="BD33" s="158"/>
      <c r="BE33" s="159"/>
      <c r="BF33" s="159"/>
      <c r="BG33" s="159"/>
      <c r="BH33" s="159"/>
    </row>
    <row r="34" spans="1:60" ht="21.95" customHeight="1">
      <c r="A34" s="158"/>
      <c r="B34" s="158"/>
      <c r="C34" s="158"/>
      <c r="D34" s="158"/>
      <c r="E34" s="158"/>
      <c r="F34" s="158"/>
      <c r="G34" s="158"/>
      <c r="H34" s="158"/>
      <c r="I34" s="158"/>
      <c r="J34" s="158"/>
      <c r="K34" s="158"/>
      <c r="L34" s="158"/>
      <c r="M34" s="158"/>
      <c r="N34" s="158"/>
      <c r="O34" s="158"/>
      <c r="P34" s="158"/>
      <c r="Q34" s="158"/>
      <c r="R34" s="158"/>
      <c r="S34" s="158"/>
      <c r="T34" s="158"/>
      <c r="U34" s="158"/>
      <c r="V34" s="158"/>
      <c r="W34" s="158"/>
      <c r="X34" s="158"/>
      <c r="Y34" s="158"/>
      <c r="Z34" s="158"/>
      <c r="AA34" s="158"/>
      <c r="AB34" s="158"/>
      <c r="AC34" s="158"/>
      <c r="AD34" s="158"/>
      <c r="AE34" s="158"/>
      <c r="AF34" s="158"/>
      <c r="AG34" s="158"/>
      <c r="AH34" s="158"/>
      <c r="AI34" s="158"/>
      <c r="AJ34" s="158"/>
      <c r="AK34" s="158"/>
      <c r="AL34" s="158"/>
      <c r="AM34" s="158"/>
      <c r="AN34" s="158"/>
      <c r="AO34" s="158"/>
      <c r="AP34" s="158"/>
      <c r="AQ34" s="158"/>
      <c r="AR34" s="158"/>
      <c r="AS34" s="158"/>
      <c r="AT34" s="158"/>
      <c r="AU34" s="158"/>
      <c r="AV34" s="158"/>
      <c r="AW34" s="158"/>
      <c r="AX34" s="158"/>
      <c r="AY34" s="158"/>
      <c r="AZ34" s="158"/>
      <c r="BA34" s="158"/>
      <c r="BB34" s="158"/>
      <c r="BC34" s="158"/>
      <c r="BD34" s="158"/>
      <c r="BE34" s="159"/>
      <c r="BF34" s="159"/>
      <c r="BG34" s="159"/>
      <c r="BH34" s="159"/>
    </row>
    <row r="35" spans="1:60" ht="21.95" customHeight="1">
      <c r="A35" s="158"/>
      <c r="B35" s="158"/>
      <c r="C35" s="158"/>
      <c r="D35" s="158"/>
      <c r="E35" s="158"/>
      <c r="F35" s="158"/>
      <c r="G35" s="158"/>
      <c r="H35" s="158"/>
      <c r="I35" s="158"/>
      <c r="J35" s="158"/>
      <c r="K35" s="158"/>
      <c r="L35" s="158"/>
      <c r="M35" s="158"/>
      <c r="N35" s="158"/>
      <c r="O35" s="158"/>
      <c r="P35" s="158"/>
      <c r="Q35" s="158"/>
      <c r="R35" s="158"/>
      <c r="S35" s="158"/>
      <c r="T35" s="158"/>
      <c r="U35" s="158"/>
      <c r="V35" s="158"/>
      <c r="W35" s="158"/>
      <c r="X35" s="158"/>
      <c r="Y35" s="158"/>
      <c r="Z35" s="158"/>
      <c r="AA35" s="158"/>
      <c r="AB35" s="158"/>
      <c r="AC35" s="158"/>
      <c r="AD35" s="158"/>
      <c r="AE35" s="158"/>
      <c r="AF35" s="158"/>
      <c r="AG35" s="158"/>
      <c r="AH35" s="158"/>
      <c r="AI35" s="158"/>
      <c r="AJ35" s="158"/>
      <c r="AK35" s="158"/>
      <c r="AL35" s="158"/>
      <c r="AM35" s="158"/>
      <c r="AN35" s="158"/>
      <c r="AO35" s="158"/>
      <c r="AP35" s="158"/>
      <c r="AQ35" s="158"/>
      <c r="AR35" s="158"/>
      <c r="AS35" s="158"/>
      <c r="AT35" s="158"/>
      <c r="AU35" s="158"/>
      <c r="AV35" s="158"/>
      <c r="AW35" s="158"/>
      <c r="AX35" s="158"/>
      <c r="AY35" s="158"/>
      <c r="AZ35" s="158"/>
      <c r="BA35" s="158"/>
      <c r="BB35" s="158"/>
      <c r="BC35" s="158"/>
      <c r="BD35" s="158"/>
      <c r="BE35" s="159"/>
      <c r="BF35" s="159"/>
      <c r="BG35" s="159"/>
      <c r="BH35" s="159"/>
    </row>
    <row r="36" spans="1:60" ht="21.95" customHeight="1">
      <c r="A36" s="158"/>
      <c r="B36" s="158"/>
      <c r="C36" s="158"/>
      <c r="D36" s="158"/>
      <c r="E36" s="158"/>
      <c r="F36" s="158"/>
      <c r="G36" s="158"/>
      <c r="H36" s="158"/>
      <c r="I36" s="158"/>
      <c r="J36" s="158"/>
      <c r="K36" s="158"/>
      <c r="L36" s="158"/>
      <c r="M36" s="158"/>
      <c r="N36" s="158"/>
      <c r="O36" s="158"/>
      <c r="P36" s="158"/>
      <c r="Q36" s="158"/>
      <c r="R36" s="158"/>
      <c r="S36" s="158"/>
      <c r="T36" s="158"/>
      <c r="U36" s="158"/>
      <c r="V36" s="158"/>
      <c r="W36" s="158"/>
      <c r="X36" s="158"/>
      <c r="Y36" s="158"/>
      <c r="Z36" s="158"/>
      <c r="AA36" s="158"/>
      <c r="AB36" s="158"/>
      <c r="AC36" s="158"/>
      <c r="AD36" s="158"/>
      <c r="AE36" s="158"/>
      <c r="AF36" s="158"/>
      <c r="AG36" s="158"/>
      <c r="AH36" s="158"/>
      <c r="AI36" s="158"/>
      <c r="AJ36" s="158"/>
      <c r="AK36" s="158"/>
      <c r="AL36" s="158"/>
      <c r="AM36" s="158"/>
      <c r="AN36" s="158"/>
      <c r="AO36" s="158"/>
      <c r="AP36" s="158"/>
      <c r="AQ36" s="158"/>
      <c r="AR36" s="158"/>
      <c r="AS36" s="158"/>
      <c r="AT36" s="158"/>
      <c r="AU36" s="158"/>
      <c r="AV36" s="158"/>
      <c r="AW36" s="158"/>
      <c r="AX36" s="158"/>
      <c r="AY36" s="158"/>
      <c r="AZ36" s="158"/>
      <c r="BA36" s="158"/>
      <c r="BB36" s="158"/>
      <c r="BC36" s="158"/>
      <c r="BD36" s="158"/>
      <c r="BE36" s="159"/>
      <c r="BF36" s="159"/>
      <c r="BG36" s="159"/>
      <c r="BH36" s="159"/>
    </row>
    <row r="37" spans="1:60" ht="21.95" customHeight="1">
      <c r="A37" s="158"/>
      <c r="B37" s="158"/>
      <c r="C37" s="158"/>
      <c r="D37" s="158"/>
      <c r="E37" s="158"/>
      <c r="F37" s="158"/>
      <c r="G37" s="158"/>
      <c r="H37" s="158"/>
      <c r="I37" s="158"/>
      <c r="J37" s="158"/>
      <c r="K37" s="158"/>
      <c r="L37" s="158"/>
      <c r="M37" s="158"/>
      <c r="N37" s="158"/>
      <c r="O37" s="158"/>
      <c r="P37" s="158"/>
      <c r="Q37" s="158"/>
      <c r="R37" s="158"/>
      <c r="S37" s="158"/>
      <c r="T37" s="158"/>
      <c r="U37" s="158"/>
      <c r="V37" s="158"/>
      <c r="W37" s="158"/>
      <c r="X37" s="158"/>
      <c r="Y37" s="158"/>
      <c r="Z37" s="158"/>
      <c r="AA37" s="158"/>
      <c r="AB37" s="158"/>
      <c r="AC37" s="158"/>
      <c r="AD37" s="158"/>
      <c r="AE37" s="158"/>
      <c r="AF37" s="158"/>
      <c r="AG37" s="158"/>
      <c r="AH37" s="158"/>
      <c r="AI37" s="158"/>
      <c r="AJ37" s="158"/>
      <c r="AK37" s="158"/>
      <c r="AL37" s="158"/>
      <c r="AM37" s="158"/>
      <c r="AN37" s="158"/>
      <c r="AO37" s="158"/>
      <c r="AP37" s="158"/>
      <c r="AQ37" s="158"/>
      <c r="AR37" s="158"/>
      <c r="AS37" s="158"/>
      <c r="AT37" s="158"/>
      <c r="AU37" s="158"/>
      <c r="AV37" s="158"/>
      <c r="AW37" s="158"/>
      <c r="AX37" s="158"/>
      <c r="AY37" s="158"/>
      <c r="AZ37" s="158"/>
      <c r="BA37" s="158"/>
      <c r="BB37" s="158"/>
      <c r="BC37" s="158"/>
      <c r="BD37" s="158"/>
      <c r="BE37" s="159"/>
      <c r="BF37" s="159"/>
      <c r="BG37" s="159"/>
      <c r="BH37" s="159"/>
    </row>
    <row r="38" spans="1:60" ht="21.95" customHeight="1">
      <c r="A38" s="158"/>
      <c r="B38" s="158"/>
      <c r="C38" s="158"/>
      <c r="D38" s="158"/>
      <c r="E38" s="158"/>
      <c r="F38" s="158"/>
      <c r="G38" s="158"/>
      <c r="H38" s="158"/>
      <c r="I38" s="158"/>
      <c r="J38" s="158"/>
      <c r="K38" s="158"/>
      <c r="L38" s="158"/>
      <c r="M38" s="158"/>
      <c r="N38" s="158"/>
      <c r="O38" s="158"/>
      <c r="P38" s="158"/>
      <c r="Q38" s="158"/>
      <c r="R38" s="158"/>
      <c r="S38" s="158"/>
      <c r="T38" s="158"/>
      <c r="U38" s="158"/>
      <c r="V38" s="158"/>
      <c r="W38" s="158"/>
      <c r="X38" s="158"/>
      <c r="Y38" s="158"/>
      <c r="Z38" s="158"/>
      <c r="AA38" s="158"/>
      <c r="AB38" s="158"/>
      <c r="AC38" s="158"/>
      <c r="AD38" s="158"/>
      <c r="AE38" s="158"/>
      <c r="AF38" s="158"/>
      <c r="AG38" s="158"/>
      <c r="AH38" s="158"/>
      <c r="AI38" s="158"/>
      <c r="AJ38" s="158"/>
      <c r="AK38" s="158"/>
      <c r="AL38" s="158"/>
      <c r="AM38" s="158"/>
      <c r="AN38" s="158"/>
      <c r="AO38" s="158"/>
      <c r="AP38" s="158"/>
      <c r="AQ38" s="158"/>
      <c r="AR38" s="158"/>
      <c r="AS38" s="158"/>
      <c r="AT38" s="158"/>
      <c r="AU38" s="158"/>
      <c r="AV38" s="158"/>
      <c r="AW38" s="158"/>
      <c r="AX38" s="158"/>
      <c r="AY38" s="158"/>
      <c r="AZ38" s="158"/>
      <c r="BA38" s="158"/>
      <c r="BB38" s="158"/>
      <c r="BC38" s="158"/>
      <c r="BD38" s="158"/>
      <c r="BE38" s="159"/>
      <c r="BF38" s="159"/>
      <c r="BG38" s="159"/>
      <c r="BH38" s="159"/>
    </row>
    <row r="39" spans="1:60" ht="21.95" customHeight="1">
      <c r="A39" s="158"/>
      <c r="B39" s="158"/>
      <c r="C39" s="158"/>
      <c r="D39" s="158"/>
      <c r="E39" s="158"/>
      <c r="F39" s="158"/>
      <c r="G39" s="158"/>
      <c r="H39" s="158"/>
      <c r="I39" s="158"/>
      <c r="J39" s="158"/>
      <c r="K39" s="158"/>
      <c r="L39" s="158"/>
      <c r="M39" s="158"/>
      <c r="N39" s="158"/>
      <c r="O39" s="158"/>
      <c r="P39" s="158"/>
      <c r="Q39" s="158"/>
      <c r="R39" s="158"/>
      <c r="S39" s="158"/>
      <c r="T39" s="158"/>
      <c r="U39" s="158"/>
      <c r="V39" s="158"/>
      <c r="W39" s="158"/>
      <c r="X39" s="158"/>
      <c r="Y39" s="158"/>
      <c r="Z39" s="158"/>
      <c r="AA39" s="158"/>
      <c r="AB39" s="158"/>
      <c r="AC39" s="158"/>
      <c r="AD39" s="158"/>
      <c r="AE39" s="158"/>
      <c r="AF39" s="158"/>
      <c r="AG39" s="158"/>
      <c r="AH39" s="158"/>
      <c r="AI39" s="158"/>
      <c r="AJ39" s="158"/>
      <c r="AK39" s="158"/>
      <c r="AL39" s="158"/>
      <c r="AM39" s="158"/>
      <c r="AN39" s="158"/>
      <c r="AO39" s="158"/>
      <c r="AP39" s="158"/>
      <c r="AQ39" s="158"/>
      <c r="AR39" s="158"/>
      <c r="AS39" s="158"/>
      <c r="AT39" s="158"/>
      <c r="AU39" s="158"/>
      <c r="AV39" s="158"/>
      <c r="AW39" s="158"/>
      <c r="AX39" s="158"/>
      <c r="AY39" s="158"/>
      <c r="AZ39" s="158"/>
      <c r="BA39" s="158"/>
      <c r="BB39" s="158"/>
      <c r="BC39" s="158"/>
      <c r="BD39" s="158"/>
      <c r="BE39" s="159"/>
      <c r="BF39" s="159"/>
      <c r="BG39" s="159"/>
      <c r="BH39" s="159"/>
    </row>
    <row r="40" spans="1:60" ht="21.95" customHeight="1">
      <c r="A40" s="158"/>
      <c r="B40" s="158"/>
      <c r="C40" s="158"/>
      <c r="D40" s="158"/>
      <c r="E40" s="158"/>
      <c r="F40" s="158"/>
      <c r="G40" s="158"/>
      <c r="H40" s="158"/>
      <c r="I40" s="158"/>
      <c r="J40" s="158"/>
      <c r="K40" s="158"/>
      <c r="L40" s="158"/>
      <c r="M40" s="158"/>
      <c r="N40" s="158"/>
      <c r="O40" s="158"/>
      <c r="P40" s="158"/>
      <c r="Q40" s="158"/>
      <c r="R40" s="158"/>
      <c r="S40" s="158"/>
      <c r="T40" s="158"/>
      <c r="U40" s="158"/>
      <c r="V40" s="158"/>
      <c r="W40" s="158"/>
      <c r="X40" s="158"/>
      <c r="Y40" s="158"/>
      <c r="Z40" s="158"/>
      <c r="AA40" s="158"/>
      <c r="AB40" s="158"/>
      <c r="AC40" s="158"/>
      <c r="AD40" s="158"/>
      <c r="AE40" s="158"/>
      <c r="AF40" s="158"/>
      <c r="AG40" s="158"/>
      <c r="AH40" s="158"/>
      <c r="AI40" s="158"/>
      <c r="AJ40" s="158"/>
      <c r="AK40" s="158"/>
      <c r="AL40" s="158"/>
      <c r="AM40" s="158"/>
      <c r="AN40" s="158"/>
      <c r="AO40" s="158"/>
      <c r="AP40" s="158"/>
      <c r="AQ40" s="158"/>
      <c r="AR40" s="158"/>
      <c r="AS40" s="158"/>
      <c r="AT40" s="158"/>
      <c r="AU40" s="158"/>
      <c r="AV40" s="158"/>
      <c r="AW40" s="158"/>
      <c r="AX40" s="158"/>
      <c r="AY40" s="158"/>
      <c r="AZ40" s="158"/>
      <c r="BA40" s="158"/>
      <c r="BB40" s="158"/>
      <c r="BC40" s="158"/>
      <c r="BD40" s="158"/>
      <c r="BE40" s="159"/>
      <c r="BF40" s="159"/>
      <c r="BG40" s="159"/>
      <c r="BH40" s="159"/>
    </row>
    <row r="41" spans="1:60" ht="21.95" customHeight="1">
      <c r="A41" s="158"/>
      <c r="B41" s="158"/>
      <c r="C41" s="158"/>
      <c r="D41" s="158"/>
      <c r="E41" s="158"/>
      <c r="F41" s="158"/>
      <c r="G41" s="158"/>
      <c r="H41" s="158"/>
      <c r="I41" s="158"/>
      <c r="J41" s="158"/>
      <c r="K41" s="158"/>
      <c r="L41" s="158"/>
      <c r="M41" s="158"/>
      <c r="N41" s="158"/>
      <c r="O41" s="158"/>
      <c r="P41" s="158"/>
      <c r="Q41" s="158"/>
      <c r="R41" s="158"/>
      <c r="S41" s="158"/>
      <c r="T41" s="158"/>
      <c r="U41" s="158"/>
      <c r="V41" s="158"/>
      <c r="W41" s="158"/>
      <c r="X41" s="158"/>
      <c r="Y41" s="158"/>
      <c r="Z41" s="158"/>
      <c r="AA41" s="158"/>
      <c r="AB41" s="158"/>
      <c r="AC41" s="158"/>
      <c r="AD41" s="158"/>
      <c r="AE41" s="158"/>
      <c r="AF41" s="158"/>
      <c r="AG41" s="158"/>
      <c r="AH41" s="158"/>
      <c r="AI41" s="158"/>
      <c r="AJ41" s="158"/>
      <c r="AK41" s="158"/>
      <c r="AL41" s="158"/>
      <c r="AM41" s="158"/>
      <c r="AN41" s="158"/>
      <c r="AO41" s="158"/>
      <c r="AP41" s="158"/>
      <c r="AQ41" s="158"/>
      <c r="AR41" s="158"/>
      <c r="AS41" s="158"/>
      <c r="AT41" s="158"/>
      <c r="AU41" s="158"/>
      <c r="AV41" s="158"/>
      <c r="AW41" s="158"/>
      <c r="AX41" s="158"/>
      <c r="AY41" s="158"/>
      <c r="AZ41" s="158"/>
      <c r="BA41" s="158"/>
      <c r="BB41" s="158"/>
      <c r="BC41" s="158"/>
      <c r="BD41" s="158"/>
      <c r="BE41" s="159"/>
      <c r="BF41" s="159"/>
      <c r="BG41" s="159"/>
      <c r="BH41" s="159"/>
    </row>
    <row r="42" spans="1:60" ht="21.95" customHeight="1">
      <c r="A42" s="158"/>
      <c r="B42" s="158"/>
      <c r="C42" s="158"/>
      <c r="D42" s="158"/>
      <c r="E42" s="158"/>
      <c r="F42" s="158"/>
      <c r="G42" s="158"/>
      <c r="H42" s="158"/>
      <c r="I42" s="158"/>
      <c r="J42" s="158"/>
      <c r="K42" s="158"/>
      <c r="L42" s="158"/>
      <c r="M42" s="158"/>
      <c r="N42" s="158"/>
      <c r="O42" s="158"/>
      <c r="P42" s="158"/>
      <c r="Q42" s="158"/>
      <c r="R42" s="158"/>
      <c r="S42" s="158"/>
      <c r="T42" s="158"/>
      <c r="U42" s="158"/>
      <c r="V42" s="158"/>
      <c r="W42" s="158"/>
      <c r="X42" s="158"/>
      <c r="Y42" s="158"/>
      <c r="Z42" s="158"/>
      <c r="AA42" s="158"/>
      <c r="AB42" s="158"/>
      <c r="AC42" s="158"/>
      <c r="AD42" s="158"/>
      <c r="AE42" s="158"/>
      <c r="AF42" s="158"/>
      <c r="AG42" s="158"/>
      <c r="AH42" s="158"/>
      <c r="AI42" s="158"/>
      <c r="AJ42" s="158"/>
      <c r="AK42" s="158"/>
      <c r="AL42" s="158"/>
      <c r="AM42" s="158"/>
      <c r="AN42" s="158"/>
      <c r="AO42" s="158"/>
      <c r="AP42" s="158"/>
      <c r="AQ42" s="158"/>
      <c r="AR42" s="158"/>
      <c r="AS42" s="158"/>
      <c r="AT42" s="158"/>
      <c r="AU42" s="158"/>
      <c r="AV42" s="158"/>
      <c r="AW42" s="158"/>
      <c r="AX42" s="158"/>
      <c r="AY42" s="158"/>
      <c r="AZ42" s="158"/>
      <c r="BA42" s="158"/>
      <c r="BB42" s="158"/>
      <c r="BC42" s="158"/>
      <c r="BD42" s="158"/>
      <c r="BE42" s="159"/>
      <c r="BF42" s="159"/>
      <c r="BG42" s="159"/>
      <c r="BH42" s="159"/>
    </row>
    <row r="43" spans="1:60" ht="21.95" customHeight="1">
      <c r="A43" s="158"/>
      <c r="B43" s="158"/>
      <c r="C43" s="158"/>
      <c r="D43" s="158"/>
      <c r="E43" s="158"/>
      <c r="F43" s="158"/>
      <c r="G43" s="158"/>
      <c r="H43" s="158"/>
      <c r="I43" s="158"/>
      <c r="J43" s="158"/>
      <c r="K43" s="158"/>
      <c r="L43" s="158"/>
      <c r="M43" s="158"/>
      <c r="N43" s="158"/>
      <c r="O43" s="158"/>
      <c r="P43" s="158"/>
      <c r="Q43" s="158"/>
      <c r="R43" s="158"/>
      <c r="S43" s="158"/>
      <c r="T43" s="158"/>
      <c r="U43" s="158"/>
      <c r="V43" s="158"/>
      <c r="W43" s="158"/>
      <c r="X43" s="158"/>
      <c r="Y43" s="158"/>
      <c r="Z43" s="158"/>
      <c r="AA43" s="158"/>
      <c r="AB43" s="158"/>
      <c r="AC43" s="158"/>
      <c r="AD43" s="158"/>
      <c r="AE43" s="158"/>
      <c r="AF43" s="158"/>
      <c r="AG43" s="158"/>
      <c r="AH43" s="158"/>
      <c r="AI43" s="158"/>
      <c r="AJ43" s="158"/>
      <c r="AK43" s="158"/>
      <c r="AL43" s="158"/>
      <c r="AM43" s="158"/>
      <c r="AN43" s="158"/>
      <c r="AO43" s="158"/>
      <c r="AP43" s="158"/>
      <c r="AQ43" s="158"/>
      <c r="AR43" s="158"/>
      <c r="AS43" s="158"/>
      <c r="AT43" s="158"/>
      <c r="AU43" s="158"/>
      <c r="AV43" s="158"/>
      <c r="AW43" s="158"/>
      <c r="AX43" s="158"/>
      <c r="AY43" s="158"/>
      <c r="AZ43" s="158"/>
      <c r="BA43" s="158"/>
      <c r="BB43" s="158"/>
      <c r="BC43" s="158"/>
      <c r="BD43" s="158"/>
      <c r="BE43" s="159"/>
      <c r="BF43" s="159"/>
      <c r="BG43" s="159"/>
      <c r="BH43" s="159"/>
    </row>
    <row r="44" spans="1:60" ht="21.95" customHeight="1">
      <c r="A44" s="158"/>
      <c r="B44" s="158"/>
      <c r="C44" s="158"/>
      <c r="D44" s="158"/>
      <c r="E44" s="158"/>
      <c r="F44" s="158"/>
      <c r="G44" s="158"/>
      <c r="H44" s="158"/>
      <c r="I44" s="158"/>
      <c r="J44" s="158"/>
      <c r="K44" s="158"/>
      <c r="L44" s="158"/>
      <c r="M44" s="158"/>
      <c r="N44" s="158"/>
      <c r="O44" s="158"/>
      <c r="P44" s="158"/>
      <c r="Q44" s="158"/>
      <c r="R44" s="158"/>
      <c r="S44" s="158"/>
      <c r="T44" s="158"/>
      <c r="U44" s="158"/>
      <c r="V44" s="158"/>
      <c r="W44" s="158"/>
      <c r="X44" s="158"/>
      <c r="Y44" s="158"/>
      <c r="Z44" s="158"/>
      <c r="AA44" s="158"/>
      <c r="AB44" s="158"/>
      <c r="AC44" s="158"/>
      <c r="AD44" s="158"/>
      <c r="AE44" s="158"/>
      <c r="AF44" s="158"/>
      <c r="AG44" s="158"/>
      <c r="AH44" s="158"/>
      <c r="AI44" s="158"/>
      <c r="AJ44" s="158"/>
      <c r="AK44" s="158"/>
      <c r="AL44" s="158"/>
      <c r="AM44" s="158"/>
      <c r="AN44" s="158"/>
      <c r="AO44" s="158"/>
      <c r="AP44" s="158"/>
      <c r="AQ44" s="158"/>
      <c r="AR44" s="158"/>
      <c r="AS44" s="158"/>
      <c r="AT44" s="158"/>
      <c r="AU44" s="158"/>
      <c r="AV44" s="158"/>
      <c r="AW44" s="158"/>
      <c r="AX44" s="158"/>
      <c r="AY44" s="158"/>
      <c r="AZ44" s="158"/>
      <c r="BA44" s="158"/>
      <c r="BB44" s="158"/>
      <c r="BC44" s="158"/>
      <c r="BD44" s="158"/>
      <c r="BE44" s="159"/>
      <c r="BF44" s="159"/>
      <c r="BG44" s="159"/>
      <c r="BH44" s="159"/>
    </row>
    <row r="45" spans="1:60" ht="21.95" customHeight="1">
      <c r="A45" s="158"/>
      <c r="B45" s="158"/>
      <c r="C45" s="158"/>
      <c r="D45" s="158"/>
      <c r="E45" s="158"/>
      <c r="F45" s="158"/>
      <c r="G45" s="158"/>
      <c r="H45" s="158"/>
      <c r="I45" s="158"/>
      <c r="J45" s="158"/>
      <c r="K45" s="158"/>
      <c r="L45" s="158"/>
      <c r="M45" s="158"/>
      <c r="N45" s="158"/>
      <c r="O45" s="158"/>
      <c r="P45" s="158"/>
      <c r="Q45" s="158"/>
      <c r="R45" s="158"/>
      <c r="S45" s="158"/>
      <c r="T45" s="158"/>
      <c r="U45" s="158"/>
      <c r="V45" s="158"/>
      <c r="W45" s="158"/>
      <c r="X45" s="158"/>
      <c r="Y45" s="158"/>
      <c r="Z45" s="158"/>
      <c r="AA45" s="158"/>
      <c r="AB45" s="158"/>
      <c r="AC45" s="158"/>
      <c r="AD45" s="158"/>
      <c r="AE45" s="158"/>
      <c r="AF45" s="158"/>
      <c r="AG45" s="158"/>
      <c r="AH45" s="158"/>
      <c r="AI45" s="158"/>
      <c r="AJ45" s="158"/>
      <c r="AK45" s="158"/>
      <c r="AL45" s="158"/>
      <c r="AM45" s="158"/>
      <c r="AN45" s="158"/>
      <c r="AO45" s="158"/>
      <c r="AP45" s="158"/>
      <c r="AQ45" s="158"/>
      <c r="AR45" s="158"/>
      <c r="AS45" s="158"/>
      <c r="AT45" s="158"/>
      <c r="AU45" s="158"/>
      <c r="AV45" s="158"/>
      <c r="AW45" s="158"/>
      <c r="AX45" s="158"/>
      <c r="AY45" s="158"/>
      <c r="AZ45" s="158"/>
      <c r="BA45" s="158"/>
      <c r="BB45" s="158"/>
      <c r="BC45" s="158"/>
      <c r="BD45" s="158"/>
      <c r="BE45" s="159"/>
      <c r="BF45" s="159"/>
      <c r="BG45" s="159"/>
      <c r="BH45" s="159"/>
    </row>
    <row r="46" spans="1:60" ht="21.95" customHeight="1">
      <c r="A46" s="158"/>
      <c r="B46" s="158"/>
      <c r="C46" s="158"/>
      <c r="D46" s="158"/>
      <c r="E46" s="158"/>
      <c r="F46" s="158"/>
      <c r="G46" s="158"/>
      <c r="H46" s="158"/>
      <c r="I46" s="158"/>
      <c r="J46" s="158"/>
      <c r="K46" s="158"/>
      <c r="L46" s="158"/>
      <c r="M46" s="158"/>
      <c r="N46" s="158"/>
      <c r="O46" s="158"/>
      <c r="P46" s="158"/>
      <c r="Q46" s="158"/>
      <c r="R46" s="158"/>
      <c r="S46" s="158"/>
      <c r="T46" s="158"/>
      <c r="U46" s="158"/>
      <c r="V46" s="158"/>
      <c r="W46" s="158"/>
      <c r="X46" s="158"/>
      <c r="Y46" s="158"/>
      <c r="Z46" s="158"/>
      <c r="AA46" s="158"/>
      <c r="AB46" s="158"/>
      <c r="AC46" s="158"/>
      <c r="AD46" s="158"/>
      <c r="AE46" s="158"/>
      <c r="AF46" s="158"/>
      <c r="AG46" s="158"/>
      <c r="AH46" s="158"/>
      <c r="AI46" s="158"/>
      <c r="AJ46" s="158"/>
      <c r="AK46" s="158"/>
      <c r="AL46" s="158"/>
      <c r="AM46" s="158"/>
      <c r="AN46" s="158"/>
      <c r="AO46" s="158"/>
      <c r="AP46" s="158"/>
      <c r="AQ46" s="158"/>
      <c r="AR46" s="158"/>
      <c r="AS46" s="158"/>
      <c r="AT46" s="158"/>
      <c r="AU46" s="158"/>
      <c r="AV46" s="158"/>
      <c r="AW46" s="158"/>
      <c r="AX46" s="158"/>
      <c r="AY46" s="158"/>
      <c r="AZ46" s="158"/>
      <c r="BA46" s="158"/>
      <c r="BB46" s="158"/>
      <c r="BC46" s="158"/>
      <c r="BD46" s="158"/>
      <c r="BE46" s="159"/>
      <c r="BF46" s="159"/>
      <c r="BG46" s="159"/>
      <c r="BH46" s="159"/>
    </row>
    <row r="47" spans="1:60" ht="21.95" customHeight="1">
      <c r="A47" s="158"/>
      <c r="B47" s="158"/>
      <c r="C47" s="158"/>
      <c r="D47" s="158"/>
      <c r="E47" s="158"/>
      <c r="F47" s="158"/>
      <c r="G47" s="158"/>
      <c r="H47" s="158"/>
      <c r="I47" s="158"/>
      <c r="J47" s="158"/>
      <c r="K47" s="158"/>
      <c r="L47" s="158"/>
      <c r="M47" s="158"/>
      <c r="N47" s="158"/>
      <c r="O47" s="158"/>
      <c r="P47" s="158"/>
      <c r="Q47" s="158"/>
      <c r="R47" s="158"/>
      <c r="S47" s="158"/>
      <c r="T47" s="158"/>
      <c r="U47" s="158"/>
      <c r="V47" s="158"/>
      <c r="W47" s="158"/>
      <c r="X47" s="158"/>
      <c r="Y47" s="158"/>
      <c r="Z47" s="158"/>
      <c r="AA47" s="158"/>
      <c r="AB47" s="158"/>
      <c r="AC47" s="158"/>
      <c r="AD47" s="158"/>
      <c r="AE47" s="158"/>
      <c r="AF47" s="158"/>
      <c r="AG47" s="158"/>
      <c r="AH47" s="158"/>
      <c r="AI47" s="158"/>
      <c r="AJ47" s="158"/>
      <c r="AK47" s="158"/>
      <c r="AL47" s="158"/>
      <c r="AM47" s="158"/>
      <c r="AN47" s="158"/>
      <c r="AO47" s="158"/>
      <c r="AP47" s="158"/>
      <c r="AQ47" s="158"/>
      <c r="AR47" s="158"/>
      <c r="AS47" s="158"/>
      <c r="AT47" s="158"/>
      <c r="AU47" s="158"/>
      <c r="AV47" s="158"/>
      <c r="AW47" s="158"/>
      <c r="AX47" s="158"/>
      <c r="AY47" s="158"/>
      <c r="AZ47" s="158"/>
      <c r="BA47" s="158"/>
      <c r="BB47" s="158"/>
      <c r="BC47" s="158"/>
      <c r="BD47" s="158"/>
      <c r="BE47" s="159"/>
      <c r="BF47" s="159"/>
      <c r="BG47" s="159"/>
      <c r="BH47" s="159"/>
    </row>
    <row r="48" spans="1:60" ht="21.95" customHeight="1">
      <c r="A48" s="158"/>
      <c r="B48" s="158"/>
      <c r="C48" s="158"/>
      <c r="D48" s="158"/>
      <c r="E48" s="158"/>
      <c r="F48" s="158"/>
      <c r="G48" s="158"/>
      <c r="H48" s="158"/>
      <c r="I48" s="158"/>
      <c r="J48" s="158"/>
      <c r="K48" s="158"/>
      <c r="L48" s="158"/>
      <c r="M48" s="158"/>
      <c r="N48" s="158"/>
      <c r="O48" s="158"/>
      <c r="P48" s="158"/>
      <c r="Q48" s="158"/>
      <c r="R48" s="158"/>
      <c r="S48" s="158"/>
      <c r="T48" s="158"/>
      <c r="U48" s="158"/>
      <c r="V48" s="158"/>
      <c r="W48" s="158"/>
      <c r="X48" s="158"/>
      <c r="Y48" s="158"/>
      <c r="Z48" s="158"/>
      <c r="AA48" s="158"/>
      <c r="AB48" s="158"/>
      <c r="AC48" s="158"/>
      <c r="AD48" s="158"/>
      <c r="AE48" s="158"/>
      <c r="AF48" s="158"/>
      <c r="AG48" s="158"/>
      <c r="AH48" s="158"/>
      <c r="AI48" s="158"/>
      <c r="AJ48" s="158"/>
      <c r="AK48" s="158"/>
      <c r="AL48" s="158"/>
      <c r="AM48" s="158"/>
      <c r="AN48" s="158"/>
      <c r="AO48" s="158"/>
      <c r="AP48" s="158"/>
      <c r="AQ48" s="158"/>
      <c r="AR48" s="158"/>
      <c r="AS48" s="158"/>
      <c r="AT48" s="158"/>
      <c r="AU48" s="158"/>
      <c r="AV48" s="158"/>
      <c r="AW48" s="158"/>
      <c r="AX48" s="158"/>
      <c r="AY48" s="158"/>
      <c r="AZ48" s="158"/>
      <c r="BA48" s="158"/>
      <c r="BB48" s="158"/>
      <c r="BC48" s="158"/>
      <c r="BD48" s="158"/>
      <c r="BE48" s="159"/>
      <c r="BF48" s="159"/>
      <c r="BG48" s="159"/>
      <c r="BH48" s="159"/>
    </row>
    <row r="49" spans="1:60" ht="21.95" customHeight="1">
      <c r="A49" s="158"/>
      <c r="B49" s="158"/>
      <c r="C49" s="158"/>
      <c r="D49" s="158"/>
      <c r="E49" s="158"/>
      <c r="F49" s="158"/>
      <c r="G49" s="158"/>
      <c r="H49" s="158"/>
      <c r="I49" s="158"/>
      <c r="J49" s="158"/>
      <c r="K49" s="158"/>
      <c r="L49" s="158"/>
      <c r="M49" s="158"/>
      <c r="N49" s="158"/>
      <c r="O49" s="158"/>
      <c r="P49" s="158"/>
      <c r="Q49" s="158"/>
      <c r="R49" s="158"/>
      <c r="S49" s="158"/>
      <c r="T49" s="158"/>
      <c r="U49" s="158"/>
      <c r="V49" s="158"/>
      <c r="W49" s="158"/>
      <c r="X49" s="158"/>
      <c r="Y49" s="158"/>
      <c r="Z49" s="158"/>
      <c r="AA49" s="158"/>
      <c r="AB49" s="158"/>
      <c r="AC49" s="158"/>
      <c r="AD49" s="158"/>
      <c r="AE49" s="158"/>
      <c r="AF49" s="158"/>
      <c r="AG49" s="158"/>
      <c r="AH49" s="158"/>
      <c r="AI49" s="158"/>
      <c r="AJ49" s="158"/>
      <c r="AK49" s="158"/>
      <c r="AL49" s="158"/>
      <c r="AM49" s="158"/>
      <c r="AN49" s="158"/>
      <c r="AO49" s="158"/>
      <c r="AP49" s="158"/>
      <c r="AQ49" s="158"/>
      <c r="AR49" s="158"/>
      <c r="AS49" s="158"/>
      <c r="AT49" s="158"/>
      <c r="AU49" s="158"/>
      <c r="AV49" s="158"/>
      <c r="AW49" s="158"/>
      <c r="AX49" s="158"/>
      <c r="AY49" s="158"/>
      <c r="AZ49" s="158"/>
      <c r="BA49" s="158"/>
      <c r="BB49" s="158"/>
      <c r="BC49" s="158"/>
      <c r="BD49" s="158"/>
      <c r="BE49" s="159"/>
      <c r="BF49" s="159"/>
      <c r="BG49" s="159"/>
      <c r="BH49" s="159"/>
    </row>
    <row r="50" spans="1:60" ht="21.95" customHeight="1">
      <c r="A50" s="158"/>
      <c r="B50" s="158"/>
      <c r="C50" s="158"/>
      <c r="D50" s="158"/>
      <c r="E50" s="158"/>
      <c r="F50" s="158"/>
      <c r="G50" s="158"/>
      <c r="H50" s="158"/>
      <c r="I50" s="158"/>
      <c r="J50" s="158"/>
      <c r="K50" s="158"/>
      <c r="L50" s="158"/>
      <c r="M50" s="158"/>
      <c r="N50" s="158"/>
      <c r="O50" s="158"/>
      <c r="P50" s="158"/>
      <c r="Q50" s="158"/>
      <c r="R50" s="158"/>
      <c r="S50" s="158"/>
      <c r="T50" s="158"/>
      <c r="U50" s="158"/>
      <c r="V50" s="158"/>
      <c r="W50" s="158"/>
      <c r="X50" s="158"/>
      <c r="Y50" s="158"/>
      <c r="Z50" s="158"/>
      <c r="AA50" s="158"/>
      <c r="AB50" s="158"/>
      <c r="AC50" s="158"/>
      <c r="AD50" s="158"/>
      <c r="AE50" s="158"/>
      <c r="AF50" s="158"/>
      <c r="AG50" s="158"/>
      <c r="AH50" s="158"/>
      <c r="AI50" s="158"/>
      <c r="AJ50" s="158"/>
      <c r="AK50" s="158"/>
      <c r="AL50" s="158"/>
      <c r="AM50" s="158"/>
      <c r="AN50" s="158"/>
      <c r="AO50" s="158"/>
      <c r="AP50" s="158"/>
      <c r="AQ50" s="158"/>
      <c r="AR50" s="158"/>
      <c r="AS50" s="158"/>
      <c r="AT50" s="158"/>
      <c r="AU50" s="158"/>
      <c r="AV50" s="158"/>
      <c r="AW50" s="158"/>
      <c r="AX50" s="158"/>
      <c r="AY50" s="158"/>
      <c r="AZ50" s="158"/>
      <c r="BA50" s="158"/>
      <c r="BB50" s="158"/>
      <c r="BC50" s="158"/>
      <c r="BD50" s="158"/>
      <c r="BE50" s="159"/>
      <c r="BF50" s="159"/>
      <c r="BG50" s="159"/>
      <c r="BH50" s="159"/>
    </row>
    <row r="51" spans="1:60" ht="21.95" customHeight="1">
      <c r="A51" s="158"/>
      <c r="B51" s="158"/>
      <c r="C51" s="158"/>
      <c r="D51" s="158"/>
      <c r="E51" s="158"/>
      <c r="F51" s="158"/>
      <c r="G51" s="158"/>
      <c r="H51" s="158"/>
      <c r="I51" s="158"/>
      <c r="J51" s="158"/>
      <c r="K51" s="158"/>
      <c r="L51" s="158"/>
      <c r="M51" s="158"/>
      <c r="N51" s="158"/>
      <c r="O51" s="158"/>
      <c r="P51" s="158"/>
      <c r="Q51" s="158"/>
      <c r="R51" s="158"/>
      <c r="S51" s="158"/>
      <c r="T51" s="158"/>
      <c r="U51" s="158"/>
      <c r="V51" s="158"/>
      <c r="W51" s="158"/>
      <c r="X51" s="158"/>
      <c r="Y51" s="158"/>
      <c r="Z51" s="158"/>
      <c r="AA51" s="158"/>
      <c r="AB51" s="158"/>
      <c r="AC51" s="158"/>
      <c r="AD51" s="158"/>
      <c r="AE51" s="158"/>
      <c r="AF51" s="158"/>
      <c r="AG51" s="158"/>
      <c r="AH51" s="158"/>
      <c r="AI51" s="158"/>
      <c r="AJ51" s="158"/>
      <c r="AK51" s="158"/>
      <c r="AL51" s="158"/>
      <c r="AM51" s="158"/>
      <c r="AN51" s="158"/>
      <c r="AO51" s="158"/>
      <c r="AP51" s="158"/>
      <c r="AQ51" s="158"/>
      <c r="AR51" s="158"/>
      <c r="AS51" s="158"/>
      <c r="AT51" s="158"/>
      <c r="AU51" s="158"/>
      <c r="AV51" s="158"/>
      <c r="AW51" s="158"/>
      <c r="AX51" s="158"/>
      <c r="AY51" s="158"/>
      <c r="AZ51" s="158"/>
      <c r="BA51" s="158"/>
      <c r="BB51" s="158"/>
      <c r="BC51" s="158"/>
      <c r="BD51" s="158"/>
      <c r="BE51" s="159"/>
      <c r="BF51" s="159"/>
      <c r="BG51" s="159"/>
      <c r="BH51" s="159"/>
    </row>
    <row r="52" spans="1:60" ht="21.95" customHeight="1">
      <c r="A52" s="158"/>
      <c r="B52" s="158"/>
      <c r="C52" s="158"/>
      <c r="D52" s="158"/>
      <c r="E52" s="158"/>
      <c r="F52" s="158"/>
      <c r="G52" s="158"/>
      <c r="H52" s="158"/>
      <c r="I52" s="158"/>
      <c r="J52" s="158"/>
      <c r="K52" s="158"/>
      <c r="L52" s="158"/>
      <c r="M52" s="158"/>
      <c r="N52" s="158"/>
      <c r="O52" s="158"/>
      <c r="P52" s="158"/>
      <c r="Q52" s="158"/>
      <c r="R52" s="158"/>
      <c r="S52" s="158"/>
      <c r="T52" s="158"/>
      <c r="U52" s="158"/>
      <c r="V52" s="158"/>
      <c r="W52" s="158"/>
      <c r="X52" s="158"/>
      <c r="Y52" s="158"/>
      <c r="Z52" s="158"/>
      <c r="AA52" s="158"/>
      <c r="AB52" s="158"/>
      <c r="AC52" s="158"/>
      <c r="AD52" s="158"/>
      <c r="AE52" s="158"/>
      <c r="AF52" s="158"/>
      <c r="AG52" s="158"/>
      <c r="AH52" s="158"/>
      <c r="AI52" s="158"/>
      <c r="AJ52" s="158"/>
      <c r="AK52" s="158"/>
      <c r="AL52" s="158"/>
      <c r="AM52" s="158"/>
      <c r="AN52" s="158"/>
      <c r="AO52" s="158"/>
      <c r="AP52" s="158"/>
      <c r="AQ52" s="158"/>
      <c r="AR52" s="158"/>
      <c r="AS52" s="158"/>
      <c r="AT52" s="158"/>
      <c r="AU52" s="158"/>
      <c r="AV52" s="158"/>
      <c r="AW52" s="158"/>
      <c r="AX52" s="158"/>
      <c r="AY52" s="158"/>
      <c r="AZ52" s="158"/>
      <c r="BA52" s="158"/>
      <c r="BB52" s="158"/>
      <c r="BC52" s="158"/>
      <c r="BD52" s="158"/>
      <c r="BE52" s="159"/>
      <c r="BF52" s="159"/>
      <c r="BG52" s="159"/>
      <c r="BH52" s="159"/>
    </row>
    <row r="53" spans="1:60" ht="21.95" customHeight="1">
      <c r="A53" s="158"/>
      <c r="B53" s="158"/>
      <c r="C53" s="158"/>
      <c r="D53" s="158"/>
      <c r="E53" s="158"/>
      <c r="F53" s="158"/>
      <c r="G53" s="158"/>
      <c r="H53" s="158"/>
      <c r="I53" s="158"/>
      <c r="J53" s="158"/>
      <c r="K53" s="158"/>
      <c r="L53" s="158"/>
      <c r="M53" s="158"/>
      <c r="N53" s="158"/>
      <c r="O53" s="158"/>
      <c r="P53" s="158"/>
      <c r="Q53" s="158"/>
      <c r="R53" s="158"/>
      <c r="S53" s="158"/>
      <c r="T53" s="158"/>
      <c r="U53" s="158"/>
      <c r="V53" s="158"/>
      <c r="W53" s="158"/>
      <c r="X53" s="158"/>
      <c r="Y53" s="158"/>
      <c r="Z53" s="158"/>
      <c r="AA53" s="158"/>
      <c r="AB53" s="158"/>
      <c r="AC53" s="158"/>
      <c r="AD53" s="158"/>
      <c r="AE53" s="158"/>
      <c r="AF53" s="158"/>
      <c r="AG53" s="158"/>
      <c r="AH53" s="158"/>
      <c r="AI53" s="158"/>
      <c r="AJ53" s="158"/>
      <c r="AK53" s="158"/>
      <c r="AL53" s="158"/>
      <c r="AM53" s="158"/>
      <c r="AN53" s="158"/>
      <c r="AO53" s="158"/>
      <c r="AP53" s="158"/>
      <c r="AQ53" s="158"/>
      <c r="AR53" s="158"/>
      <c r="AS53" s="158"/>
      <c r="AT53" s="158"/>
      <c r="AU53" s="158"/>
      <c r="AV53" s="158"/>
      <c r="AW53" s="158"/>
      <c r="AX53" s="158"/>
      <c r="AY53" s="158"/>
      <c r="AZ53" s="158"/>
      <c r="BA53" s="158"/>
      <c r="BB53" s="158"/>
      <c r="BC53" s="158"/>
      <c r="BD53" s="158"/>
      <c r="BE53" s="159"/>
      <c r="BF53" s="159"/>
      <c r="BG53" s="159"/>
      <c r="BH53" s="159"/>
    </row>
    <row r="54" spans="1:60" ht="21.95" customHeight="1">
      <c r="A54" s="158"/>
      <c r="B54" s="158"/>
      <c r="C54" s="158"/>
      <c r="D54" s="158"/>
      <c r="E54" s="158"/>
      <c r="F54" s="158"/>
      <c r="G54" s="158"/>
      <c r="H54" s="158"/>
      <c r="I54" s="158"/>
      <c r="J54" s="158"/>
      <c r="K54" s="158"/>
      <c r="L54" s="158"/>
      <c r="M54" s="158"/>
      <c r="N54" s="158"/>
      <c r="O54" s="158"/>
      <c r="P54" s="158"/>
      <c r="Q54" s="158"/>
      <c r="R54" s="158"/>
      <c r="S54" s="158"/>
      <c r="T54" s="158"/>
      <c r="U54" s="158"/>
      <c r="V54" s="158"/>
      <c r="W54" s="158"/>
      <c r="X54" s="158"/>
      <c r="Y54" s="158"/>
      <c r="Z54" s="158"/>
      <c r="AA54" s="158"/>
      <c r="AB54" s="158"/>
      <c r="AC54" s="158"/>
      <c r="AD54" s="158"/>
      <c r="AE54" s="158"/>
      <c r="AF54" s="158"/>
      <c r="AG54" s="158"/>
      <c r="AH54" s="158"/>
      <c r="AI54" s="158"/>
      <c r="AJ54" s="158"/>
      <c r="AK54" s="158"/>
      <c r="AL54" s="158"/>
      <c r="AM54" s="158"/>
      <c r="AN54" s="158"/>
      <c r="AO54" s="158"/>
      <c r="AP54" s="158"/>
      <c r="AQ54" s="158"/>
      <c r="AR54" s="158"/>
      <c r="AS54" s="158"/>
      <c r="AT54" s="158"/>
      <c r="AU54" s="158"/>
      <c r="AV54" s="158"/>
      <c r="AW54" s="158"/>
      <c r="AX54" s="158"/>
      <c r="AY54" s="158"/>
      <c r="AZ54" s="158"/>
      <c r="BA54" s="158"/>
      <c r="BB54" s="158"/>
      <c r="BC54" s="158"/>
      <c r="BD54" s="158"/>
      <c r="BE54" s="159"/>
      <c r="BF54" s="159"/>
      <c r="BG54" s="159"/>
      <c r="BH54" s="159"/>
    </row>
    <row r="55" spans="1:60" ht="21.95" customHeight="1">
      <c r="A55" s="158"/>
      <c r="B55" s="158"/>
      <c r="C55" s="158"/>
      <c r="D55" s="158"/>
      <c r="E55" s="158"/>
      <c r="F55" s="158"/>
      <c r="G55" s="158"/>
      <c r="H55" s="158"/>
      <c r="I55" s="158"/>
      <c r="J55" s="158"/>
      <c r="K55" s="158"/>
      <c r="L55" s="158"/>
      <c r="M55" s="158"/>
      <c r="N55" s="158"/>
      <c r="O55" s="158"/>
      <c r="P55" s="158"/>
      <c r="Q55" s="158"/>
      <c r="R55" s="158"/>
      <c r="S55" s="158"/>
      <c r="T55" s="158"/>
      <c r="U55" s="158"/>
      <c r="V55" s="158"/>
      <c r="W55" s="158"/>
      <c r="X55" s="158"/>
      <c r="Y55" s="158"/>
      <c r="Z55" s="158"/>
      <c r="AA55" s="158"/>
      <c r="AB55" s="158"/>
      <c r="AC55" s="158"/>
      <c r="AD55" s="158"/>
      <c r="AE55" s="158"/>
      <c r="AF55" s="158"/>
      <c r="AG55" s="158"/>
      <c r="AH55" s="158"/>
      <c r="AI55" s="158"/>
      <c r="AJ55" s="158"/>
      <c r="AK55" s="158"/>
      <c r="AL55" s="158"/>
      <c r="AM55" s="158"/>
      <c r="AN55" s="158"/>
      <c r="AO55" s="158"/>
      <c r="AP55" s="158"/>
      <c r="AQ55" s="158"/>
      <c r="AR55" s="158"/>
      <c r="AS55" s="158"/>
      <c r="AT55" s="158"/>
      <c r="AU55" s="158"/>
      <c r="AV55" s="158"/>
      <c r="AW55" s="158"/>
      <c r="AX55" s="158"/>
      <c r="AY55" s="158"/>
      <c r="AZ55" s="158"/>
      <c r="BA55" s="158"/>
      <c r="BB55" s="158"/>
      <c r="BC55" s="158"/>
      <c r="BD55" s="158"/>
      <c r="BE55" s="159"/>
      <c r="BF55" s="159"/>
      <c r="BG55" s="159"/>
      <c r="BH55" s="159"/>
    </row>
    <row r="56" spans="1:60" ht="21.95" customHeight="1">
      <c r="A56" s="158"/>
      <c r="B56" s="158"/>
      <c r="C56" s="158"/>
      <c r="D56" s="158"/>
      <c r="E56" s="158"/>
      <c r="F56" s="158"/>
      <c r="G56" s="158"/>
      <c r="H56" s="158"/>
      <c r="I56" s="158"/>
      <c r="J56" s="158"/>
      <c r="K56" s="158"/>
      <c r="L56" s="158"/>
      <c r="M56" s="158"/>
      <c r="N56" s="158"/>
      <c r="O56" s="158"/>
      <c r="P56" s="158"/>
      <c r="Q56" s="158"/>
      <c r="R56" s="158"/>
      <c r="S56" s="158"/>
      <c r="T56" s="158"/>
      <c r="U56" s="158"/>
      <c r="V56" s="158"/>
      <c r="W56" s="158"/>
      <c r="X56" s="158"/>
      <c r="Y56" s="158"/>
      <c r="Z56" s="158"/>
      <c r="AA56" s="158"/>
      <c r="AB56" s="158"/>
      <c r="AC56" s="158"/>
      <c r="AD56" s="158"/>
      <c r="AE56" s="158"/>
      <c r="AF56" s="158"/>
      <c r="AG56" s="158"/>
      <c r="AH56" s="158"/>
      <c r="AI56" s="158"/>
      <c r="AJ56" s="158"/>
      <c r="AK56" s="158"/>
      <c r="AL56" s="158"/>
      <c r="AM56" s="158"/>
      <c r="AN56" s="158"/>
      <c r="AO56" s="158"/>
      <c r="AP56" s="158"/>
      <c r="AQ56" s="158"/>
      <c r="AR56" s="158"/>
      <c r="AS56" s="158"/>
      <c r="AT56" s="158"/>
      <c r="AU56" s="158"/>
      <c r="AV56" s="158"/>
      <c r="AW56" s="158"/>
      <c r="AX56" s="158"/>
      <c r="AY56" s="158"/>
      <c r="AZ56" s="158"/>
      <c r="BA56" s="158"/>
      <c r="BB56" s="158"/>
      <c r="BC56" s="158"/>
      <c r="BD56" s="158"/>
      <c r="BE56" s="159"/>
      <c r="BF56" s="159"/>
      <c r="BG56" s="159"/>
      <c r="BH56" s="159"/>
    </row>
    <row r="57" spans="1:60" ht="21.95" customHeight="1">
      <c r="A57" s="158"/>
      <c r="B57" s="158"/>
      <c r="C57" s="158"/>
      <c r="D57" s="158"/>
      <c r="E57" s="158"/>
      <c r="F57" s="158"/>
      <c r="G57" s="158"/>
      <c r="H57" s="158"/>
      <c r="I57" s="158"/>
      <c r="J57" s="158"/>
      <c r="K57" s="158"/>
      <c r="L57" s="158"/>
      <c r="M57" s="158"/>
      <c r="N57" s="158"/>
      <c r="O57" s="158"/>
      <c r="P57" s="158"/>
      <c r="Q57" s="158"/>
      <c r="R57" s="158"/>
      <c r="S57" s="158"/>
      <c r="T57" s="158"/>
      <c r="U57" s="158"/>
      <c r="V57" s="158"/>
      <c r="W57" s="158"/>
      <c r="X57" s="158"/>
      <c r="Y57" s="158"/>
      <c r="Z57" s="158"/>
      <c r="AA57" s="158"/>
      <c r="AB57" s="158"/>
      <c r="AC57" s="158"/>
      <c r="AD57" s="158"/>
      <c r="AE57" s="158"/>
      <c r="AF57" s="158"/>
      <c r="AG57" s="158"/>
      <c r="AH57" s="158"/>
      <c r="AI57" s="158"/>
      <c r="AJ57" s="158"/>
      <c r="AK57" s="158"/>
      <c r="AL57" s="158"/>
      <c r="AM57" s="158"/>
      <c r="AN57" s="158"/>
      <c r="AO57" s="158"/>
      <c r="AP57" s="158"/>
      <c r="AQ57" s="158"/>
      <c r="AR57" s="158"/>
      <c r="AS57" s="158"/>
      <c r="AT57" s="158"/>
      <c r="AU57" s="158"/>
      <c r="AV57" s="158"/>
      <c r="AW57" s="158"/>
      <c r="AX57" s="158"/>
      <c r="AY57" s="158"/>
      <c r="AZ57" s="158"/>
      <c r="BA57" s="158"/>
      <c r="BB57" s="158"/>
      <c r="BC57" s="158"/>
      <c r="BD57" s="158"/>
      <c r="BE57" s="159"/>
      <c r="BF57" s="159"/>
      <c r="BG57" s="159"/>
      <c r="BH57" s="159"/>
    </row>
    <row r="58" spans="1:60" ht="21.95" customHeight="1">
      <c r="A58" s="158"/>
      <c r="B58" s="158"/>
      <c r="C58" s="158"/>
      <c r="D58" s="158"/>
      <c r="E58" s="158"/>
      <c r="F58" s="158"/>
      <c r="G58" s="158"/>
      <c r="H58" s="158"/>
      <c r="I58" s="158"/>
      <c r="J58" s="158"/>
      <c r="K58" s="158"/>
      <c r="L58" s="158"/>
      <c r="M58" s="158"/>
      <c r="N58" s="158"/>
      <c r="O58" s="158"/>
      <c r="P58" s="158"/>
      <c r="Q58" s="158"/>
      <c r="R58" s="158"/>
      <c r="S58" s="158"/>
      <c r="T58" s="158"/>
      <c r="U58" s="158"/>
      <c r="V58" s="158"/>
      <c r="W58" s="158"/>
      <c r="X58" s="158"/>
      <c r="Y58" s="158"/>
      <c r="Z58" s="158"/>
      <c r="AA58" s="158"/>
      <c r="AB58" s="158"/>
      <c r="AC58" s="158"/>
      <c r="AD58" s="158"/>
      <c r="AE58" s="158"/>
      <c r="AF58" s="158"/>
      <c r="AG58" s="158"/>
      <c r="AH58" s="158"/>
      <c r="AI58" s="158"/>
      <c r="AJ58" s="158"/>
      <c r="AK58" s="158"/>
      <c r="AL58" s="158"/>
      <c r="AM58" s="158"/>
      <c r="AN58" s="158"/>
      <c r="AO58" s="158"/>
      <c r="AP58" s="158"/>
      <c r="AQ58" s="158"/>
      <c r="AR58" s="158"/>
      <c r="AS58" s="158"/>
      <c r="AT58" s="158"/>
      <c r="AU58" s="158"/>
      <c r="AV58" s="158"/>
      <c r="AW58" s="158"/>
      <c r="AX58" s="158"/>
      <c r="AY58" s="158"/>
      <c r="AZ58" s="158"/>
      <c r="BA58" s="158"/>
      <c r="BB58" s="158"/>
      <c r="BC58" s="158"/>
      <c r="BD58" s="158"/>
      <c r="BE58" s="159"/>
      <c r="BF58" s="159"/>
      <c r="BG58" s="159"/>
      <c r="BH58" s="159"/>
    </row>
    <row r="59" spans="1:60" ht="21.95" customHeight="1">
      <c r="A59" s="158"/>
      <c r="B59" s="158"/>
      <c r="C59" s="158"/>
      <c r="D59" s="158"/>
      <c r="E59" s="158"/>
      <c r="F59" s="158"/>
      <c r="G59" s="158"/>
      <c r="H59" s="158"/>
      <c r="I59" s="158"/>
      <c r="J59" s="158"/>
      <c r="K59" s="158"/>
      <c r="L59" s="158"/>
      <c r="M59" s="158"/>
      <c r="N59" s="158"/>
      <c r="O59" s="158"/>
      <c r="P59" s="158"/>
      <c r="Q59" s="158"/>
      <c r="R59" s="158"/>
      <c r="S59" s="158"/>
      <c r="T59" s="158"/>
      <c r="U59" s="158"/>
      <c r="V59" s="158"/>
      <c r="W59" s="158"/>
      <c r="X59" s="158"/>
      <c r="Y59" s="158"/>
      <c r="Z59" s="158"/>
      <c r="AA59" s="158"/>
      <c r="AB59" s="158"/>
      <c r="AC59" s="158"/>
      <c r="AD59" s="158"/>
      <c r="AE59" s="158"/>
      <c r="AF59" s="158"/>
      <c r="AG59" s="158"/>
      <c r="AH59" s="158"/>
      <c r="AI59" s="158"/>
      <c r="AJ59" s="158"/>
      <c r="AK59" s="158"/>
      <c r="AL59" s="158"/>
      <c r="AM59" s="158"/>
      <c r="AN59" s="158"/>
      <c r="AO59" s="158"/>
      <c r="AP59" s="158"/>
      <c r="AQ59" s="158"/>
      <c r="AR59" s="158"/>
      <c r="AS59" s="158"/>
      <c r="AT59" s="158"/>
      <c r="AU59" s="158"/>
      <c r="AV59" s="158"/>
      <c r="AW59" s="158"/>
      <c r="AX59" s="158"/>
      <c r="AY59" s="158"/>
      <c r="AZ59" s="158"/>
      <c r="BA59" s="158"/>
      <c r="BB59" s="158"/>
      <c r="BC59" s="158"/>
      <c r="BD59" s="158"/>
      <c r="BE59" s="159"/>
      <c r="BF59" s="159"/>
      <c r="BG59" s="159"/>
      <c r="BH59" s="159"/>
    </row>
    <row r="60" spans="1:60" ht="21.95" customHeight="1">
      <c r="A60" s="158"/>
      <c r="B60" s="158"/>
      <c r="C60" s="158"/>
      <c r="D60" s="158"/>
      <c r="E60" s="158"/>
      <c r="F60" s="158"/>
      <c r="G60" s="158"/>
      <c r="H60" s="158"/>
      <c r="I60" s="158"/>
      <c r="J60" s="158"/>
      <c r="K60" s="158"/>
      <c r="L60" s="158"/>
      <c r="M60" s="158"/>
      <c r="N60" s="158"/>
      <c r="O60" s="158"/>
      <c r="P60" s="158"/>
      <c r="Q60" s="158"/>
      <c r="R60" s="158"/>
      <c r="S60" s="158"/>
      <c r="T60" s="158"/>
      <c r="U60" s="158"/>
      <c r="V60" s="158"/>
      <c r="W60" s="158"/>
      <c r="X60" s="158"/>
      <c r="Y60" s="158"/>
      <c r="Z60" s="158"/>
      <c r="AA60" s="158"/>
      <c r="AB60" s="158"/>
      <c r="AC60" s="158"/>
      <c r="AD60" s="158"/>
      <c r="AE60" s="158"/>
      <c r="AF60" s="158"/>
      <c r="AG60" s="158"/>
      <c r="AH60" s="158"/>
      <c r="AI60" s="158"/>
      <c r="AJ60" s="158"/>
      <c r="AK60" s="158"/>
      <c r="AL60" s="158"/>
      <c r="AM60" s="158"/>
      <c r="AN60" s="158"/>
      <c r="AO60" s="158"/>
      <c r="AP60" s="158"/>
      <c r="AQ60" s="158"/>
      <c r="AR60" s="158"/>
      <c r="AS60" s="158"/>
      <c r="AT60" s="158"/>
      <c r="AU60" s="158"/>
      <c r="AV60" s="158"/>
      <c r="AW60" s="158"/>
      <c r="AX60" s="158"/>
      <c r="AY60" s="158"/>
      <c r="AZ60" s="158"/>
      <c r="BA60" s="158"/>
      <c r="BB60" s="158"/>
      <c r="BC60" s="158"/>
      <c r="BD60" s="158"/>
      <c r="BE60" s="159"/>
      <c r="BF60" s="159"/>
      <c r="BG60" s="159"/>
      <c r="BH60" s="159"/>
    </row>
    <row r="61" spans="1:60" ht="21.95" customHeight="1">
      <c r="A61" s="158"/>
      <c r="B61" s="158"/>
      <c r="C61" s="158"/>
      <c r="D61" s="158"/>
      <c r="E61" s="158"/>
      <c r="F61" s="158"/>
      <c r="G61" s="158"/>
      <c r="H61" s="158"/>
      <c r="I61" s="158"/>
      <c r="J61" s="158"/>
      <c r="K61" s="158"/>
      <c r="L61" s="158"/>
      <c r="M61" s="158"/>
      <c r="N61" s="158"/>
      <c r="O61" s="158"/>
      <c r="P61" s="158"/>
      <c r="Q61" s="158"/>
      <c r="R61" s="158"/>
      <c r="S61" s="158"/>
      <c r="T61" s="158"/>
      <c r="U61" s="158"/>
      <c r="V61" s="158"/>
      <c r="W61" s="158"/>
      <c r="X61" s="158"/>
      <c r="Y61" s="158"/>
      <c r="Z61" s="158"/>
      <c r="AA61" s="158"/>
      <c r="AB61" s="158"/>
      <c r="AC61" s="158"/>
      <c r="AD61" s="158"/>
      <c r="AE61" s="158"/>
      <c r="AF61" s="158"/>
      <c r="AG61" s="158"/>
      <c r="AH61" s="158"/>
      <c r="AI61" s="158"/>
      <c r="AJ61" s="158"/>
      <c r="AK61" s="158"/>
      <c r="AL61" s="158"/>
      <c r="AM61" s="158"/>
      <c r="AN61" s="158"/>
      <c r="AO61" s="158"/>
      <c r="AP61" s="158"/>
      <c r="AQ61" s="158"/>
      <c r="AR61" s="158"/>
      <c r="AS61" s="158"/>
      <c r="AT61" s="158"/>
      <c r="AU61" s="158"/>
      <c r="AV61" s="158"/>
      <c r="AW61" s="158"/>
      <c r="AX61" s="158"/>
      <c r="AY61" s="158"/>
      <c r="AZ61" s="158"/>
      <c r="BA61" s="158"/>
      <c r="BB61" s="158"/>
      <c r="BC61" s="158"/>
      <c r="BD61" s="158"/>
      <c r="BE61" s="159"/>
      <c r="BF61" s="159"/>
      <c r="BG61" s="159"/>
      <c r="BH61" s="159"/>
    </row>
    <row r="62" spans="1:60" ht="21.95" customHeight="1">
      <c r="A62" s="158"/>
      <c r="B62" s="158"/>
      <c r="C62" s="158"/>
      <c r="D62" s="158"/>
      <c r="E62" s="158"/>
      <c r="F62" s="158"/>
      <c r="G62" s="158"/>
      <c r="H62" s="158"/>
      <c r="I62" s="158"/>
      <c r="J62" s="158"/>
      <c r="K62" s="158"/>
      <c r="L62" s="158"/>
      <c r="M62" s="158"/>
      <c r="N62" s="158"/>
      <c r="O62" s="158"/>
      <c r="P62" s="158"/>
      <c r="Q62" s="158"/>
      <c r="R62" s="158"/>
      <c r="S62" s="158"/>
      <c r="T62" s="158"/>
      <c r="U62" s="158"/>
      <c r="V62" s="158"/>
      <c r="W62" s="158"/>
      <c r="X62" s="158"/>
      <c r="Y62" s="158"/>
      <c r="Z62" s="158"/>
      <c r="AA62" s="158"/>
      <c r="AB62" s="158"/>
      <c r="AC62" s="158"/>
      <c r="AD62" s="158"/>
      <c r="AE62" s="158"/>
      <c r="AF62" s="158"/>
      <c r="AG62" s="158"/>
      <c r="AH62" s="158"/>
      <c r="AI62" s="158"/>
      <c r="AJ62" s="158"/>
      <c r="AK62" s="158"/>
      <c r="AL62" s="158"/>
      <c r="AM62" s="158"/>
      <c r="AN62" s="158"/>
      <c r="AO62" s="158"/>
      <c r="AP62" s="158"/>
      <c r="AQ62" s="158"/>
      <c r="AR62" s="158"/>
      <c r="AS62" s="158"/>
      <c r="AT62" s="158"/>
      <c r="AU62" s="158"/>
      <c r="AV62" s="158"/>
      <c r="AW62" s="158"/>
      <c r="AX62" s="158"/>
      <c r="AY62" s="158"/>
      <c r="AZ62" s="158"/>
      <c r="BA62" s="158"/>
      <c r="BB62" s="158"/>
      <c r="BC62" s="158"/>
      <c r="BD62" s="158"/>
      <c r="BE62" s="159"/>
      <c r="BF62" s="159"/>
      <c r="BG62" s="159"/>
      <c r="BH62" s="159"/>
    </row>
    <row r="63" spans="1:60" ht="21.95" customHeight="1">
      <c r="A63" s="158"/>
      <c r="B63" s="158"/>
      <c r="C63" s="158"/>
      <c r="D63" s="158"/>
      <c r="E63" s="158"/>
      <c r="F63" s="158"/>
      <c r="G63" s="158"/>
      <c r="H63" s="158"/>
      <c r="I63" s="158"/>
      <c r="J63" s="158"/>
      <c r="K63" s="158"/>
      <c r="L63" s="158"/>
      <c r="M63" s="158"/>
      <c r="N63" s="158"/>
      <c r="O63" s="158"/>
      <c r="P63" s="158"/>
      <c r="Q63" s="158"/>
      <c r="R63" s="158"/>
      <c r="S63" s="158"/>
      <c r="T63" s="158"/>
      <c r="U63" s="158"/>
      <c r="V63" s="158"/>
      <c r="W63" s="158"/>
      <c r="X63" s="158"/>
      <c r="Y63" s="158"/>
      <c r="Z63" s="158"/>
      <c r="AA63" s="158"/>
      <c r="AB63" s="158"/>
      <c r="AC63" s="158"/>
      <c r="AD63" s="158"/>
      <c r="AE63" s="158"/>
      <c r="AF63" s="158"/>
      <c r="AG63" s="158"/>
      <c r="AH63" s="158"/>
      <c r="AI63" s="158"/>
      <c r="AJ63" s="158"/>
      <c r="AK63" s="158"/>
      <c r="AL63" s="158"/>
      <c r="AM63" s="158"/>
      <c r="AN63" s="158"/>
      <c r="AO63" s="158"/>
      <c r="AP63" s="158"/>
      <c r="AQ63" s="158"/>
      <c r="AR63" s="158"/>
      <c r="AS63" s="158"/>
      <c r="AT63" s="158"/>
      <c r="AU63" s="158"/>
      <c r="AV63" s="158"/>
      <c r="AW63" s="158"/>
      <c r="AX63" s="158"/>
      <c r="AY63" s="158"/>
      <c r="AZ63" s="158"/>
      <c r="BA63" s="158"/>
      <c r="BB63" s="158"/>
      <c r="BC63" s="158"/>
      <c r="BD63" s="158"/>
      <c r="BE63" s="159"/>
      <c r="BF63" s="159"/>
      <c r="BG63" s="159"/>
      <c r="BH63" s="159"/>
    </row>
    <row r="64" spans="1:60" ht="21.95" customHeight="1">
      <c r="A64" s="158"/>
      <c r="B64" s="158"/>
      <c r="C64" s="158"/>
      <c r="D64" s="158"/>
      <c r="E64" s="158"/>
      <c r="F64" s="158"/>
      <c r="G64" s="158"/>
      <c r="H64" s="158"/>
      <c r="I64" s="158"/>
      <c r="J64" s="158"/>
      <c r="K64" s="158"/>
      <c r="L64" s="158"/>
      <c r="M64" s="158"/>
      <c r="N64" s="158"/>
      <c r="O64" s="158"/>
      <c r="P64" s="158"/>
      <c r="Q64" s="158"/>
      <c r="R64" s="158"/>
      <c r="S64" s="158"/>
      <c r="T64" s="158"/>
      <c r="U64" s="158"/>
      <c r="V64" s="158"/>
      <c r="W64" s="158"/>
      <c r="X64" s="158"/>
      <c r="Y64" s="158"/>
      <c r="Z64" s="158"/>
      <c r="AA64" s="158"/>
      <c r="AB64" s="158"/>
      <c r="AC64" s="158"/>
      <c r="AD64" s="158"/>
      <c r="AE64" s="158"/>
      <c r="AF64" s="158"/>
      <c r="AG64" s="158"/>
      <c r="AH64" s="158"/>
      <c r="AI64" s="158"/>
      <c r="AJ64" s="158"/>
      <c r="AK64" s="158"/>
      <c r="AL64" s="158"/>
      <c r="AM64" s="158"/>
      <c r="AN64" s="158"/>
      <c r="AO64" s="158"/>
      <c r="AP64" s="158"/>
      <c r="AQ64" s="158"/>
      <c r="AR64" s="158"/>
      <c r="AS64" s="158"/>
      <c r="AT64" s="158"/>
      <c r="AU64" s="158"/>
      <c r="AV64" s="158"/>
      <c r="AW64" s="158"/>
      <c r="AX64" s="158"/>
      <c r="AY64" s="158"/>
      <c r="AZ64" s="158"/>
      <c r="BA64" s="158"/>
      <c r="BB64" s="158"/>
      <c r="BC64" s="158"/>
      <c r="BD64" s="158"/>
      <c r="BE64" s="159"/>
      <c r="BF64" s="159"/>
      <c r="BG64" s="159"/>
      <c r="BH64" s="159"/>
    </row>
    <row r="65" spans="1:60" ht="21.95" customHeight="1">
      <c r="A65" s="158"/>
      <c r="B65" s="158"/>
      <c r="C65" s="158"/>
      <c r="D65" s="158"/>
      <c r="E65" s="158"/>
      <c r="F65" s="158"/>
      <c r="G65" s="158"/>
      <c r="H65" s="158"/>
      <c r="I65" s="158"/>
      <c r="J65" s="158"/>
      <c r="K65" s="158"/>
      <c r="L65" s="158"/>
      <c r="M65" s="158"/>
      <c r="N65" s="158"/>
      <c r="O65" s="158"/>
      <c r="P65" s="158"/>
      <c r="Q65" s="158"/>
      <c r="R65" s="158"/>
      <c r="S65" s="158"/>
      <c r="T65" s="158"/>
      <c r="U65" s="158"/>
      <c r="V65" s="158"/>
      <c r="W65" s="158"/>
      <c r="X65" s="158"/>
      <c r="Y65" s="158"/>
      <c r="Z65" s="158"/>
      <c r="AA65" s="158"/>
      <c r="AB65" s="158"/>
      <c r="AC65" s="158"/>
      <c r="AD65" s="158"/>
      <c r="AE65" s="158"/>
      <c r="AF65" s="158"/>
      <c r="AG65" s="158"/>
      <c r="AH65" s="158"/>
      <c r="AI65" s="158"/>
      <c r="AJ65" s="158"/>
      <c r="AK65" s="158"/>
      <c r="AL65" s="158"/>
      <c r="AM65" s="158"/>
      <c r="AN65" s="158"/>
      <c r="AO65" s="158"/>
      <c r="AP65" s="158"/>
      <c r="AQ65" s="158"/>
      <c r="AR65" s="158"/>
      <c r="AS65" s="158"/>
      <c r="AT65" s="158"/>
      <c r="AU65" s="158"/>
      <c r="AV65" s="158"/>
      <c r="AW65" s="158"/>
      <c r="AX65" s="158"/>
      <c r="AY65" s="158"/>
      <c r="AZ65" s="158"/>
      <c r="BA65" s="158"/>
      <c r="BB65" s="158"/>
      <c r="BC65" s="158"/>
      <c r="BD65" s="158"/>
      <c r="BE65" s="159"/>
      <c r="BF65" s="159"/>
      <c r="BG65" s="159"/>
      <c r="BH65" s="159"/>
    </row>
    <row r="66" spans="1:60" ht="18" customHeight="1">
      <c r="A66" s="158"/>
      <c r="B66" s="158"/>
      <c r="C66" s="158"/>
      <c r="D66" s="158"/>
      <c r="E66" s="158"/>
      <c r="F66" s="158"/>
      <c r="G66" s="158"/>
      <c r="H66" s="158"/>
      <c r="I66" s="158"/>
      <c r="J66" s="158"/>
      <c r="K66" s="158"/>
      <c r="L66" s="158"/>
      <c r="M66" s="158"/>
      <c r="N66" s="158"/>
      <c r="O66" s="158"/>
      <c r="P66" s="158"/>
      <c r="Q66" s="158"/>
      <c r="R66" s="158"/>
      <c r="S66" s="158"/>
      <c r="T66" s="158"/>
      <c r="U66" s="158"/>
      <c r="V66" s="158"/>
      <c r="W66" s="158"/>
      <c r="X66" s="158"/>
      <c r="Y66" s="158"/>
      <c r="Z66" s="158"/>
      <c r="AA66" s="158"/>
      <c r="AB66" s="158"/>
      <c r="AC66" s="158"/>
      <c r="AD66" s="158"/>
      <c r="AE66" s="158"/>
      <c r="AF66" s="158"/>
      <c r="AG66" s="158"/>
      <c r="AH66" s="158"/>
      <c r="AI66" s="158"/>
      <c r="AJ66" s="158"/>
      <c r="AK66" s="158"/>
      <c r="AL66" s="158"/>
      <c r="AM66" s="158"/>
      <c r="AN66" s="158"/>
      <c r="AO66" s="158"/>
      <c r="AP66" s="158"/>
      <c r="AQ66" s="158"/>
      <c r="AR66" s="158"/>
      <c r="AS66" s="158"/>
      <c r="AT66" s="158"/>
      <c r="AU66" s="158"/>
      <c r="AV66" s="158"/>
      <c r="AW66" s="158"/>
      <c r="AX66" s="158"/>
      <c r="AY66" s="158"/>
      <c r="AZ66" s="158"/>
      <c r="BA66" s="158"/>
      <c r="BB66" s="158"/>
      <c r="BC66" s="158"/>
      <c r="BD66" s="158"/>
      <c r="BE66" s="159"/>
      <c r="BF66" s="159"/>
      <c r="BG66" s="159"/>
      <c r="BH66" s="159"/>
    </row>
    <row r="67" spans="1:60" ht="18" customHeight="1">
      <c r="A67" s="158"/>
      <c r="B67" s="158"/>
      <c r="C67" s="158"/>
      <c r="D67" s="158"/>
      <c r="E67" s="158"/>
      <c r="F67" s="158"/>
      <c r="G67" s="158"/>
      <c r="H67" s="158"/>
      <c r="I67" s="158"/>
      <c r="J67" s="158"/>
      <c r="K67" s="158"/>
      <c r="L67" s="158"/>
      <c r="M67" s="158"/>
      <c r="N67" s="158"/>
      <c r="O67" s="158"/>
      <c r="P67" s="158"/>
      <c r="Q67" s="158"/>
      <c r="R67" s="158"/>
      <c r="S67" s="158"/>
      <c r="T67" s="158"/>
      <c r="U67" s="158"/>
      <c r="V67" s="158"/>
      <c r="W67" s="158"/>
      <c r="X67" s="158"/>
      <c r="Y67" s="158"/>
      <c r="Z67" s="158"/>
      <c r="AA67" s="158"/>
      <c r="AB67" s="158"/>
      <c r="AC67" s="158"/>
      <c r="AD67" s="158"/>
      <c r="AE67" s="158"/>
      <c r="AF67" s="158"/>
      <c r="AG67" s="158"/>
      <c r="AH67" s="158"/>
      <c r="AI67" s="158"/>
      <c r="AJ67" s="158"/>
      <c r="AK67" s="158"/>
      <c r="AL67" s="158"/>
      <c r="AM67" s="158"/>
      <c r="AN67" s="158"/>
      <c r="AO67" s="158"/>
      <c r="AP67" s="158"/>
      <c r="AQ67" s="158"/>
      <c r="AR67" s="158"/>
      <c r="AS67" s="158"/>
      <c r="AT67" s="158"/>
      <c r="AU67" s="158"/>
      <c r="AV67" s="158"/>
      <c r="AW67" s="158"/>
      <c r="AX67" s="158"/>
      <c r="AY67" s="158"/>
      <c r="AZ67" s="158"/>
      <c r="BA67" s="158"/>
      <c r="BB67" s="158"/>
      <c r="BC67" s="158"/>
      <c r="BD67" s="158"/>
      <c r="BE67" s="159"/>
      <c r="BF67" s="159"/>
      <c r="BG67" s="159"/>
      <c r="BH67" s="159"/>
    </row>
    <row r="68" spans="1:60" ht="18" customHeight="1">
      <c r="A68" s="158"/>
      <c r="B68" s="158"/>
      <c r="C68" s="158"/>
      <c r="D68" s="158"/>
      <c r="E68" s="158"/>
      <c r="F68" s="158"/>
      <c r="G68" s="158"/>
      <c r="H68" s="158"/>
      <c r="I68" s="158"/>
      <c r="J68" s="158"/>
      <c r="K68" s="158"/>
      <c r="L68" s="158"/>
      <c r="M68" s="158"/>
      <c r="N68" s="158"/>
      <c r="O68" s="158"/>
      <c r="P68" s="158"/>
      <c r="Q68" s="158"/>
      <c r="R68" s="158"/>
      <c r="S68" s="158"/>
      <c r="T68" s="158"/>
      <c r="U68" s="158"/>
      <c r="V68" s="158"/>
      <c r="W68" s="158"/>
      <c r="X68" s="158"/>
      <c r="Y68" s="158"/>
      <c r="Z68" s="158"/>
      <c r="AA68" s="158"/>
      <c r="AB68" s="158"/>
      <c r="AC68" s="158"/>
      <c r="AD68" s="158"/>
      <c r="AE68" s="158"/>
      <c r="AF68" s="158"/>
      <c r="AG68" s="158"/>
      <c r="AH68" s="158"/>
      <c r="AI68" s="158"/>
      <c r="AJ68" s="158"/>
      <c r="AK68" s="158"/>
      <c r="AL68" s="158"/>
      <c r="AM68" s="158"/>
      <c r="AN68" s="158"/>
      <c r="AO68" s="158"/>
      <c r="AP68" s="158"/>
      <c r="AQ68" s="158"/>
      <c r="AR68" s="158"/>
      <c r="AS68" s="158"/>
      <c r="AT68" s="158"/>
      <c r="AU68" s="158"/>
      <c r="AV68" s="158"/>
      <c r="AW68" s="158"/>
      <c r="AX68" s="158"/>
      <c r="AY68" s="158"/>
      <c r="AZ68" s="158"/>
      <c r="BA68" s="158"/>
      <c r="BB68" s="158"/>
      <c r="BC68" s="158"/>
      <c r="BD68" s="158"/>
      <c r="BE68" s="159"/>
      <c r="BF68" s="159"/>
      <c r="BG68" s="159"/>
      <c r="BH68" s="159"/>
    </row>
    <row r="69" spans="1:60" ht="18" customHeight="1">
      <c r="A69" s="158"/>
      <c r="B69" s="158"/>
      <c r="C69" s="158"/>
      <c r="D69" s="158"/>
      <c r="E69" s="158"/>
      <c r="F69" s="158"/>
      <c r="G69" s="158"/>
      <c r="H69" s="158"/>
      <c r="I69" s="158"/>
      <c r="J69" s="158"/>
      <c r="K69" s="158"/>
      <c r="L69" s="158"/>
      <c r="M69" s="158"/>
      <c r="N69" s="158"/>
      <c r="O69" s="158"/>
      <c r="P69" s="158"/>
      <c r="Q69" s="158"/>
      <c r="R69" s="158"/>
      <c r="S69" s="158"/>
      <c r="T69" s="158"/>
      <c r="U69" s="158"/>
      <c r="V69" s="158"/>
      <c r="W69" s="158"/>
      <c r="X69" s="158"/>
      <c r="Y69" s="158"/>
      <c r="Z69" s="158"/>
      <c r="AA69" s="158"/>
      <c r="AB69" s="158"/>
      <c r="AC69" s="158"/>
      <c r="AD69" s="158"/>
      <c r="AE69" s="158"/>
      <c r="AF69" s="158"/>
      <c r="AG69" s="158"/>
      <c r="AH69" s="158"/>
      <c r="AI69" s="158"/>
      <c r="AJ69" s="158"/>
      <c r="AK69" s="158"/>
      <c r="AL69" s="158"/>
      <c r="AM69" s="158"/>
      <c r="AN69" s="158"/>
      <c r="AO69" s="158"/>
      <c r="AP69" s="158"/>
      <c r="AQ69" s="158"/>
      <c r="AR69" s="158"/>
      <c r="AS69" s="158"/>
      <c r="AT69" s="158"/>
      <c r="AU69" s="158"/>
      <c r="AV69" s="158"/>
      <c r="AW69" s="158"/>
      <c r="AX69" s="158"/>
      <c r="AY69" s="158"/>
      <c r="AZ69" s="158"/>
      <c r="BA69" s="158"/>
      <c r="BB69" s="158"/>
      <c r="BC69" s="158"/>
      <c r="BD69" s="158"/>
      <c r="BE69" s="159"/>
      <c r="BF69" s="159"/>
      <c r="BG69" s="159"/>
      <c r="BH69" s="159"/>
    </row>
    <row r="70" spans="1:60" ht="18" customHeight="1">
      <c r="A70" s="158"/>
      <c r="B70" s="216" t="s">
        <v>1399</v>
      </c>
      <c r="C70" s="216"/>
      <c r="D70" s="216"/>
      <c r="E70" s="216"/>
      <c r="F70" s="216"/>
      <c r="G70" s="216"/>
      <c r="H70" s="216"/>
      <c r="I70" s="216"/>
      <c r="J70" s="216"/>
      <c r="K70" s="216"/>
      <c r="L70" s="216"/>
      <c r="M70" s="216"/>
      <c r="N70" s="216"/>
      <c r="O70" s="216"/>
      <c r="P70" s="216"/>
      <c r="Q70" s="216"/>
      <c r="R70" s="216"/>
      <c r="S70" s="216"/>
      <c r="T70" s="216"/>
      <c r="U70" s="216"/>
      <c r="V70" s="216"/>
      <c r="W70" s="216"/>
      <c r="X70" s="216"/>
      <c r="Y70" s="216"/>
      <c r="Z70" s="216"/>
      <c r="AA70" s="158"/>
      <c r="AB70" s="158"/>
      <c r="AC70" s="158"/>
      <c r="AD70" s="158"/>
      <c r="AE70" s="158"/>
      <c r="AF70" s="158"/>
      <c r="AG70" s="158"/>
      <c r="AH70" s="158"/>
      <c r="AI70" s="158"/>
      <c r="AJ70" s="158"/>
      <c r="AK70" s="158"/>
      <c r="AL70" s="158"/>
      <c r="AM70" s="158"/>
      <c r="AN70" s="158"/>
      <c r="AO70" s="158"/>
      <c r="AP70" s="158"/>
      <c r="AQ70" s="158"/>
      <c r="AR70" s="158"/>
      <c r="AS70" s="158"/>
      <c r="AT70" s="158"/>
      <c r="AU70" s="158"/>
      <c r="AV70" s="158"/>
      <c r="AW70" s="158"/>
      <c r="AX70" s="158"/>
      <c r="AY70" s="158"/>
      <c r="AZ70" s="158"/>
      <c r="BA70" s="158"/>
      <c r="BB70" s="158"/>
      <c r="BC70" s="158"/>
      <c r="BD70" s="158"/>
      <c r="BE70" s="159"/>
      <c r="BF70" s="159"/>
      <c r="BG70" s="159"/>
      <c r="BH70" s="159"/>
    </row>
    <row r="71" spans="1:60" ht="18" customHeight="1">
      <c r="A71" s="159"/>
      <c r="B71" s="216"/>
      <c r="C71" s="216"/>
      <c r="D71" s="216"/>
      <c r="E71" s="216"/>
      <c r="F71" s="216"/>
      <c r="G71" s="216"/>
      <c r="H71" s="216"/>
      <c r="I71" s="216"/>
      <c r="J71" s="216"/>
      <c r="K71" s="216"/>
      <c r="L71" s="216"/>
      <c r="M71" s="216"/>
      <c r="N71" s="216"/>
      <c r="O71" s="216"/>
      <c r="P71" s="216"/>
      <c r="Q71" s="216"/>
      <c r="R71" s="216"/>
      <c r="S71" s="216"/>
      <c r="T71" s="216"/>
      <c r="U71" s="216"/>
      <c r="V71" s="216"/>
      <c r="W71" s="216"/>
      <c r="X71" s="216"/>
      <c r="Y71" s="216"/>
      <c r="Z71" s="216"/>
      <c r="AA71" s="159"/>
      <c r="AB71" s="159"/>
      <c r="AC71" s="159"/>
      <c r="AD71" s="159"/>
      <c r="AE71" s="159"/>
      <c r="AF71" s="159"/>
      <c r="AG71" s="159"/>
      <c r="AH71" s="159"/>
      <c r="AI71" s="159"/>
      <c r="AJ71" s="159"/>
      <c r="AK71" s="159"/>
      <c r="AL71" s="159"/>
      <c r="AM71" s="159"/>
      <c r="AN71" s="159"/>
      <c r="AO71" s="159"/>
      <c r="AP71" s="159"/>
      <c r="AQ71" s="159"/>
      <c r="AR71" s="159"/>
      <c r="AS71" s="159"/>
      <c r="AT71" s="159"/>
      <c r="AU71" s="159"/>
      <c r="AV71" s="159"/>
      <c r="AW71" s="159"/>
      <c r="AX71" s="159"/>
      <c r="AY71" s="159"/>
      <c r="AZ71" s="159"/>
      <c r="BA71" s="159"/>
      <c r="BB71" s="159"/>
      <c r="BC71" s="159"/>
      <c r="BD71" s="159"/>
      <c r="BE71" s="159"/>
      <c r="BF71" s="159"/>
      <c r="BG71" s="159"/>
      <c r="BH71" s="159"/>
    </row>
    <row r="72" spans="1:60" ht="18" customHeight="1">
      <c r="A72" s="159"/>
      <c r="B72" s="216"/>
      <c r="C72" s="216"/>
      <c r="D72" s="216"/>
      <c r="E72" s="216"/>
      <c r="F72" s="216"/>
      <c r="G72" s="216"/>
      <c r="H72" s="216"/>
      <c r="I72" s="216"/>
      <c r="J72" s="216"/>
      <c r="K72" s="216"/>
      <c r="L72" s="216"/>
      <c r="M72" s="216"/>
      <c r="N72" s="216"/>
      <c r="O72" s="216"/>
      <c r="P72" s="216"/>
      <c r="Q72" s="216"/>
      <c r="R72" s="216"/>
      <c r="S72" s="216"/>
      <c r="T72" s="216"/>
      <c r="U72" s="216"/>
      <c r="V72" s="216"/>
      <c r="W72" s="216"/>
      <c r="X72" s="216"/>
      <c r="Y72" s="216"/>
      <c r="Z72" s="216"/>
      <c r="AA72" s="159"/>
      <c r="AB72" s="159"/>
      <c r="AC72" s="159"/>
      <c r="AD72" s="159"/>
      <c r="AE72" s="159"/>
      <c r="AF72" s="159"/>
      <c r="AG72" s="159"/>
      <c r="AH72" s="159"/>
      <c r="AI72" s="159"/>
      <c r="AJ72" s="159"/>
      <c r="AK72" s="159"/>
      <c r="AL72" s="159"/>
      <c r="AM72" s="159"/>
      <c r="AN72" s="159"/>
      <c r="AO72" s="159"/>
      <c r="AP72" s="159"/>
      <c r="AQ72" s="159"/>
      <c r="AR72" s="159"/>
      <c r="AS72" s="159"/>
      <c r="AT72" s="159"/>
      <c r="AU72" s="159"/>
      <c r="AV72" s="159"/>
      <c r="AW72" s="159"/>
      <c r="AX72" s="159"/>
      <c r="AY72" s="159"/>
      <c r="AZ72" s="159"/>
      <c r="BA72" s="159"/>
      <c r="BB72" s="159"/>
      <c r="BC72" s="159"/>
      <c r="BD72" s="159"/>
      <c r="BE72" s="159"/>
      <c r="BF72" s="159"/>
      <c r="BG72" s="159"/>
      <c r="BH72" s="159"/>
    </row>
    <row r="73" spans="1:60" ht="18" customHeight="1"/>
    <row r="74" spans="1:60" ht="18" customHeight="1"/>
    <row r="75" spans="1:60" ht="18" customHeight="1"/>
    <row r="76" spans="1:60" ht="18" customHeight="1"/>
    <row r="77" spans="1:60" ht="18" customHeight="1"/>
    <row r="78" spans="1:60" ht="18" customHeight="1"/>
    <row r="79" spans="1:60" ht="18" customHeight="1"/>
    <row r="80" spans="1:60" ht="18" customHeight="1"/>
  </sheetData>
  <mergeCells count="8">
    <mergeCell ref="B70:Z72"/>
    <mergeCell ref="B2:BH2"/>
    <mergeCell ref="B3:BH3"/>
    <mergeCell ref="B5:H5"/>
    <mergeCell ref="J5:P5"/>
    <mergeCell ref="R5:X5"/>
    <mergeCell ref="Z5:AF5"/>
    <mergeCell ref="AH5:BH5"/>
  </mergeCells>
  <phoneticPr fontId="19"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BI80"/>
  <sheetViews>
    <sheetView showGridLines="0" zoomScale="40" zoomScaleNormal="40" zoomScaleSheetLayoutView="40" workbookViewId="0">
      <selection activeCell="BK42" sqref="BK42"/>
    </sheetView>
  </sheetViews>
  <sheetFormatPr defaultColWidth="9" defaultRowHeight="14.25"/>
  <cols>
    <col min="1" max="61" width="4.5" style="70" customWidth="1"/>
    <col min="62" max="16384" width="9" style="71"/>
  </cols>
  <sheetData>
    <row r="1" spans="1:60" ht="21.95" customHeight="1">
      <c r="A1" s="76"/>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6"/>
      <c r="AH1" s="76"/>
      <c r="AI1" s="76"/>
      <c r="AJ1" s="76"/>
      <c r="AK1" s="76"/>
      <c r="AL1" s="76"/>
      <c r="AM1" s="76"/>
      <c r="AN1" s="76"/>
      <c r="AO1" s="76"/>
      <c r="AP1" s="76"/>
      <c r="AQ1" s="76"/>
      <c r="AR1" s="76"/>
      <c r="AS1" s="76"/>
      <c r="AT1" s="76"/>
      <c r="AU1" s="76"/>
      <c r="AV1" s="76"/>
      <c r="AW1" s="76"/>
      <c r="AX1" s="76"/>
      <c r="AY1" s="76"/>
      <c r="AZ1" s="76"/>
      <c r="BA1" s="76"/>
      <c r="BB1" s="76"/>
      <c r="BC1" s="76"/>
      <c r="BD1" s="76"/>
      <c r="BE1" s="74"/>
      <c r="BF1" s="74"/>
      <c r="BG1" s="74"/>
      <c r="BH1" s="74"/>
    </row>
    <row r="2" spans="1:60" ht="30" customHeight="1">
      <c r="A2" s="76"/>
      <c r="B2" s="233" t="s">
        <v>398</v>
      </c>
      <c r="C2" s="234"/>
      <c r="D2" s="234"/>
      <c r="E2" s="234"/>
      <c r="F2" s="234"/>
      <c r="G2" s="234"/>
      <c r="H2" s="234"/>
      <c r="I2" s="234"/>
      <c r="J2" s="234"/>
      <c r="K2" s="234"/>
      <c r="L2" s="234"/>
      <c r="M2" s="234"/>
      <c r="N2" s="234"/>
      <c r="O2" s="234"/>
      <c r="P2" s="234"/>
      <c r="Q2" s="234"/>
      <c r="R2" s="234"/>
      <c r="S2" s="234"/>
      <c r="T2" s="234"/>
      <c r="U2" s="234"/>
      <c r="V2" s="234"/>
      <c r="W2" s="234"/>
      <c r="X2" s="234"/>
      <c r="Y2" s="234"/>
      <c r="Z2" s="234"/>
      <c r="AA2" s="234"/>
      <c r="AB2" s="234"/>
      <c r="AC2" s="234"/>
      <c r="AD2" s="234"/>
      <c r="AE2" s="234"/>
      <c r="AF2" s="234"/>
      <c r="AG2" s="234"/>
      <c r="AH2" s="234"/>
      <c r="AI2" s="234"/>
      <c r="AJ2" s="234"/>
      <c r="AK2" s="234"/>
      <c r="AL2" s="234"/>
      <c r="AM2" s="234"/>
      <c r="AN2" s="234"/>
      <c r="AO2" s="234"/>
      <c r="AP2" s="234"/>
      <c r="AQ2" s="234"/>
      <c r="AR2" s="234"/>
      <c r="AS2" s="234"/>
      <c r="AT2" s="234"/>
      <c r="AU2" s="234"/>
      <c r="AV2" s="234"/>
      <c r="AW2" s="234"/>
      <c r="AX2" s="234"/>
      <c r="AY2" s="234"/>
      <c r="AZ2" s="234"/>
      <c r="BA2" s="234"/>
      <c r="BB2" s="234"/>
      <c r="BC2" s="234"/>
      <c r="BD2" s="234"/>
      <c r="BE2" s="235"/>
      <c r="BF2" s="235"/>
      <c r="BG2" s="235"/>
      <c r="BH2" s="235"/>
    </row>
    <row r="3" spans="1:60" ht="32.1" customHeight="1">
      <c r="A3" s="76"/>
      <c r="B3" s="236" t="s">
        <v>2338</v>
      </c>
      <c r="C3" s="236"/>
      <c r="D3" s="236"/>
      <c r="E3" s="236"/>
      <c r="F3" s="236"/>
      <c r="G3" s="236"/>
      <c r="H3" s="236"/>
      <c r="I3" s="236"/>
      <c r="J3" s="236"/>
      <c r="K3" s="236"/>
      <c r="L3" s="236"/>
      <c r="M3" s="236"/>
      <c r="N3" s="236"/>
      <c r="O3" s="236"/>
      <c r="P3" s="236"/>
      <c r="Q3" s="236"/>
      <c r="R3" s="236"/>
      <c r="S3" s="236"/>
      <c r="T3" s="236"/>
      <c r="U3" s="236"/>
      <c r="V3" s="236"/>
      <c r="W3" s="236"/>
      <c r="X3" s="236"/>
      <c r="Y3" s="236"/>
      <c r="Z3" s="236"/>
      <c r="AA3" s="236"/>
      <c r="AB3" s="236"/>
      <c r="AC3" s="236"/>
      <c r="AD3" s="236"/>
      <c r="AE3" s="236"/>
      <c r="AF3" s="236"/>
      <c r="AG3" s="236"/>
      <c r="AH3" s="236"/>
      <c r="AI3" s="236"/>
      <c r="AJ3" s="236"/>
      <c r="AK3" s="236"/>
      <c r="AL3" s="236"/>
      <c r="AM3" s="236"/>
      <c r="AN3" s="236"/>
      <c r="AO3" s="236"/>
      <c r="AP3" s="236"/>
      <c r="AQ3" s="236"/>
      <c r="AR3" s="236"/>
      <c r="AS3" s="236"/>
      <c r="AT3" s="236"/>
      <c r="AU3" s="236"/>
      <c r="AV3" s="236"/>
      <c r="AW3" s="236"/>
      <c r="AX3" s="236"/>
      <c r="AY3" s="236"/>
      <c r="AZ3" s="236"/>
      <c r="BA3" s="236"/>
      <c r="BB3" s="236"/>
      <c r="BC3" s="236"/>
      <c r="BD3" s="236"/>
      <c r="BE3" s="236"/>
      <c r="BF3" s="236"/>
      <c r="BG3" s="236"/>
      <c r="BH3" s="236"/>
    </row>
    <row r="4" spans="1:60" ht="21.95" customHeight="1">
      <c r="A4" s="76"/>
      <c r="B4" s="76"/>
      <c r="C4" s="76"/>
      <c r="D4" s="76"/>
      <c r="E4" s="76"/>
      <c r="F4" s="76"/>
      <c r="G4" s="76"/>
      <c r="H4" s="76"/>
      <c r="I4" s="76"/>
      <c r="J4" s="76"/>
      <c r="K4" s="76"/>
      <c r="L4" s="76"/>
      <c r="M4" s="76"/>
      <c r="N4" s="76"/>
      <c r="O4" s="76"/>
      <c r="P4" s="76"/>
      <c r="Q4" s="76"/>
      <c r="R4" s="76"/>
      <c r="S4" s="76"/>
      <c r="T4" s="76"/>
      <c r="U4" s="76"/>
      <c r="V4" s="76"/>
      <c r="W4" s="76"/>
      <c r="X4" s="76"/>
      <c r="Y4" s="76"/>
      <c r="Z4" s="76"/>
      <c r="AA4" s="76"/>
      <c r="AB4" s="76"/>
      <c r="AC4" s="76"/>
      <c r="AD4" s="76"/>
      <c r="AE4" s="76"/>
      <c r="AF4" s="76"/>
      <c r="AG4" s="76"/>
      <c r="AH4" s="76"/>
      <c r="AI4" s="76"/>
      <c r="AJ4" s="76"/>
      <c r="AK4" s="76"/>
      <c r="AL4" s="76"/>
      <c r="AM4" s="76"/>
      <c r="AN4" s="76"/>
      <c r="AO4" s="76"/>
      <c r="AP4" s="76"/>
      <c r="AQ4" s="76"/>
      <c r="AR4" s="76"/>
      <c r="AS4" s="76"/>
      <c r="AT4" s="76"/>
      <c r="AU4" s="76"/>
      <c r="AV4" s="76"/>
      <c r="AW4" s="76"/>
      <c r="AX4" s="76"/>
      <c r="AY4" s="76"/>
      <c r="AZ4" s="76"/>
      <c r="BA4" s="76"/>
      <c r="BB4" s="76"/>
      <c r="BC4" s="76"/>
      <c r="BD4" s="76"/>
      <c r="BE4" s="74"/>
      <c r="BF4" s="74"/>
      <c r="BG4" s="74"/>
      <c r="BH4" s="74"/>
    </row>
    <row r="5" spans="1:60" ht="24" customHeight="1">
      <c r="A5" s="76"/>
      <c r="B5" s="237" t="s">
        <v>402</v>
      </c>
      <c r="C5" s="237"/>
      <c r="D5" s="237"/>
      <c r="E5" s="237"/>
      <c r="F5" s="237"/>
      <c r="G5" s="237"/>
      <c r="H5" s="237"/>
      <c r="I5" s="76"/>
      <c r="J5" s="238" t="s">
        <v>382</v>
      </c>
      <c r="K5" s="238"/>
      <c r="L5" s="238"/>
      <c r="M5" s="238"/>
      <c r="N5" s="238"/>
      <c r="O5" s="238"/>
      <c r="P5" s="238"/>
      <c r="Q5" s="76"/>
      <c r="R5" s="239" t="s">
        <v>598</v>
      </c>
      <c r="S5" s="239"/>
      <c r="T5" s="239"/>
      <c r="U5" s="239"/>
      <c r="V5" s="239"/>
      <c r="W5" s="239"/>
      <c r="X5" s="239"/>
      <c r="Y5" s="76"/>
      <c r="Z5" s="240" t="s">
        <v>404</v>
      </c>
      <c r="AA5" s="240"/>
      <c r="AB5" s="240"/>
      <c r="AC5" s="240"/>
      <c r="AD5" s="240"/>
      <c r="AE5" s="240"/>
      <c r="AF5" s="240"/>
      <c r="AG5" s="76"/>
      <c r="AH5" s="241" t="s">
        <v>2860</v>
      </c>
      <c r="AI5" s="241"/>
      <c r="AJ5" s="241"/>
      <c r="AK5" s="241"/>
      <c r="AL5" s="241"/>
      <c r="AM5" s="241"/>
      <c r="AN5" s="241"/>
      <c r="AO5" s="241"/>
      <c r="AP5" s="241"/>
      <c r="AQ5" s="241"/>
      <c r="AR5" s="241"/>
      <c r="AS5" s="241"/>
      <c r="AT5" s="241"/>
      <c r="AU5" s="241"/>
      <c r="AV5" s="241"/>
      <c r="AW5" s="241"/>
      <c r="AX5" s="241"/>
      <c r="AY5" s="241"/>
      <c r="AZ5" s="241"/>
      <c r="BA5" s="241"/>
      <c r="BB5" s="241"/>
      <c r="BC5" s="241"/>
      <c r="BD5" s="241"/>
      <c r="BE5" s="241"/>
      <c r="BF5" s="241"/>
      <c r="BG5" s="241"/>
      <c r="BH5" s="241"/>
    </row>
    <row r="6" spans="1:60" ht="21.95" customHeight="1">
      <c r="A6" s="76"/>
      <c r="B6" s="76"/>
      <c r="C6" s="76"/>
      <c r="D6" s="76"/>
      <c r="E6" s="76"/>
      <c r="F6" s="76"/>
      <c r="G6" s="76"/>
      <c r="H6" s="76"/>
      <c r="I6" s="76"/>
      <c r="J6" s="76"/>
      <c r="K6" s="76"/>
      <c r="L6" s="76"/>
      <c r="M6" s="76"/>
      <c r="N6" s="76"/>
      <c r="O6" s="76"/>
      <c r="P6" s="76"/>
      <c r="Q6" s="76"/>
      <c r="R6" s="76"/>
      <c r="S6" s="76"/>
      <c r="T6" s="76"/>
      <c r="U6" s="76"/>
      <c r="V6" s="76"/>
      <c r="W6" s="76"/>
      <c r="X6" s="76"/>
      <c r="Y6" s="76"/>
      <c r="Z6" s="76"/>
      <c r="AA6" s="76"/>
      <c r="AB6" s="76"/>
      <c r="AC6" s="76"/>
      <c r="AD6" s="76"/>
      <c r="AE6" s="76"/>
      <c r="AF6" s="76"/>
      <c r="AG6" s="76"/>
      <c r="AH6" s="76"/>
      <c r="AI6" s="76"/>
      <c r="AJ6" s="76"/>
      <c r="AK6" s="76"/>
      <c r="AL6" s="76"/>
      <c r="AM6" s="76"/>
      <c r="AN6" s="76"/>
      <c r="AO6" s="76"/>
      <c r="AP6" s="76"/>
      <c r="AQ6" s="76"/>
      <c r="AR6" s="76"/>
      <c r="AS6" s="76"/>
      <c r="AT6" s="76"/>
      <c r="AU6" s="76"/>
      <c r="AV6" s="76"/>
      <c r="AW6" s="76"/>
      <c r="AX6" s="76"/>
      <c r="AY6" s="76"/>
      <c r="AZ6" s="76"/>
      <c r="BA6" s="76"/>
      <c r="BB6" s="76"/>
      <c r="BC6" s="76"/>
      <c r="BD6" s="76"/>
      <c r="BE6" s="74"/>
      <c r="BF6" s="74"/>
      <c r="BG6" s="74"/>
      <c r="BH6" s="74"/>
    </row>
    <row r="7" spans="1:60" ht="21.95" customHeight="1">
      <c r="A7" s="76"/>
      <c r="B7" s="76"/>
      <c r="C7" s="76"/>
      <c r="D7" s="76"/>
      <c r="E7" s="76"/>
      <c r="F7" s="76"/>
      <c r="G7" s="76"/>
      <c r="H7" s="76"/>
      <c r="I7" s="76"/>
      <c r="J7" s="76"/>
      <c r="K7" s="76"/>
      <c r="L7" s="76"/>
      <c r="M7" s="76"/>
      <c r="N7" s="76"/>
      <c r="O7" s="76"/>
      <c r="P7" s="76"/>
      <c r="Q7" s="76"/>
      <c r="R7" s="76"/>
      <c r="S7" s="76"/>
      <c r="T7" s="76"/>
      <c r="U7" s="76"/>
      <c r="V7" s="76"/>
      <c r="W7" s="76"/>
      <c r="X7" s="76"/>
      <c r="Y7" s="76"/>
      <c r="Z7" s="76"/>
      <c r="AA7" s="76"/>
      <c r="AB7" s="76"/>
      <c r="AC7" s="76"/>
      <c r="AD7" s="76"/>
      <c r="AE7" s="76"/>
      <c r="AF7" s="76"/>
      <c r="AG7" s="76"/>
      <c r="AH7" s="76"/>
      <c r="AI7" s="76"/>
      <c r="AJ7" s="76"/>
      <c r="AK7" s="76"/>
      <c r="AL7" s="76"/>
      <c r="AM7" s="76"/>
      <c r="AN7" s="76"/>
      <c r="AO7" s="76"/>
      <c r="AP7" s="76"/>
      <c r="AQ7" s="76"/>
      <c r="AR7" s="76"/>
      <c r="AS7" s="76"/>
      <c r="AT7" s="76"/>
      <c r="AU7" s="76"/>
      <c r="AV7" s="76"/>
      <c r="AW7" s="76"/>
      <c r="AX7" s="76"/>
      <c r="AY7" s="76"/>
      <c r="AZ7" s="76"/>
      <c r="BA7" s="76"/>
      <c r="BB7" s="76"/>
      <c r="BC7" s="76"/>
      <c r="BD7" s="76"/>
      <c r="BE7" s="74"/>
      <c r="BF7" s="74"/>
      <c r="BG7" s="74"/>
      <c r="BH7" s="74"/>
    </row>
    <row r="8" spans="1:60" ht="21.95" customHeight="1">
      <c r="A8" s="76"/>
      <c r="B8" s="76"/>
      <c r="C8" s="76"/>
      <c r="D8" s="76"/>
      <c r="E8" s="76"/>
      <c r="F8" s="76"/>
      <c r="G8" s="76"/>
      <c r="H8" s="76"/>
      <c r="I8" s="76"/>
      <c r="J8" s="76"/>
      <c r="K8" s="76"/>
      <c r="L8" s="76"/>
      <c r="M8" s="76"/>
      <c r="N8" s="76"/>
      <c r="O8" s="76"/>
      <c r="P8" s="76"/>
      <c r="Q8" s="76"/>
      <c r="R8" s="76"/>
      <c r="S8" s="76"/>
      <c r="T8" s="76"/>
      <c r="U8" s="76"/>
      <c r="V8" s="76"/>
      <c r="W8" s="76"/>
      <c r="X8" s="76"/>
      <c r="Y8" s="76"/>
      <c r="Z8" s="76"/>
      <c r="AA8" s="76"/>
      <c r="AB8" s="76"/>
      <c r="AC8" s="76"/>
      <c r="AD8" s="76"/>
      <c r="AE8" s="76"/>
      <c r="AF8" s="76"/>
      <c r="AG8" s="76"/>
      <c r="AH8" s="76"/>
      <c r="AI8" s="76"/>
      <c r="AJ8" s="76"/>
      <c r="AK8" s="76"/>
      <c r="AL8" s="76"/>
      <c r="AM8" s="76"/>
      <c r="AN8" s="76"/>
      <c r="AO8" s="76"/>
      <c r="AP8" s="76"/>
      <c r="AQ8" s="76"/>
      <c r="AR8" s="76"/>
      <c r="AS8" s="76"/>
      <c r="AT8" s="76"/>
      <c r="AU8" s="76"/>
      <c r="AV8" s="76"/>
      <c r="AW8" s="76"/>
      <c r="AX8" s="76"/>
      <c r="AY8" s="76"/>
      <c r="AZ8" s="76"/>
      <c r="BA8" s="76"/>
      <c r="BB8" s="76"/>
      <c r="BC8" s="76"/>
      <c r="BD8" s="76"/>
      <c r="BE8" s="74"/>
      <c r="BF8" s="74"/>
      <c r="BG8" s="74"/>
      <c r="BH8" s="74"/>
    </row>
    <row r="9" spans="1:60" ht="21.95" customHeight="1">
      <c r="A9" s="76"/>
      <c r="B9" s="76"/>
      <c r="C9" s="76"/>
      <c r="D9" s="76"/>
      <c r="E9" s="76"/>
      <c r="F9" s="76"/>
      <c r="G9" s="76"/>
      <c r="H9" s="76"/>
      <c r="I9" s="76"/>
      <c r="J9" s="76"/>
      <c r="K9" s="76"/>
      <c r="L9" s="76"/>
      <c r="M9" s="76"/>
      <c r="N9" s="76"/>
      <c r="O9" s="76"/>
      <c r="P9" s="76"/>
      <c r="Q9" s="76"/>
      <c r="R9" s="76"/>
      <c r="S9" s="76"/>
      <c r="T9" s="76"/>
      <c r="U9" s="76"/>
      <c r="V9" s="76"/>
      <c r="W9" s="76"/>
      <c r="X9" s="76"/>
      <c r="Y9" s="76"/>
      <c r="Z9" s="76"/>
      <c r="AA9" s="76"/>
      <c r="AB9" s="76"/>
      <c r="AC9" s="76"/>
      <c r="AD9" s="76"/>
      <c r="AE9" s="76"/>
      <c r="AF9" s="76"/>
      <c r="AG9" s="76"/>
      <c r="AH9" s="76"/>
      <c r="AI9" s="76"/>
      <c r="AJ9" s="76"/>
      <c r="AK9" s="76"/>
      <c r="AL9" s="76"/>
      <c r="AM9" s="76"/>
      <c r="AN9" s="76"/>
      <c r="AO9" s="76"/>
      <c r="AP9" s="76"/>
      <c r="AQ9" s="76"/>
      <c r="AR9" s="76"/>
      <c r="AS9" s="76"/>
      <c r="AT9" s="76"/>
      <c r="AU9" s="76"/>
      <c r="AV9" s="76"/>
      <c r="AW9" s="76"/>
      <c r="AX9" s="76"/>
      <c r="AY9" s="76"/>
      <c r="AZ9" s="76"/>
      <c r="BA9" s="76"/>
      <c r="BB9" s="76"/>
      <c r="BC9" s="76"/>
      <c r="BD9" s="76"/>
      <c r="BE9" s="74"/>
      <c r="BF9" s="74"/>
      <c r="BG9" s="74"/>
      <c r="BH9" s="74"/>
    </row>
    <row r="10" spans="1:60" ht="21.95" customHeight="1">
      <c r="A10" s="76"/>
      <c r="B10" s="76"/>
      <c r="C10" s="76"/>
      <c r="D10" s="76"/>
      <c r="E10" s="76"/>
      <c r="F10" s="76"/>
      <c r="G10" s="76"/>
      <c r="H10" s="76"/>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6"/>
      <c r="AO10" s="76"/>
      <c r="AP10" s="76"/>
      <c r="AQ10" s="76"/>
      <c r="AR10" s="76"/>
      <c r="AS10" s="76"/>
      <c r="AT10" s="76"/>
      <c r="AU10" s="76"/>
      <c r="AV10" s="76"/>
      <c r="AW10" s="76"/>
      <c r="AX10" s="76"/>
      <c r="AY10" s="76"/>
      <c r="AZ10" s="76"/>
      <c r="BA10" s="76"/>
      <c r="BB10" s="76"/>
      <c r="BC10" s="76"/>
      <c r="BD10" s="76"/>
      <c r="BE10" s="74"/>
      <c r="BF10" s="74"/>
      <c r="BG10" s="74"/>
      <c r="BH10" s="74"/>
    </row>
    <row r="11" spans="1:60" ht="21.95" customHeight="1">
      <c r="A11" s="76"/>
      <c r="B11" s="76"/>
      <c r="C11" s="76"/>
      <c r="D11" s="76"/>
      <c r="E11" s="76"/>
      <c r="F11" s="76"/>
      <c r="G11" s="76"/>
      <c r="H11" s="76"/>
      <c r="I11" s="76"/>
      <c r="J11" s="76"/>
      <c r="K11" s="76"/>
      <c r="L11" s="76"/>
      <c r="M11" s="76"/>
      <c r="N11" s="76"/>
      <c r="O11" s="76"/>
      <c r="P11" s="76"/>
      <c r="Q11" s="76"/>
      <c r="R11" s="76"/>
      <c r="S11" s="76"/>
      <c r="T11" s="76"/>
      <c r="U11" s="76"/>
      <c r="V11" s="76"/>
      <c r="W11" s="76"/>
      <c r="X11" s="76"/>
      <c r="Y11" s="76"/>
      <c r="Z11" s="76"/>
      <c r="AA11" s="76"/>
      <c r="AB11" s="76"/>
      <c r="AC11" s="76"/>
      <c r="AD11" s="76"/>
      <c r="AE11" s="76"/>
      <c r="AF11" s="76"/>
      <c r="AG11" s="76"/>
      <c r="AH11" s="76"/>
      <c r="AI11" s="76"/>
      <c r="AJ11" s="76"/>
      <c r="AK11" s="76"/>
      <c r="AL11" s="76"/>
      <c r="AM11" s="76"/>
      <c r="AN11" s="76"/>
      <c r="AO11" s="76"/>
      <c r="AP11" s="76"/>
      <c r="AQ11" s="76"/>
      <c r="AR11" s="76"/>
      <c r="AS11" s="76"/>
      <c r="AT11" s="76"/>
      <c r="AU11" s="76"/>
      <c r="AV11" s="76"/>
      <c r="AW11" s="76"/>
      <c r="AX11" s="76"/>
      <c r="AY11" s="76"/>
      <c r="AZ11" s="76"/>
      <c r="BA11" s="76"/>
      <c r="BB11" s="76"/>
      <c r="BC11" s="76"/>
      <c r="BD11" s="76"/>
      <c r="BE11" s="74"/>
      <c r="BF11" s="74"/>
      <c r="BG11" s="74"/>
      <c r="BH11" s="74"/>
    </row>
    <row r="12" spans="1:60" ht="21.95" customHeight="1">
      <c r="A12" s="76"/>
      <c r="B12" s="76"/>
      <c r="C12" s="76"/>
      <c r="D12" s="76"/>
      <c r="E12" s="76"/>
      <c r="F12" s="76"/>
      <c r="G12" s="76"/>
      <c r="H12" s="76"/>
      <c r="I12" s="76"/>
      <c r="J12" s="76"/>
      <c r="K12" s="76"/>
      <c r="L12" s="76"/>
      <c r="M12" s="76"/>
      <c r="N12" s="76"/>
      <c r="O12" s="76"/>
      <c r="P12" s="76"/>
      <c r="Q12" s="76"/>
      <c r="R12" s="76"/>
      <c r="S12" s="76"/>
      <c r="T12" s="76"/>
      <c r="U12" s="76"/>
      <c r="V12" s="76"/>
      <c r="W12" s="76"/>
      <c r="X12" s="76"/>
      <c r="Y12" s="76"/>
      <c r="Z12" s="76"/>
      <c r="AA12" s="76"/>
      <c r="AB12" s="76"/>
      <c r="AC12" s="76"/>
      <c r="AD12" s="76"/>
      <c r="AE12" s="76"/>
      <c r="AF12" s="76"/>
      <c r="AG12" s="76"/>
      <c r="AH12" s="76"/>
      <c r="AI12" s="76"/>
      <c r="AJ12" s="76"/>
      <c r="AK12" s="76"/>
      <c r="AL12" s="76"/>
      <c r="AM12" s="76"/>
      <c r="AN12" s="76"/>
      <c r="AO12" s="76"/>
      <c r="AP12" s="76"/>
      <c r="AQ12" s="76"/>
      <c r="AR12" s="76"/>
      <c r="AS12" s="76"/>
      <c r="AT12" s="76"/>
      <c r="AU12" s="76"/>
      <c r="AV12" s="76"/>
      <c r="AW12" s="76"/>
      <c r="AX12" s="76"/>
      <c r="AY12" s="76"/>
      <c r="AZ12" s="76"/>
      <c r="BA12" s="76"/>
      <c r="BB12" s="76"/>
      <c r="BC12" s="76"/>
      <c r="BD12" s="76"/>
      <c r="BE12" s="74"/>
      <c r="BF12" s="74"/>
      <c r="BG12" s="74"/>
      <c r="BH12" s="74"/>
    </row>
    <row r="13" spans="1:60" ht="21.95" customHeight="1">
      <c r="A13" s="76"/>
      <c r="B13" s="76"/>
      <c r="C13" s="76"/>
      <c r="D13" s="76"/>
      <c r="E13" s="76"/>
      <c r="F13" s="76"/>
      <c r="G13" s="76"/>
      <c r="H13" s="76"/>
      <c r="I13" s="76"/>
      <c r="J13" s="76"/>
      <c r="K13" s="76"/>
      <c r="L13" s="76"/>
      <c r="M13" s="76"/>
      <c r="N13" s="76"/>
      <c r="O13" s="76"/>
      <c r="P13" s="76"/>
      <c r="Q13" s="76"/>
      <c r="R13" s="76"/>
      <c r="S13" s="76"/>
      <c r="T13" s="76"/>
      <c r="U13" s="76"/>
      <c r="V13" s="76"/>
      <c r="W13" s="76"/>
      <c r="X13" s="76"/>
      <c r="Y13" s="76"/>
      <c r="Z13" s="76"/>
      <c r="AA13" s="76"/>
      <c r="AB13" s="76"/>
      <c r="AC13" s="76"/>
      <c r="AD13" s="76"/>
      <c r="AE13" s="76"/>
      <c r="AF13" s="76"/>
      <c r="AG13" s="76"/>
      <c r="AH13" s="76"/>
      <c r="AI13" s="76"/>
      <c r="AJ13" s="76"/>
      <c r="AK13" s="76"/>
      <c r="AL13" s="76"/>
      <c r="AM13" s="76"/>
      <c r="AN13" s="76"/>
      <c r="AO13" s="76"/>
      <c r="AP13" s="76"/>
      <c r="AQ13" s="76"/>
      <c r="AR13" s="76"/>
      <c r="AS13" s="76"/>
      <c r="AT13" s="76"/>
      <c r="AU13" s="76"/>
      <c r="AV13" s="76"/>
      <c r="AW13" s="76"/>
      <c r="AX13" s="76"/>
      <c r="AY13" s="76"/>
      <c r="AZ13" s="76"/>
      <c r="BA13" s="76"/>
      <c r="BB13" s="76"/>
      <c r="BC13" s="76"/>
      <c r="BD13" s="76"/>
      <c r="BE13" s="74"/>
      <c r="BF13" s="74"/>
      <c r="BG13" s="74"/>
      <c r="BH13" s="74"/>
    </row>
    <row r="14" spans="1:60" ht="21.95" customHeight="1">
      <c r="A14" s="76"/>
      <c r="B14" s="76"/>
      <c r="C14" s="76"/>
      <c r="D14" s="76"/>
      <c r="E14" s="76"/>
      <c r="F14" s="76"/>
      <c r="G14" s="76"/>
      <c r="H14" s="76"/>
      <c r="I14" s="76"/>
      <c r="J14" s="76"/>
      <c r="K14" s="76"/>
      <c r="L14" s="76"/>
      <c r="M14" s="76"/>
      <c r="N14" s="76"/>
      <c r="O14" s="76"/>
      <c r="P14" s="76"/>
      <c r="Q14" s="76"/>
      <c r="R14" s="76"/>
      <c r="S14" s="76"/>
      <c r="T14" s="76"/>
      <c r="U14" s="76"/>
      <c r="V14" s="76"/>
      <c r="W14" s="76"/>
      <c r="X14" s="76"/>
      <c r="Y14" s="76"/>
      <c r="Z14" s="76"/>
      <c r="AA14" s="76"/>
      <c r="AB14" s="76"/>
      <c r="AC14" s="76"/>
      <c r="AD14" s="76"/>
      <c r="AE14" s="76"/>
      <c r="AF14" s="76"/>
      <c r="AG14" s="76"/>
      <c r="AH14" s="76"/>
      <c r="AI14" s="76"/>
      <c r="AJ14" s="76"/>
      <c r="AK14" s="76"/>
      <c r="AL14" s="76"/>
      <c r="AM14" s="76"/>
      <c r="AN14" s="76"/>
      <c r="AO14" s="76"/>
      <c r="AP14" s="76"/>
      <c r="AQ14" s="76"/>
      <c r="AR14" s="76"/>
      <c r="AS14" s="76"/>
      <c r="AT14" s="76"/>
      <c r="AU14" s="76"/>
      <c r="AV14" s="76"/>
      <c r="AW14" s="76"/>
      <c r="AX14" s="76"/>
      <c r="AY14" s="76"/>
      <c r="AZ14" s="76"/>
      <c r="BA14" s="76"/>
      <c r="BB14" s="76"/>
      <c r="BC14" s="76"/>
      <c r="BD14" s="76"/>
      <c r="BE14" s="74"/>
      <c r="BF14" s="74"/>
      <c r="BG14" s="74"/>
      <c r="BH14" s="74"/>
    </row>
    <row r="15" spans="1:60" ht="21.95" customHeight="1">
      <c r="A15" s="76"/>
      <c r="B15" s="76"/>
      <c r="C15" s="76"/>
      <c r="D15" s="76"/>
      <c r="E15" s="76"/>
      <c r="F15" s="76"/>
      <c r="G15" s="76"/>
      <c r="H15" s="76"/>
      <c r="I15" s="76"/>
      <c r="J15" s="76"/>
      <c r="K15" s="76"/>
      <c r="L15" s="76"/>
      <c r="M15" s="76"/>
      <c r="N15" s="76"/>
      <c r="O15" s="76"/>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6"/>
      <c r="AO15" s="76"/>
      <c r="AP15" s="76"/>
      <c r="AQ15" s="76"/>
      <c r="AR15" s="76"/>
      <c r="AS15" s="76"/>
      <c r="AT15" s="76"/>
      <c r="AU15" s="76"/>
      <c r="AV15" s="76"/>
      <c r="AW15" s="76"/>
      <c r="AX15" s="76"/>
      <c r="AY15" s="76"/>
      <c r="AZ15" s="76"/>
      <c r="BA15" s="76"/>
      <c r="BB15" s="76"/>
      <c r="BC15" s="76"/>
      <c r="BD15" s="76"/>
      <c r="BE15" s="74"/>
      <c r="BF15" s="74"/>
      <c r="BG15" s="74"/>
      <c r="BH15" s="74"/>
    </row>
    <row r="16" spans="1:60" ht="21.95" customHeight="1">
      <c r="A16" s="76"/>
      <c r="B16" s="76"/>
      <c r="C16" s="76"/>
      <c r="D16" s="76"/>
      <c r="E16" s="76"/>
      <c r="F16" s="76"/>
      <c r="G16" s="76"/>
      <c r="H16" s="76"/>
      <c r="I16" s="76"/>
      <c r="J16" s="76"/>
      <c r="K16" s="76"/>
      <c r="L16" s="76"/>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6"/>
      <c r="AO16" s="76"/>
      <c r="AP16" s="76"/>
      <c r="AQ16" s="76"/>
      <c r="AR16" s="76"/>
      <c r="AS16" s="76"/>
      <c r="AT16" s="76"/>
      <c r="AU16" s="76"/>
      <c r="AV16" s="76"/>
      <c r="AW16" s="76"/>
      <c r="AX16" s="76"/>
      <c r="AY16" s="76"/>
      <c r="AZ16" s="76"/>
      <c r="BA16" s="76"/>
      <c r="BB16" s="76"/>
      <c r="BC16" s="76"/>
      <c r="BD16" s="76"/>
      <c r="BE16" s="74"/>
      <c r="BF16" s="74"/>
      <c r="BG16" s="74"/>
      <c r="BH16" s="74"/>
    </row>
    <row r="17" spans="1:60" ht="21.95" customHeight="1">
      <c r="A17" s="76"/>
      <c r="B17" s="76"/>
      <c r="C17" s="76"/>
      <c r="D17" s="76"/>
      <c r="E17" s="76"/>
      <c r="F17" s="76"/>
      <c r="G17" s="76"/>
      <c r="H17" s="76"/>
      <c r="I17" s="76"/>
      <c r="J17" s="76"/>
      <c r="K17" s="76"/>
      <c r="L17" s="76"/>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6"/>
      <c r="AO17" s="76"/>
      <c r="AP17" s="76"/>
      <c r="AQ17" s="76"/>
      <c r="AR17" s="76"/>
      <c r="AS17" s="76"/>
      <c r="AT17" s="76"/>
      <c r="AU17" s="76"/>
      <c r="AV17" s="76"/>
      <c r="AW17" s="76"/>
      <c r="AX17" s="76"/>
      <c r="AY17" s="76"/>
      <c r="AZ17" s="76"/>
      <c r="BA17" s="76"/>
      <c r="BB17" s="76"/>
      <c r="BC17" s="76"/>
      <c r="BD17" s="76"/>
      <c r="BE17" s="74"/>
      <c r="BF17" s="74"/>
      <c r="BG17" s="74"/>
      <c r="BH17" s="74"/>
    </row>
    <row r="18" spans="1:60" ht="21.95" customHeight="1">
      <c r="A18" s="76"/>
      <c r="B18" s="76"/>
      <c r="C18" s="76"/>
      <c r="D18" s="76"/>
      <c r="E18" s="76"/>
      <c r="F18" s="76"/>
      <c r="G18" s="76"/>
      <c r="H18" s="76"/>
      <c r="I18" s="76"/>
      <c r="J18" s="76"/>
      <c r="K18" s="76"/>
      <c r="L18" s="76"/>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4"/>
      <c r="BF18" s="74"/>
      <c r="BG18" s="74"/>
      <c r="BH18" s="74"/>
    </row>
    <row r="19" spans="1:60" ht="21.95" customHeight="1">
      <c r="A19" s="76"/>
      <c r="B19" s="76"/>
      <c r="C19" s="76"/>
      <c r="D19" s="76"/>
      <c r="E19" s="76"/>
      <c r="F19" s="76"/>
      <c r="G19" s="76"/>
      <c r="H19" s="76"/>
      <c r="I19" s="76"/>
      <c r="J19" s="76"/>
      <c r="K19" s="76"/>
      <c r="L19" s="76"/>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6"/>
      <c r="AO19" s="76"/>
      <c r="AP19" s="76"/>
      <c r="AQ19" s="76"/>
      <c r="AR19" s="76"/>
      <c r="AS19" s="76"/>
      <c r="AT19" s="76"/>
      <c r="AU19" s="76"/>
      <c r="AV19" s="76"/>
      <c r="AW19" s="76"/>
      <c r="AX19" s="76"/>
      <c r="AY19" s="76"/>
      <c r="AZ19" s="76"/>
      <c r="BA19" s="76"/>
      <c r="BB19" s="76"/>
      <c r="BC19" s="76"/>
      <c r="BD19" s="76"/>
      <c r="BE19" s="74"/>
      <c r="BF19" s="74"/>
      <c r="BG19" s="74"/>
      <c r="BH19" s="74"/>
    </row>
    <row r="20" spans="1:60" ht="21.95" customHeight="1">
      <c r="A20" s="76"/>
      <c r="B20" s="76"/>
      <c r="C20" s="76"/>
      <c r="D20" s="76"/>
      <c r="E20" s="76"/>
      <c r="F20" s="76"/>
      <c r="G20" s="76"/>
      <c r="H20" s="76"/>
      <c r="I20" s="76"/>
      <c r="J20" s="76"/>
      <c r="K20" s="76"/>
      <c r="L20" s="76"/>
      <c r="M20" s="76"/>
      <c r="N20" s="76"/>
      <c r="O20" s="76"/>
      <c r="P20" s="76"/>
      <c r="Q20" s="76"/>
      <c r="R20" s="76"/>
      <c r="S20" s="76"/>
      <c r="T20" s="76"/>
      <c r="U20" s="76"/>
      <c r="V20" s="76"/>
      <c r="W20" s="76"/>
      <c r="X20" s="76"/>
      <c r="Y20" s="76"/>
      <c r="Z20" s="76"/>
      <c r="AA20" s="76"/>
      <c r="AB20" s="76"/>
      <c r="AC20" s="76"/>
      <c r="AD20" s="76"/>
      <c r="AE20" s="76"/>
      <c r="AF20" s="76"/>
      <c r="AG20" s="76"/>
      <c r="AH20" s="76"/>
      <c r="AI20" s="76"/>
      <c r="AJ20" s="76"/>
      <c r="AK20" s="76"/>
      <c r="AL20" s="76"/>
      <c r="AM20" s="76"/>
      <c r="AN20" s="76"/>
      <c r="AO20" s="76"/>
      <c r="AP20" s="76"/>
      <c r="AQ20" s="76"/>
      <c r="AR20" s="76"/>
      <c r="AS20" s="76"/>
      <c r="AT20" s="76"/>
      <c r="AU20" s="76"/>
      <c r="AV20" s="76"/>
      <c r="AW20" s="76"/>
      <c r="AX20" s="76"/>
      <c r="AY20" s="76"/>
      <c r="AZ20" s="76"/>
      <c r="BA20" s="76"/>
      <c r="BB20" s="76"/>
      <c r="BC20" s="76"/>
      <c r="BD20" s="76"/>
      <c r="BE20" s="74"/>
      <c r="BF20" s="74"/>
      <c r="BG20" s="74"/>
      <c r="BH20" s="74"/>
    </row>
    <row r="21" spans="1:60" ht="21.95" customHeight="1">
      <c r="A21" s="76"/>
      <c r="B21" s="76"/>
      <c r="C21" s="76"/>
      <c r="D21" s="76"/>
      <c r="E21" s="76"/>
      <c r="F21" s="76"/>
      <c r="G21" s="76"/>
      <c r="H21" s="76"/>
      <c r="I21" s="76"/>
      <c r="J21" s="76"/>
      <c r="K21" s="76"/>
      <c r="L21" s="76"/>
      <c r="M21" s="76"/>
      <c r="N21" s="76"/>
      <c r="O21" s="76"/>
      <c r="P21" s="76"/>
      <c r="Q21" s="76"/>
      <c r="R21" s="76"/>
      <c r="S21" s="76"/>
      <c r="T21" s="76"/>
      <c r="U21" s="76"/>
      <c r="V21" s="76"/>
      <c r="W21" s="76"/>
      <c r="X21" s="76"/>
      <c r="Y21" s="76"/>
      <c r="Z21" s="76"/>
      <c r="AA21" s="76"/>
      <c r="AB21" s="76"/>
      <c r="AC21" s="76"/>
      <c r="AD21" s="76"/>
      <c r="AE21" s="76"/>
      <c r="AF21" s="76"/>
      <c r="AG21" s="76"/>
      <c r="AH21" s="76"/>
      <c r="AI21" s="76"/>
      <c r="AJ21" s="76"/>
      <c r="AK21" s="76"/>
      <c r="AL21" s="76"/>
      <c r="AM21" s="76"/>
      <c r="AN21" s="76"/>
      <c r="AO21" s="76"/>
      <c r="AP21" s="76"/>
      <c r="AQ21" s="76"/>
      <c r="AR21" s="76"/>
      <c r="AS21" s="76"/>
      <c r="AT21" s="76"/>
      <c r="AU21" s="76"/>
      <c r="AV21" s="76"/>
      <c r="AW21" s="76"/>
      <c r="AX21" s="76"/>
      <c r="AY21" s="76"/>
      <c r="AZ21" s="76"/>
      <c r="BA21" s="76"/>
      <c r="BB21" s="76"/>
      <c r="BC21" s="76"/>
      <c r="BD21" s="76"/>
      <c r="BE21" s="74"/>
      <c r="BF21" s="74"/>
      <c r="BG21" s="74"/>
      <c r="BH21" s="74"/>
    </row>
    <row r="22" spans="1:60" ht="21.95" customHeight="1">
      <c r="A22" s="76"/>
      <c r="B22" s="76"/>
      <c r="C22" s="76"/>
      <c r="D22" s="76"/>
      <c r="E22" s="76"/>
      <c r="F22" s="76"/>
      <c r="G22" s="76"/>
      <c r="H22" s="76"/>
      <c r="I22" s="76"/>
      <c r="J22" s="76"/>
      <c r="K22" s="76"/>
      <c r="L22" s="76"/>
      <c r="M22" s="76"/>
      <c r="N22" s="76"/>
      <c r="O22" s="76"/>
      <c r="P22" s="76"/>
      <c r="Q22" s="76"/>
      <c r="R22" s="76"/>
      <c r="S22" s="76"/>
      <c r="T22" s="76"/>
      <c r="U22" s="76"/>
      <c r="V22" s="76"/>
      <c r="W22" s="76"/>
      <c r="X22" s="76"/>
      <c r="Y22" s="76"/>
      <c r="Z22" s="76"/>
      <c r="AA22" s="76"/>
      <c r="AB22" s="76"/>
      <c r="AC22" s="76"/>
      <c r="AD22" s="76"/>
      <c r="AE22" s="76"/>
      <c r="AF22" s="76"/>
      <c r="AG22" s="76"/>
      <c r="AH22" s="76"/>
      <c r="AI22" s="76"/>
      <c r="AJ22" s="76"/>
      <c r="AK22" s="76"/>
      <c r="AL22" s="76"/>
      <c r="AM22" s="76"/>
      <c r="AN22" s="76"/>
      <c r="AO22" s="76"/>
      <c r="AP22" s="76"/>
      <c r="AQ22" s="76"/>
      <c r="AR22" s="76"/>
      <c r="AS22" s="76"/>
      <c r="AT22" s="76"/>
      <c r="AU22" s="76"/>
      <c r="AV22" s="76"/>
      <c r="AW22" s="76"/>
      <c r="AX22" s="76"/>
      <c r="AY22" s="76"/>
      <c r="AZ22" s="76"/>
      <c r="BA22" s="76"/>
      <c r="BB22" s="76"/>
      <c r="BC22" s="76"/>
      <c r="BD22" s="76"/>
      <c r="BE22" s="74"/>
      <c r="BF22" s="74"/>
      <c r="BG22" s="74"/>
      <c r="BH22" s="74"/>
    </row>
    <row r="23" spans="1:60" ht="21.95" customHeight="1">
      <c r="A23" s="76"/>
      <c r="B23" s="76"/>
      <c r="C23" s="76"/>
      <c r="D23" s="76"/>
      <c r="E23" s="76"/>
      <c r="F23" s="76"/>
      <c r="G23" s="76"/>
      <c r="H23" s="76"/>
      <c r="I23" s="76"/>
      <c r="J23" s="76"/>
      <c r="K23" s="76"/>
      <c r="L23" s="76"/>
      <c r="M23" s="76"/>
      <c r="N23" s="76"/>
      <c r="O23" s="76"/>
      <c r="P23" s="76"/>
      <c r="Q23" s="76"/>
      <c r="R23" s="76"/>
      <c r="S23" s="76"/>
      <c r="T23" s="76"/>
      <c r="U23" s="76"/>
      <c r="V23" s="76"/>
      <c r="W23" s="76"/>
      <c r="X23" s="76"/>
      <c r="Y23" s="76"/>
      <c r="Z23" s="76"/>
      <c r="AA23" s="76"/>
      <c r="AB23" s="76"/>
      <c r="AC23" s="76"/>
      <c r="AD23" s="76"/>
      <c r="AE23" s="76"/>
      <c r="AF23" s="76"/>
      <c r="AG23" s="76"/>
      <c r="AH23" s="76"/>
      <c r="AI23" s="76"/>
      <c r="AJ23" s="76"/>
      <c r="AK23" s="76"/>
      <c r="AL23" s="76"/>
      <c r="AM23" s="76"/>
      <c r="AN23" s="76"/>
      <c r="AO23" s="76"/>
      <c r="AP23" s="76"/>
      <c r="AQ23" s="76"/>
      <c r="AR23" s="76"/>
      <c r="AS23" s="76"/>
      <c r="AT23" s="76"/>
      <c r="AU23" s="76"/>
      <c r="AV23" s="76"/>
      <c r="AW23" s="76"/>
      <c r="AX23" s="76"/>
      <c r="AY23" s="76"/>
      <c r="AZ23" s="76"/>
      <c r="BA23" s="76"/>
      <c r="BB23" s="76"/>
      <c r="BC23" s="76"/>
      <c r="BD23" s="76"/>
      <c r="BE23" s="74"/>
      <c r="BF23" s="74"/>
      <c r="BG23" s="74"/>
      <c r="BH23" s="74"/>
    </row>
    <row r="24" spans="1:60" ht="21.95" customHeight="1">
      <c r="A24" s="76"/>
      <c r="B24" s="76"/>
      <c r="C24" s="76"/>
      <c r="D24" s="76"/>
      <c r="E24" s="76"/>
      <c r="F24" s="76"/>
      <c r="G24" s="76"/>
      <c r="H24" s="76"/>
      <c r="I24" s="76"/>
      <c r="J24" s="76"/>
      <c r="K24" s="76"/>
      <c r="L24" s="76"/>
      <c r="M24" s="76"/>
      <c r="N24" s="76"/>
      <c r="O24" s="76"/>
      <c r="P24" s="76"/>
      <c r="Q24" s="76"/>
      <c r="R24" s="76"/>
      <c r="S24" s="76"/>
      <c r="T24" s="76"/>
      <c r="U24" s="76"/>
      <c r="V24" s="76"/>
      <c r="W24" s="76"/>
      <c r="X24" s="76"/>
      <c r="Y24" s="76"/>
      <c r="Z24" s="76"/>
      <c r="AA24" s="76"/>
      <c r="AB24" s="76"/>
      <c r="AC24" s="76"/>
      <c r="AD24" s="76"/>
      <c r="AE24" s="76"/>
      <c r="AF24" s="76"/>
      <c r="AG24" s="76"/>
      <c r="AH24" s="76"/>
      <c r="AI24" s="76"/>
      <c r="AJ24" s="76"/>
      <c r="AK24" s="76"/>
      <c r="AL24" s="76"/>
      <c r="AM24" s="76"/>
      <c r="AN24" s="76"/>
      <c r="AO24" s="76"/>
      <c r="AP24" s="76"/>
      <c r="AQ24" s="76"/>
      <c r="AR24" s="76"/>
      <c r="AS24" s="76"/>
      <c r="AT24" s="76"/>
      <c r="AU24" s="76"/>
      <c r="AV24" s="76"/>
      <c r="AW24" s="76"/>
      <c r="AX24" s="76"/>
      <c r="AY24" s="76"/>
      <c r="AZ24" s="76"/>
      <c r="BA24" s="76"/>
      <c r="BB24" s="76"/>
      <c r="BC24" s="76"/>
      <c r="BD24" s="76"/>
      <c r="BE24" s="74"/>
      <c r="BF24" s="74"/>
      <c r="BG24" s="74"/>
      <c r="BH24" s="74"/>
    </row>
    <row r="25" spans="1:60" ht="21.95" customHeight="1">
      <c r="A25" s="76"/>
      <c r="B25" s="76"/>
      <c r="C25" s="76"/>
      <c r="D25" s="76"/>
      <c r="E25" s="76"/>
      <c r="F25" s="76"/>
      <c r="G25" s="76"/>
      <c r="H25" s="76"/>
      <c r="I25" s="76"/>
      <c r="J25" s="76"/>
      <c r="K25" s="76"/>
      <c r="L25" s="76"/>
      <c r="M25" s="76"/>
      <c r="N25" s="76"/>
      <c r="O25" s="76"/>
      <c r="P25" s="76"/>
      <c r="Q25" s="76"/>
      <c r="R25" s="76"/>
      <c r="S25" s="76"/>
      <c r="T25" s="76"/>
      <c r="U25" s="76"/>
      <c r="V25" s="76"/>
      <c r="W25" s="76"/>
      <c r="X25" s="76"/>
      <c r="Y25" s="76"/>
      <c r="Z25" s="76"/>
      <c r="AA25" s="76"/>
      <c r="AB25" s="76"/>
      <c r="AC25" s="76"/>
      <c r="AD25" s="76"/>
      <c r="AE25" s="76"/>
      <c r="AF25" s="76"/>
      <c r="AG25" s="76"/>
      <c r="AH25" s="76"/>
      <c r="AI25" s="76"/>
      <c r="AJ25" s="76"/>
      <c r="AK25" s="76"/>
      <c r="AL25" s="76"/>
      <c r="AM25" s="76"/>
      <c r="AN25" s="76"/>
      <c r="AO25" s="76"/>
      <c r="AP25" s="76"/>
      <c r="AQ25" s="76"/>
      <c r="AR25" s="76"/>
      <c r="AS25" s="76"/>
      <c r="AT25" s="76"/>
      <c r="AU25" s="76"/>
      <c r="AV25" s="76"/>
      <c r="AW25" s="76"/>
      <c r="AX25" s="76"/>
      <c r="AY25" s="76"/>
      <c r="AZ25" s="76"/>
      <c r="BA25" s="76"/>
      <c r="BB25" s="76"/>
      <c r="BC25" s="76"/>
      <c r="BD25" s="76"/>
      <c r="BE25" s="74"/>
      <c r="BF25" s="74"/>
      <c r="BG25" s="74"/>
      <c r="BH25" s="74"/>
    </row>
    <row r="26" spans="1:60" ht="21.95" customHeight="1">
      <c r="A26" s="76"/>
      <c r="B26" s="76"/>
      <c r="C26" s="76"/>
      <c r="D26" s="76"/>
      <c r="E26" s="76"/>
      <c r="F26" s="76"/>
      <c r="G26" s="76"/>
      <c r="H26" s="76"/>
      <c r="I26" s="76"/>
      <c r="J26" s="76"/>
      <c r="K26" s="76"/>
      <c r="L26" s="76"/>
      <c r="M26" s="76"/>
      <c r="N26" s="76"/>
      <c r="O26" s="76"/>
      <c r="P26" s="76"/>
      <c r="Q26" s="76"/>
      <c r="R26" s="76"/>
      <c r="S26" s="76"/>
      <c r="T26" s="76"/>
      <c r="U26" s="76"/>
      <c r="V26" s="76"/>
      <c r="W26" s="76"/>
      <c r="X26" s="76"/>
      <c r="Y26" s="76"/>
      <c r="Z26" s="76"/>
      <c r="AA26" s="76"/>
      <c r="AB26" s="76"/>
      <c r="AC26" s="76"/>
      <c r="AD26" s="76"/>
      <c r="AE26" s="76"/>
      <c r="AF26" s="76"/>
      <c r="AG26" s="76"/>
      <c r="AH26" s="76"/>
      <c r="AI26" s="76"/>
      <c r="AJ26" s="76"/>
      <c r="AK26" s="76"/>
      <c r="AL26" s="76"/>
      <c r="AM26" s="76"/>
      <c r="AN26" s="76"/>
      <c r="AO26" s="76"/>
      <c r="AP26" s="76"/>
      <c r="AQ26" s="76"/>
      <c r="AR26" s="76"/>
      <c r="AS26" s="76"/>
      <c r="AT26" s="76"/>
      <c r="AU26" s="76"/>
      <c r="AV26" s="76"/>
      <c r="AW26" s="76"/>
      <c r="AX26" s="76"/>
      <c r="AY26" s="76"/>
      <c r="AZ26" s="76"/>
      <c r="BA26" s="76"/>
      <c r="BB26" s="76"/>
      <c r="BC26" s="76"/>
      <c r="BD26" s="76"/>
      <c r="BE26" s="74"/>
      <c r="BF26" s="74"/>
      <c r="BG26" s="74"/>
      <c r="BH26" s="74"/>
    </row>
    <row r="27" spans="1:60" ht="21.95" customHeight="1">
      <c r="A27" s="76"/>
      <c r="B27" s="76"/>
      <c r="C27" s="76"/>
      <c r="D27" s="76"/>
      <c r="E27" s="76"/>
      <c r="F27" s="76"/>
      <c r="G27" s="76"/>
      <c r="H27" s="76"/>
      <c r="I27" s="76"/>
      <c r="J27" s="76"/>
      <c r="K27" s="76"/>
      <c r="L27" s="76"/>
      <c r="M27" s="76"/>
      <c r="N27" s="76"/>
      <c r="O27" s="76"/>
      <c r="P27" s="76"/>
      <c r="Q27" s="76"/>
      <c r="R27" s="76"/>
      <c r="S27" s="76"/>
      <c r="T27" s="76"/>
      <c r="U27" s="76"/>
      <c r="V27" s="76"/>
      <c r="W27" s="76"/>
      <c r="X27" s="76"/>
      <c r="Y27" s="76"/>
      <c r="Z27" s="76"/>
      <c r="AA27" s="76"/>
      <c r="AB27" s="76"/>
      <c r="AC27" s="76"/>
      <c r="AD27" s="76"/>
      <c r="AE27" s="76"/>
      <c r="AF27" s="76"/>
      <c r="AG27" s="76"/>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4"/>
      <c r="BF27" s="74"/>
      <c r="BG27" s="74"/>
      <c r="BH27" s="74"/>
    </row>
    <row r="28" spans="1:60" ht="21.95" customHeight="1">
      <c r="A28" s="76"/>
      <c r="B28" s="76"/>
      <c r="C28" s="76"/>
      <c r="D28" s="76"/>
      <c r="E28" s="76"/>
      <c r="F28" s="76"/>
      <c r="G28" s="76"/>
      <c r="H28" s="76"/>
      <c r="I28" s="76"/>
      <c r="J28" s="76"/>
      <c r="K28" s="76"/>
      <c r="L28" s="76"/>
      <c r="M28" s="76"/>
      <c r="N28" s="76"/>
      <c r="O28" s="76"/>
      <c r="P28" s="76"/>
      <c r="Q28" s="76"/>
      <c r="R28" s="76"/>
      <c r="S28" s="76"/>
      <c r="T28" s="76"/>
      <c r="U28" s="76"/>
      <c r="V28" s="76"/>
      <c r="W28" s="76"/>
      <c r="X28" s="76"/>
      <c r="Y28" s="76"/>
      <c r="Z28" s="76"/>
      <c r="AA28" s="76"/>
      <c r="AB28" s="76"/>
      <c r="AC28" s="76"/>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4"/>
      <c r="BF28" s="74"/>
      <c r="BG28" s="74"/>
      <c r="BH28" s="74"/>
    </row>
    <row r="29" spans="1:60" ht="21.95" customHeight="1">
      <c r="A29" s="76"/>
      <c r="B29" s="76"/>
      <c r="C29" s="76"/>
      <c r="D29" s="76"/>
      <c r="E29" s="76"/>
      <c r="F29" s="76"/>
      <c r="G29" s="76"/>
      <c r="H29" s="76"/>
      <c r="I29" s="76"/>
      <c r="J29" s="76"/>
      <c r="K29" s="76"/>
      <c r="L29" s="76"/>
      <c r="M29" s="76"/>
      <c r="N29" s="76"/>
      <c r="O29" s="76"/>
      <c r="P29" s="76"/>
      <c r="Q29" s="76"/>
      <c r="R29" s="76"/>
      <c r="S29" s="76"/>
      <c r="T29" s="76"/>
      <c r="U29" s="76"/>
      <c r="V29" s="76"/>
      <c r="W29" s="76"/>
      <c r="X29" s="76"/>
      <c r="Y29" s="76"/>
      <c r="Z29" s="76"/>
      <c r="AA29" s="76"/>
      <c r="AB29" s="76"/>
      <c r="AC29" s="76"/>
      <c r="AD29" s="76"/>
      <c r="AE29" s="76"/>
      <c r="AF29" s="76"/>
      <c r="AG29" s="76"/>
      <c r="AH29" s="76"/>
      <c r="AI29" s="76"/>
      <c r="AJ29" s="76"/>
      <c r="AK29" s="76"/>
      <c r="AL29" s="76"/>
      <c r="AM29" s="76"/>
      <c r="AN29" s="76"/>
      <c r="AO29" s="76"/>
      <c r="AP29" s="76"/>
      <c r="AQ29" s="76"/>
      <c r="AR29" s="76"/>
      <c r="AS29" s="76"/>
      <c r="AT29" s="76"/>
      <c r="AU29" s="76"/>
      <c r="AV29" s="76"/>
      <c r="AW29" s="76"/>
      <c r="AX29" s="76"/>
      <c r="AY29" s="76"/>
      <c r="AZ29" s="76"/>
      <c r="BA29" s="76"/>
      <c r="BB29" s="76"/>
      <c r="BC29" s="76"/>
      <c r="BD29" s="76"/>
      <c r="BE29" s="74"/>
      <c r="BF29" s="74"/>
      <c r="BG29" s="74"/>
      <c r="BH29" s="74"/>
    </row>
    <row r="30" spans="1:60" ht="21.95" customHeight="1">
      <c r="A30" s="76"/>
      <c r="B30" s="76"/>
      <c r="C30" s="76"/>
      <c r="D30" s="76"/>
      <c r="E30" s="76"/>
      <c r="F30" s="76"/>
      <c r="G30" s="76"/>
      <c r="H30" s="76"/>
      <c r="I30" s="76"/>
      <c r="J30" s="76"/>
      <c r="K30" s="76"/>
      <c r="L30" s="76"/>
      <c r="M30" s="76"/>
      <c r="N30" s="76"/>
      <c r="O30" s="76"/>
      <c r="P30" s="76"/>
      <c r="Q30" s="76"/>
      <c r="R30" s="76"/>
      <c r="S30" s="76"/>
      <c r="T30" s="76"/>
      <c r="U30" s="76"/>
      <c r="V30" s="76"/>
      <c r="W30" s="76"/>
      <c r="X30" s="76"/>
      <c r="Y30" s="76"/>
      <c r="Z30" s="76"/>
      <c r="AA30" s="76"/>
      <c r="AB30" s="76"/>
      <c r="AC30" s="76"/>
      <c r="AD30" s="76"/>
      <c r="AE30" s="76"/>
      <c r="AF30" s="76"/>
      <c r="AG30" s="76"/>
      <c r="AH30" s="76"/>
      <c r="AI30" s="76"/>
      <c r="AJ30" s="76"/>
      <c r="AK30" s="76"/>
      <c r="AL30" s="76"/>
      <c r="AM30" s="76"/>
      <c r="AN30" s="76"/>
      <c r="AO30" s="76"/>
      <c r="AP30" s="76"/>
      <c r="AQ30" s="76"/>
      <c r="AR30" s="76"/>
      <c r="AS30" s="76"/>
      <c r="AT30" s="76"/>
      <c r="AU30" s="76"/>
      <c r="AV30" s="76"/>
      <c r="AW30" s="76"/>
      <c r="AX30" s="76"/>
      <c r="AY30" s="76"/>
      <c r="AZ30" s="76"/>
      <c r="BA30" s="76"/>
      <c r="BB30" s="76"/>
      <c r="BC30" s="76"/>
      <c r="BD30" s="76"/>
      <c r="BE30" s="74"/>
      <c r="BF30" s="74"/>
      <c r="BG30" s="74"/>
      <c r="BH30" s="74"/>
    </row>
    <row r="31" spans="1:60" ht="21.95" customHeight="1">
      <c r="A31" s="76"/>
      <c r="B31" s="76"/>
      <c r="C31" s="76"/>
      <c r="D31" s="76"/>
      <c r="E31" s="76"/>
      <c r="F31" s="76"/>
      <c r="G31" s="76"/>
      <c r="H31" s="76"/>
      <c r="I31" s="76"/>
      <c r="J31" s="76"/>
      <c r="K31" s="76"/>
      <c r="L31" s="76"/>
      <c r="M31" s="76"/>
      <c r="N31" s="76"/>
      <c r="O31" s="76"/>
      <c r="P31" s="76"/>
      <c r="Q31" s="76"/>
      <c r="R31" s="76"/>
      <c r="S31" s="76"/>
      <c r="T31" s="76"/>
      <c r="U31" s="76"/>
      <c r="V31" s="76"/>
      <c r="W31" s="76"/>
      <c r="X31" s="76"/>
      <c r="Y31" s="76"/>
      <c r="Z31" s="76"/>
      <c r="AA31" s="76"/>
      <c r="AB31" s="76"/>
      <c r="AC31" s="76"/>
      <c r="AD31" s="76"/>
      <c r="AE31" s="76"/>
      <c r="AF31" s="76"/>
      <c r="AG31" s="76"/>
      <c r="AH31" s="76"/>
      <c r="AI31" s="76"/>
      <c r="AJ31" s="76"/>
      <c r="AK31" s="76"/>
      <c r="AL31" s="76"/>
      <c r="AM31" s="76"/>
      <c r="AN31" s="76"/>
      <c r="AO31" s="76"/>
      <c r="AP31" s="76"/>
      <c r="AQ31" s="76"/>
      <c r="AR31" s="76"/>
      <c r="AS31" s="76"/>
      <c r="AT31" s="76"/>
      <c r="AU31" s="76"/>
      <c r="AV31" s="76"/>
      <c r="AW31" s="76"/>
      <c r="AX31" s="76"/>
      <c r="AY31" s="76"/>
      <c r="AZ31" s="76"/>
      <c r="BA31" s="76"/>
      <c r="BB31" s="76"/>
      <c r="BC31" s="76"/>
      <c r="BD31" s="76"/>
      <c r="BE31" s="74"/>
      <c r="BF31" s="74"/>
      <c r="BG31" s="74"/>
      <c r="BH31" s="74"/>
    </row>
    <row r="32" spans="1:60" ht="21.95" customHeight="1">
      <c r="A32" s="76"/>
      <c r="B32" s="76"/>
      <c r="C32" s="76"/>
      <c r="D32" s="76"/>
      <c r="E32" s="76"/>
      <c r="F32" s="76"/>
      <c r="G32" s="76"/>
      <c r="H32" s="76"/>
      <c r="I32" s="76"/>
      <c r="J32" s="76"/>
      <c r="K32" s="76"/>
      <c r="L32" s="76"/>
      <c r="M32" s="76"/>
      <c r="N32" s="76"/>
      <c r="O32" s="76"/>
      <c r="P32" s="76"/>
      <c r="Q32" s="76"/>
      <c r="R32" s="76"/>
      <c r="S32" s="76"/>
      <c r="T32" s="76"/>
      <c r="U32" s="76"/>
      <c r="V32" s="76"/>
      <c r="W32" s="76"/>
      <c r="X32" s="76"/>
      <c r="Y32" s="76"/>
      <c r="Z32" s="76"/>
      <c r="AA32" s="76"/>
      <c r="AB32" s="76"/>
      <c r="AC32" s="76"/>
      <c r="AD32" s="76"/>
      <c r="AE32" s="76"/>
      <c r="AF32" s="76"/>
      <c r="AG32" s="76"/>
      <c r="AH32" s="76"/>
      <c r="AI32" s="76"/>
      <c r="AJ32" s="76"/>
      <c r="AK32" s="76"/>
      <c r="AL32" s="76"/>
      <c r="AM32" s="76"/>
      <c r="AN32" s="76"/>
      <c r="AO32" s="76"/>
      <c r="AP32" s="76"/>
      <c r="AQ32" s="76"/>
      <c r="AR32" s="76"/>
      <c r="AS32" s="76"/>
      <c r="AT32" s="76"/>
      <c r="AU32" s="76"/>
      <c r="AV32" s="76"/>
      <c r="AW32" s="76"/>
      <c r="AX32" s="76"/>
      <c r="AY32" s="76"/>
      <c r="AZ32" s="76"/>
      <c r="BA32" s="76"/>
      <c r="BB32" s="76"/>
      <c r="BC32" s="76"/>
      <c r="BD32" s="76"/>
      <c r="BE32" s="74"/>
      <c r="BF32" s="74"/>
      <c r="BG32" s="74"/>
      <c r="BH32" s="74"/>
    </row>
    <row r="33" spans="1:60" ht="21.95" customHeight="1">
      <c r="A33" s="76"/>
      <c r="B33" s="76"/>
      <c r="C33" s="76"/>
      <c r="D33" s="76"/>
      <c r="E33" s="76"/>
      <c r="F33" s="76"/>
      <c r="G33" s="76"/>
      <c r="H33" s="76"/>
      <c r="I33" s="76"/>
      <c r="J33" s="76"/>
      <c r="K33" s="76"/>
      <c r="L33" s="76"/>
      <c r="M33" s="76"/>
      <c r="N33" s="76"/>
      <c r="O33" s="76"/>
      <c r="P33" s="76"/>
      <c r="Q33" s="76"/>
      <c r="R33" s="76"/>
      <c r="S33" s="76"/>
      <c r="T33" s="76"/>
      <c r="U33" s="76"/>
      <c r="V33" s="76"/>
      <c r="W33" s="76"/>
      <c r="X33" s="76"/>
      <c r="Y33" s="76"/>
      <c r="Z33" s="76"/>
      <c r="AA33" s="76"/>
      <c r="AB33" s="76"/>
      <c r="AC33" s="76"/>
      <c r="AD33" s="76"/>
      <c r="AE33" s="76"/>
      <c r="AF33" s="76"/>
      <c r="AG33" s="76"/>
      <c r="AH33" s="76"/>
      <c r="AI33" s="76"/>
      <c r="AJ33" s="76"/>
      <c r="AK33" s="76"/>
      <c r="AL33" s="76"/>
      <c r="AM33" s="76"/>
      <c r="AN33" s="76"/>
      <c r="AO33" s="76"/>
      <c r="AP33" s="76"/>
      <c r="AQ33" s="76"/>
      <c r="AR33" s="76"/>
      <c r="AS33" s="76"/>
      <c r="AT33" s="76"/>
      <c r="AU33" s="76"/>
      <c r="AV33" s="76"/>
      <c r="AW33" s="76"/>
      <c r="AX33" s="76"/>
      <c r="AY33" s="76"/>
      <c r="AZ33" s="76"/>
      <c r="BA33" s="76"/>
      <c r="BB33" s="76"/>
      <c r="BC33" s="76"/>
      <c r="BD33" s="76"/>
      <c r="BE33" s="74"/>
      <c r="BF33" s="74"/>
      <c r="BG33" s="74"/>
      <c r="BH33" s="74"/>
    </row>
    <row r="34" spans="1:60" ht="21.95" customHeight="1">
      <c r="A34" s="76"/>
      <c r="B34" s="76"/>
      <c r="C34" s="76"/>
      <c r="D34" s="76"/>
      <c r="E34" s="76"/>
      <c r="F34" s="76"/>
      <c r="G34" s="76"/>
      <c r="H34" s="76"/>
      <c r="I34" s="76"/>
      <c r="J34" s="76"/>
      <c r="K34" s="76"/>
      <c r="L34" s="76"/>
      <c r="M34" s="76"/>
      <c r="N34" s="76"/>
      <c r="O34" s="76"/>
      <c r="P34" s="76"/>
      <c r="Q34" s="76"/>
      <c r="R34" s="76"/>
      <c r="S34" s="76"/>
      <c r="T34" s="76"/>
      <c r="U34" s="76"/>
      <c r="V34" s="76"/>
      <c r="W34" s="76"/>
      <c r="X34" s="76"/>
      <c r="Y34" s="76"/>
      <c r="Z34" s="76"/>
      <c r="AA34" s="76"/>
      <c r="AB34" s="76"/>
      <c r="AC34" s="76"/>
      <c r="AD34" s="76"/>
      <c r="AE34" s="76"/>
      <c r="AF34" s="76"/>
      <c r="AG34" s="76"/>
      <c r="AH34" s="76"/>
      <c r="AI34" s="76"/>
      <c r="AJ34" s="76"/>
      <c r="AK34" s="76"/>
      <c r="AL34" s="76"/>
      <c r="AM34" s="76"/>
      <c r="AN34" s="76"/>
      <c r="AO34" s="76"/>
      <c r="AP34" s="76"/>
      <c r="AQ34" s="76"/>
      <c r="AR34" s="76"/>
      <c r="AS34" s="76"/>
      <c r="AT34" s="76"/>
      <c r="AU34" s="76"/>
      <c r="AV34" s="76"/>
      <c r="AW34" s="76"/>
      <c r="AX34" s="76"/>
      <c r="AY34" s="76"/>
      <c r="AZ34" s="76"/>
      <c r="BA34" s="76"/>
      <c r="BB34" s="76"/>
      <c r="BC34" s="76"/>
      <c r="BD34" s="76"/>
      <c r="BE34" s="74"/>
      <c r="BF34" s="74"/>
      <c r="BG34" s="74"/>
      <c r="BH34" s="74"/>
    </row>
    <row r="35" spans="1:60" ht="21.95" customHeight="1">
      <c r="A35" s="76"/>
      <c r="B35" s="76"/>
      <c r="C35" s="76"/>
      <c r="D35" s="76"/>
      <c r="E35" s="76"/>
      <c r="F35" s="76"/>
      <c r="G35" s="76"/>
      <c r="H35" s="76"/>
      <c r="I35" s="76"/>
      <c r="J35" s="76"/>
      <c r="K35" s="76"/>
      <c r="L35" s="76"/>
      <c r="M35" s="76"/>
      <c r="N35" s="76"/>
      <c r="O35" s="76"/>
      <c r="P35" s="76"/>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4"/>
      <c r="BF35" s="74"/>
      <c r="BG35" s="74"/>
      <c r="BH35" s="74"/>
    </row>
    <row r="36" spans="1:60" ht="21.95" customHeight="1">
      <c r="A36" s="76"/>
      <c r="B36" s="76"/>
      <c r="C36" s="76"/>
      <c r="D36" s="76"/>
      <c r="E36" s="76"/>
      <c r="F36" s="76"/>
      <c r="G36" s="76"/>
      <c r="H36" s="76"/>
      <c r="I36" s="76"/>
      <c r="J36" s="76"/>
      <c r="K36" s="76"/>
      <c r="L36" s="76"/>
      <c r="M36" s="76"/>
      <c r="N36" s="76"/>
      <c r="O36" s="76"/>
      <c r="P36" s="76"/>
      <c r="Q36" s="76"/>
      <c r="R36" s="76"/>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4"/>
      <c r="BF36" s="74"/>
      <c r="BG36" s="74"/>
      <c r="BH36" s="74"/>
    </row>
    <row r="37" spans="1:60" ht="21.95" customHeight="1">
      <c r="A37" s="76"/>
      <c r="B37" s="76"/>
      <c r="C37" s="76"/>
      <c r="D37" s="76"/>
      <c r="E37" s="76"/>
      <c r="F37" s="76"/>
      <c r="G37" s="76"/>
      <c r="H37" s="76"/>
      <c r="I37" s="76"/>
      <c r="J37" s="76"/>
      <c r="K37" s="76"/>
      <c r="L37" s="76"/>
      <c r="M37" s="76"/>
      <c r="N37" s="76"/>
      <c r="O37" s="76"/>
      <c r="P37" s="76"/>
      <c r="Q37" s="76"/>
      <c r="R37" s="76"/>
      <c r="S37" s="76"/>
      <c r="T37" s="76"/>
      <c r="U37" s="76"/>
      <c r="V37" s="76"/>
      <c r="W37" s="76"/>
      <c r="X37" s="76"/>
      <c r="Y37" s="76"/>
      <c r="Z37" s="76"/>
      <c r="AA37" s="76"/>
      <c r="AB37" s="76"/>
      <c r="AC37" s="76"/>
      <c r="AD37" s="76"/>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4"/>
      <c r="BF37" s="74"/>
      <c r="BG37" s="74"/>
      <c r="BH37" s="74"/>
    </row>
    <row r="38" spans="1:60" ht="21.95" customHeight="1">
      <c r="A38" s="76"/>
      <c r="B38" s="76"/>
      <c r="C38" s="76"/>
      <c r="D38" s="76"/>
      <c r="E38" s="76"/>
      <c r="F38" s="76"/>
      <c r="G38" s="76"/>
      <c r="H38" s="76"/>
      <c r="I38" s="76"/>
      <c r="J38" s="76"/>
      <c r="K38" s="76"/>
      <c r="L38" s="76"/>
      <c r="M38" s="76"/>
      <c r="N38" s="76"/>
      <c r="O38" s="76"/>
      <c r="P38" s="76"/>
      <c r="Q38" s="76"/>
      <c r="R38" s="76"/>
      <c r="S38" s="76"/>
      <c r="T38" s="76"/>
      <c r="U38" s="76"/>
      <c r="V38" s="76"/>
      <c r="W38" s="76"/>
      <c r="X38" s="76"/>
      <c r="Y38" s="76"/>
      <c r="Z38" s="76"/>
      <c r="AA38" s="76"/>
      <c r="AB38" s="76"/>
      <c r="AC38" s="76"/>
      <c r="AD38" s="76"/>
      <c r="AE38" s="76"/>
      <c r="AF38" s="76"/>
      <c r="AG38" s="76"/>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4"/>
      <c r="BF38" s="74"/>
      <c r="BG38" s="74"/>
      <c r="BH38" s="74"/>
    </row>
    <row r="39" spans="1:60" ht="21.95" customHeight="1">
      <c r="A39" s="76"/>
      <c r="B39" s="76"/>
      <c r="C39" s="76"/>
      <c r="D39" s="76"/>
      <c r="E39" s="76"/>
      <c r="F39" s="76"/>
      <c r="G39" s="76"/>
      <c r="H39" s="76"/>
      <c r="I39" s="76"/>
      <c r="J39" s="76"/>
      <c r="K39" s="76"/>
      <c r="L39" s="76"/>
      <c r="M39" s="76"/>
      <c r="N39" s="76"/>
      <c r="O39" s="76"/>
      <c r="P39" s="76"/>
      <c r="Q39" s="76"/>
      <c r="R39" s="76"/>
      <c r="S39" s="76"/>
      <c r="T39" s="76"/>
      <c r="U39" s="76"/>
      <c r="V39" s="76"/>
      <c r="W39" s="76"/>
      <c r="X39" s="76"/>
      <c r="Y39" s="76"/>
      <c r="Z39" s="76"/>
      <c r="AA39" s="76"/>
      <c r="AB39" s="76"/>
      <c r="AC39" s="76"/>
      <c r="AD39" s="76"/>
      <c r="AE39" s="76"/>
      <c r="AF39" s="76"/>
      <c r="AG39" s="76"/>
      <c r="AH39" s="76"/>
      <c r="AI39" s="76"/>
      <c r="AJ39" s="76"/>
      <c r="AK39" s="76"/>
      <c r="AL39" s="76"/>
      <c r="AM39" s="76"/>
      <c r="AN39" s="76"/>
      <c r="AO39" s="76"/>
      <c r="AP39" s="76"/>
      <c r="AQ39" s="76"/>
      <c r="AR39" s="76"/>
      <c r="AS39" s="76"/>
      <c r="AT39" s="76"/>
      <c r="AU39" s="76"/>
      <c r="AV39" s="76"/>
      <c r="AW39" s="76"/>
      <c r="AX39" s="76"/>
      <c r="AY39" s="76"/>
      <c r="AZ39" s="76"/>
      <c r="BA39" s="76"/>
      <c r="BB39" s="76"/>
      <c r="BC39" s="76"/>
      <c r="BD39" s="76"/>
      <c r="BE39" s="74"/>
      <c r="BF39" s="74"/>
      <c r="BG39" s="74"/>
      <c r="BH39" s="74"/>
    </row>
    <row r="40" spans="1:60" ht="21.95" customHeight="1">
      <c r="A40" s="76"/>
      <c r="B40" s="76"/>
      <c r="C40" s="76"/>
      <c r="D40" s="76"/>
      <c r="E40" s="76"/>
      <c r="F40" s="76"/>
      <c r="G40" s="76"/>
      <c r="H40" s="76"/>
      <c r="I40" s="76"/>
      <c r="J40" s="76"/>
      <c r="K40" s="76"/>
      <c r="L40" s="76"/>
      <c r="M40" s="76"/>
      <c r="N40" s="76"/>
      <c r="O40" s="76"/>
      <c r="P40" s="76"/>
      <c r="Q40" s="76"/>
      <c r="R40" s="76"/>
      <c r="S40" s="76"/>
      <c r="T40" s="76"/>
      <c r="U40" s="76"/>
      <c r="V40" s="76"/>
      <c r="W40" s="76"/>
      <c r="X40" s="76"/>
      <c r="Y40" s="76"/>
      <c r="Z40" s="76"/>
      <c r="AA40" s="76"/>
      <c r="AB40" s="76"/>
      <c r="AC40" s="76"/>
      <c r="AD40" s="76"/>
      <c r="AE40" s="76"/>
      <c r="AF40" s="76"/>
      <c r="AG40" s="76"/>
      <c r="AH40" s="76"/>
      <c r="AI40" s="76"/>
      <c r="AJ40" s="76"/>
      <c r="AK40" s="76"/>
      <c r="AL40" s="76"/>
      <c r="AM40" s="76"/>
      <c r="AN40" s="76"/>
      <c r="AO40" s="76"/>
      <c r="AP40" s="76"/>
      <c r="AQ40" s="76"/>
      <c r="AR40" s="76"/>
      <c r="AS40" s="76"/>
      <c r="AT40" s="76"/>
      <c r="AU40" s="76"/>
      <c r="AV40" s="76"/>
      <c r="AW40" s="76"/>
      <c r="AX40" s="76"/>
      <c r="AY40" s="76"/>
      <c r="AZ40" s="76"/>
      <c r="BA40" s="76"/>
      <c r="BB40" s="76"/>
      <c r="BC40" s="76"/>
      <c r="BD40" s="76"/>
      <c r="BE40" s="74"/>
      <c r="BF40" s="74"/>
      <c r="BG40" s="74"/>
      <c r="BH40" s="74"/>
    </row>
    <row r="41" spans="1:60" ht="21.95" customHeight="1">
      <c r="A41" s="76"/>
      <c r="B41" s="76"/>
      <c r="C41" s="76"/>
      <c r="D41" s="76"/>
      <c r="E41" s="76"/>
      <c r="F41" s="76"/>
      <c r="G41" s="76"/>
      <c r="H41" s="76"/>
      <c r="I41" s="76"/>
      <c r="J41" s="76"/>
      <c r="K41" s="76"/>
      <c r="L41" s="76"/>
      <c r="M41" s="76"/>
      <c r="N41" s="76"/>
      <c r="O41" s="76"/>
      <c r="P41" s="76"/>
      <c r="Q41" s="76"/>
      <c r="R41" s="76"/>
      <c r="S41" s="76"/>
      <c r="T41" s="76"/>
      <c r="U41" s="76"/>
      <c r="V41" s="76"/>
      <c r="W41" s="76"/>
      <c r="X41" s="76"/>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4"/>
      <c r="BF41" s="74"/>
      <c r="BG41" s="74"/>
      <c r="BH41" s="74"/>
    </row>
    <row r="42" spans="1:60" ht="21.95" customHeight="1">
      <c r="A42" s="76"/>
      <c r="B42" s="76"/>
      <c r="C42" s="76"/>
      <c r="D42" s="76"/>
      <c r="E42" s="76"/>
      <c r="F42" s="76"/>
      <c r="G42" s="76"/>
      <c r="H42" s="76"/>
      <c r="I42" s="76"/>
      <c r="J42" s="76"/>
      <c r="K42" s="76"/>
      <c r="L42" s="76"/>
      <c r="M42" s="76"/>
      <c r="N42" s="76"/>
      <c r="O42" s="76"/>
      <c r="P42" s="76"/>
      <c r="Q42" s="76"/>
      <c r="R42" s="76"/>
      <c r="S42" s="76"/>
      <c r="T42" s="76"/>
      <c r="U42" s="76"/>
      <c r="V42" s="76"/>
      <c r="W42" s="76"/>
      <c r="X42" s="76"/>
      <c r="Y42" s="76"/>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4"/>
      <c r="BF42" s="74"/>
      <c r="BG42" s="74"/>
      <c r="BH42" s="74"/>
    </row>
    <row r="43" spans="1:60" ht="21.95" customHeight="1">
      <c r="A43" s="76"/>
      <c r="B43" s="76"/>
      <c r="C43" s="76"/>
      <c r="D43" s="76"/>
      <c r="E43" s="76"/>
      <c r="F43" s="76"/>
      <c r="G43" s="76"/>
      <c r="H43" s="76"/>
      <c r="I43" s="76"/>
      <c r="J43" s="76"/>
      <c r="K43" s="76"/>
      <c r="L43" s="76"/>
      <c r="M43" s="76"/>
      <c r="N43" s="76"/>
      <c r="O43" s="76"/>
      <c r="P43" s="76"/>
      <c r="Q43" s="76"/>
      <c r="R43" s="76"/>
      <c r="S43" s="76"/>
      <c r="T43" s="76"/>
      <c r="U43" s="76"/>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4"/>
      <c r="BF43" s="74"/>
      <c r="BG43" s="74"/>
      <c r="BH43" s="74"/>
    </row>
    <row r="44" spans="1:60" ht="21.95" customHeight="1">
      <c r="A44" s="76"/>
      <c r="B44" s="76"/>
      <c r="C44" s="76"/>
      <c r="D44" s="76"/>
      <c r="E44" s="76"/>
      <c r="F44" s="76"/>
      <c r="G44" s="76"/>
      <c r="H44" s="76"/>
      <c r="I44" s="76"/>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76"/>
      <c r="AQ44" s="76"/>
      <c r="AR44" s="76"/>
      <c r="AS44" s="76"/>
      <c r="AT44" s="76"/>
      <c r="AU44" s="76"/>
      <c r="AV44" s="76"/>
      <c r="AW44" s="76"/>
      <c r="AX44" s="76"/>
      <c r="AY44" s="76"/>
      <c r="AZ44" s="76"/>
      <c r="BA44" s="76"/>
      <c r="BB44" s="76"/>
      <c r="BC44" s="76"/>
      <c r="BD44" s="76"/>
      <c r="BE44" s="74"/>
      <c r="BF44" s="74"/>
      <c r="BG44" s="74"/>
      <c r="BH44" s="74"/>
    </row>
    <row r="45" spans="1:60" ht="21.95" customHeight="1">
      <c r="A45" s="76"/>
      <c r="B45" s="76"/>
      <c r="C45" s="76"/>
      <c r="D45" s="76"/>
      <c r="E45" s="76"/>
      <c r="F45" s="76"/>
      <c r="G45" s="76"/>
      <c r="H45" s="76"/>
      <c r="I45" s="76"/>
      <c r="J45" s="76"/>
      <c r="K45" s="76"/>
      <c r="L45" s="76"/>
      <c r="M45" s="76"/>
      <c r="N45" s="7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6"/>
      <c r="AO45" s="76"/>
      <c r="AP45" s="76"/>
      <c r="AQ45" s="76"/>
      <c r="AR45" s="76"/>
      <c r="AS45" s="76"/>
      <c r="AT45" s="76"/>
      <c r="AU45" s="76"/>
      <c r="AV45" s="76"/>
      <c r="AW45" s="76"/>
      <c r="AX45" s="76"/>
      <c r="AY45" s="76"/>
      <c r="AZ45" s="76"/>
      <c r="BA45" s="76"/>
      <c r="BB45" s="76"/>
      <c r="BC45" s="76"/>
      <c r="BD45" s="76"/>
      <c r="BE45" s="74"/>
      <c r="BF45" s="74"/>
      <c r="BG45" s="74"/>
      <c r="BH45" s="74"/>
    </row>
    <row r="46" spans="1:60" ht="21.95" customHeight="1">
      <c r="A46" s="76"/>
      <c r="B46" s="76"/>
      <c r="C46" s="76"/>
      <c r="D46" s="76"/>
      <c r="E46" s="76"/>
      <c r="F46" s="76"/>
      <c r="G46" s="76"/>
      <c r="H46" s="76"/>
      <c r="I46" s="76"/>
      <c r="J46" s="76"/>
      <c r="K46" s="76"/>
      <c r="L46" s="76"/>
      <c r="M46" s="76"/>
      <c r="N46" s="76"/>
      <c r="O46" s="76"/>
      <c r="P46" s="76"/>
      <c r="Q46" s="76"/>
      <c r="R46" s="76"/>
      <c r="S46" s="76"/>
      <c r="T46" s="76"/>
      <c r="U46" s="76"/>
      <c r="V46" s="76"/>
      <c r="W46" s="76"/>
      <c r="X46" s="76"/>
      <c r="Y46" s="76"/>
      <c r="Z46" s="76"/>
      <c r="AA46" s="76"/>
      <c r="AB46" s="76"/>
      <c r="AC46" s="76"/>
      <c r="AD46" s="76"/>
      <c r="AE46" s="76"/>
      <c r="AF46" s="76"/>
      <c r="AG46" s="76"/>
      <c r="AH46" s="76"/>
      <c r="AI46" s="76"/>
      <c r="AJ46" s="76"/>
      <c r="AK46" s="76"/>
      <c r="AL46" s="76"/>
      <c r="AM46" s="76"/>
      <c r="AN46" s="76"/>
      <c r="AO46" s="76"/>
      <c r="AP46" s="76"/>
      <c r="AQ46" s="76"/>
      <c r="AR46" s="76"/>
      <c r="AS46" s="76"/>
      <c r="AT46" s="76"/>
      <c r="AU46" s="76"/>
      <c r="AV46" s="76"/>
      <c r="AW46" s="76"/>
      <c r="AX46" s="76"/>
      <c r="AY46" s="76"/>
      <c r="AZ46" s="76"/>
      <c r="BA46" s="76"/>
      <c r="BB46" s="76"/>
      <c r="BC46" s="76"/>
      <c r="BD46" s="76"/>
      <c r="BE46" s="74"/>
      <c r="BF46" s="74"/>
      <c r="BG46" s="74"/>
      <c r="BH46" s="74"/>
    </row>
    <row r="47" spans="1:60" ht="21.95" customHeight="1">
      <c r="A47" s="76"/>
      <c r="B47" s="76"/>
      <c r="C47" s="76"/>
      <c r="D47" s="76"/>
      <c r="E47" s="76"/>
      <c r="F47" s="76"/>
      <c r="G47" s="76"/>
      <c r="H47" s="76"/>
      <c r="I47" s="76"/>
      <c r="J47" s="76"/>
      <c r="K47" s="76"/>
      <c r="L47" s="76"/>
      <c r="M47" s="76"/>
      <c r="N47" s="76"/>
      <c r="O47" s="76"/>
      <c r="P47" s="76"/>
      <c r="Q47" s="76"/>
      <c r="R47" s="76"/>
      <c r="S47" s="76"/>
      <c r="T47" s="76"/>
      <c r="U47" s="76"/>
      <c r="V47" s="76"/>
      <c r="W47" s="76"/>
      <c r="X47" s="76"/>
      <c r="Y47" s="76"/>
      <c r="Z47" s="76"/>
      <c r="AA47" s="76"/>
      <c r="AB47" s="76"/>
      <c r="AC47" s="76"/>
      <c r="AD47" s="76"/>
      <c r="AE47" s="76"/>
      <c r="AF47" s="76"/>
      <c r="AG47" s="76"/>
      <c r="AH47" s="76"/>
      <c r="AI47" s="76"/>
      <c r="AJ47" s="76"/>
      <c r="AK47" s="76"/>
      <c r="AL47" s="76"/>
      <c r="AM47" s="76"/>
      <c r="AN47" s="76"/>
      <c r="AO47" s="76"/>
      <c r="AP47" s="76"/>
      <c r="AQ47" s="76"/>
      <c r="AR47" s="76"/>
      <c r="AS47" s="76"/>
      <c r="AT47" s="76"/>
      <c r="AU47" s="76"/>
      <c r="AV47" s="76"/>
      <c r="AW47" s="76"/>
      <c r="AX47" s="76"/>
      <c r="AY47" s="76"/>
      <c r="AZ47" s="76"/>
      <c r="BA47" s="76"/>
      <c r="BB47" s="76"/>
      <c r="BC47" s="76"/>
      <c r="BD47" s="76"/>
      <c r="BE47" s="74"/>
      <c r="BF47" s="74"/>
      <c r="BG47" s="74"/>
      <c r="BH47" s="74"/>
    </row>
    <row r="48" spans="1:60" ht="21.95" customHeight="1">
      <c r="A48" s="76"/>
      <c r="B48" s="76"/>
      <c r="C48" s="76"/>
      <c r="D48" s="76"/>
      <c r="E48" s="76"/>
      <c r="F48" s="76"/>
      <c r="G48" s="76"/>
      <c r="H48" s="76"/>
      <c r="I48" s="76"/>
      <c r="J48" s="76"/>
      <c r="K48" s="76"/>
      <c r="L48" s="76"/>
      <c r="M48" s="76"/>
      <c r="N48" s="76"/>
      <c r="O48" s="76"/>
      <c r="P48" s="76"/>
      <c r="Q48" s="76"/>
      <c r="R48" s="76"/>
      <c r="S48" s="76"/>
      <c r="T48" s="76"/>
      <c r="U48" s="76"/>
      <c r="V48" s="76"/>
      <c r="W48" s="76"/>
      <c r="X48" s="76"/>
      <c r="Y48" s="76"/>
      <c r="Z48" s="76"/>
      <c r="AA48" s="76"/>
      <c r="AB48" s="76"/>
      <c r="AC48" s="76"/>
      <c r="AD48" s="76"/>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76"/>
      <c r="BC48" s="76"/>
      <c r="BD48" s="76"/>
      <c r="BE48" s="74"/>
      <c r="BF48" s="74"/>
      <c r="BG48" s="74"/>
      <c r="BH48" s="74"/>
    </row>
    <row r="49" spans="1:60" ht="21.95" customHeight="1">
      <c r="A49" s="76"/>
      <c r="B49" s="76"/>
      <c r="C49" s="76"/>
      <c r="D49" s="76"/>
      <c r="E49" s="76"/>
      <c r="F49" s="76"/>
      <c r="G49" s="76"/>
      <c r="H49" s="76"/>
      <c r="I49" s="76"/>
      <c r="J49" s="76"/>
      <c r="K49" s="76"/>
      <c r="L49" s="76"/>
      <c r="M49" s="76"/>
      <c r="N49" s="76"/>
      <c r="O49" s="76"/>
      <c r="P49" s="76"/>
      <c r="Q49" s="76"/>
      <c r="R49" s="76"/>
      <c r="S49" s="76"/>
      <c r="T49" s="76"/>
      <c r="U49" s="76"/>
      <c r="V49" s="76"/>
      <c r="W49" s="76"/>
      <c r="X49" s="76"/>
      <c r="Y49" s="76"/>
      <c r="Z49" s="76"/>
      <c r="AA49" s="76"/>
      <c r="AB49" s="76"/>
      <c r="AC49" s="76"/>
      <c r="AD49" s="76"/>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4"/>
      <c r="BF49" s="74"/>
      <c r="BG49" s="74"/>
      <c r="BH49" s="74"/>
    </row>
    <row r="50" spans="1:60" ht="21.95" customHeight="1">
      <c r="A50" s="76"/>
      <c r="B50" s="76"/>
      <c r="C50" s="76"/>
      <c r="D50" s="76"/>
      <c r="E50" s="76"/>
      <c r="F50" s="76"/>
      <c r="G50" s="76"/>
      <c r="H50" s="76"/>
      <c r="I50" s="76"/>
      <c r="J50" s="76"/>
      <c r="K50" s="76"/>
      <c r="L50" s="76"/>
      <c r="M50" s="76"/>
      <c r="N50" s="76"/>
      <c r="O50" s="76"/>
      <c r="P50" s="76"/>
      <c r="Q50" s="76"/>
      <c r="R50" s="76"/>
      <c r="S50" s="76"/>
      <c r="T50" s="76"/>
      <c r="U50" s="76"/>
      <c r="V50" s="76"/>
      <c r="W50" s="76"/>
      <c r="X50" s="76"/>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4"/>
      <c r="BF50" s="74"/>
      <c r="BG50" s="74"/>
      <c r="BH50" s="74"/>
    </row>
    <row r="51" spans="1:60" ht="21.95" customHeight="1">
      <c r="A51" s="76"/>
      <c r="B51" s="76"/>
      <c r="C51" s="76"/>
      <c r="D51" s="76"/>
      <c r="E51" s="76"/>
      <c r="F51" s="76"/>
      <c r="G51" s="76"/>
      <c r="H51" s="76"/>
      <c r="I51" s="76"/>
      <c r="J51" s="76"/>
      <c r="K51" s="76"/>
      <c r="L51" s="76"/>
      <c r="M51" s="76"/>
      <c r="N51" s="76"/>
      <c r="O51" s="76"/>
      <c r="P51" s="76"/>
      <c r="Q51" s="76"/>
      <c r="R51" s="76"/>
      <c r="S51" s="76"/>
      <c r="T51" s="76"/>
      <c r="U51" s="76"/>
      <c r="V51" s="76"/>
      <c r="W51" s="76"/>
      <c r="X51" s="76"/>
      <c r="Y51" s="76"/>
      <c r="Z51" s="76"/>
      <c r="AA51" s="76"/>
      <c r="AB51" s="76"/>
      <c r="AC51" s="76"/>
      <c r="AD51" s="76"/>
      <c r="AE51" s="76"/>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4"/>
      <c r="BF51" s="74"/>
      <c r="BG51" s="74"/>
      <c r="BH51" s="74"/>
    </row>
    <row r="52" spans="1:60" ht="21.95" customHeight="1">
      <c r="A52" s="76"/>
      <c r="B52" s="76"/>
      <c r="C52" s="76"/>
      <c r="D52" s="76"/>
      <c r="E52" s="76"/>
      <c r="F52" s="76"/>
      <c r="G52" s="76"/>
      <c r="H52" s="76"/>
      <c r="I52" s="76"/>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76"/>
      <c r="AL52" s="76"/>
      <c r="AM52" s="76"/>
      <c r="AN52" s="76"/>
      <c r="AO52" s="76"/>
      <c r="AP52" s="76"/>
      <c r="AQ52" s="76"/>
      <c r="AR52" s="76"/>
      <c r="AS52" s="76"/>
      <c r="AT52" s="76"/>
      <c r="AU52" s="76"/>
      <c r="AV52" s="76"/>
      <c r="AW52" s="76"/>
      <c r="AX52" s="76"/>
      <c r="AY52" s="76"/>
      <c r="AZ52" s="76"/>
      <c r="BA52" s="76"/>
      <c r="BB52" s="76"/>
      <c r="BC52" s="76"/>
      <c r="BD52" s="76"/>
      <c r="BE52" s="74"/>
      <c r="BF52" s="74"/>
      <c r="BG52" s="74"/>
      <c r="BH52" s="74"/>
    </row>
    <row r="53" spans="1:60" ht="21.95" customHeight="1">
      <c r="A53" s="76"/>
      <c r="B53" s="76"/>
      <c r="C53" s="76"/>
      <c r="D53" s="76"/>
      <c r="E53" s="76"/>
      <c r="F53" s="76"/>
      <c r="G53" s="76"/>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4"/>
      <c r="BF53" s="74"/>
      <c r="BG53" s="74"/>
      <c r="BH53" s="74"/>
    </row>
    <row r="54" spans="1:60" ht="21.95" customHeight="1">
      <c r="A54" s="76"/>
      <c r="B54" s="76"/>
      <c r="C54" s="76"/>
      <c r="D54" s="76"/>
      <c r="E54" s="76"/>
      <c r="F54" s="76"/>
      <c r="G54" s="76"/>
      <c r="H54" s="76"/>
      <c r="I54" s="76"/>
      <c r="J54" s="76"/>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76"/>
      <c r="AU54" s="76"/>
      <c r="AV54" s="76"/>
      <c r="AW54" s="76"/>
      <c r="AX54" s="76"/>
      <c r="AY54" s="76"/>
      <c r="AZ54" s="76"/>
      <c r="BA54" s="76"/>
      <c r="BB54" s="76"/>
      <c r="BC54" s="76"/>
      <c r="BD54" s="76"/>
      <c r="BE54" s="74"/>
      <c r="BF54" s="74"/>
      <c r="BG54" s="74"/>
      <c r="BH54" s="74"/>
    </row>
    <row r="55" spans="1:60" ht="21.95" customHeight="1">
      <c r="A55" s="76"/>
      <c r="B55" s="76"/>
      <c r="C55" s="76"/>
      <c r="D55" s="76"/>
      <c r="E55" s="76"/>
      <c r="F55" s="76"/>
      <c r="G55" s="76"/>
      <c r="H55" s="76"/>
      <c r="I55" s="76"/>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76"/>
      <c r="BD55" s="76"/>
      <c r="BE55" s="74"/>
      <c r="BF55" s="74"/>
      <c r="BG55" s="74"/>
      <c r="BH55" s="74"/>
    </row>
    <row r="56" spans="1:60" ht="21.95" customHeight="1">
      <c r="A56" s="76"/>
      <c r="B56" s="76"/>
      <c r="C56" s="76"/>
      <c r="D56" s="76"/>
      <c r="E56" s="76"/>
      <c r="F56" s="76"/>
      <c r="G56" s="76"/>
      <c r="H56" s="76"/>
      <c r="I56" s="76"/>
      <c r="J56" s="76"/>
      <c r="K56" s="76"/>
      <c r="L56" s="76"/>
      <c r="M56" s="76"/>
      <c r="N56" s="76"/>
      <c r="O56" s="76"/>
      <c r="P56" s="76"/>
      <c r="Q56" s="76"/>
      <c r="R56" s="76"/>
      <c r="S56" s="76"/>
      <c r="T56" s="76"/>
      <c r="U56" s="76"/>
      <c r="V56" s="76"/>
      <c r="W56" s="76"/>
      <c r="X56" s="76"/>
      <c r="Y56" s="76"/>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4"/>
      <c r="BF56" s="74"/>
      <c r="BG56" s="74"/>
      <c r="BH56" s="74"/>
    </row>
    <row r="57" spans="1:60" ht="21.95" customHeight="1">
      <c r="A57" s="76"/>
      <c r="B57" s="76"/>
      <c r="C57" s="76"/>
      <c r="D57" s="76"/>
      <c r="E57" s="76"/>
      <c r="F57" s="76"/>
      <c r="G57" s="76"/>
      <c r="H57" s="76"/>
      <c r="I57" s="76"/>
      <c r="J57" s="76"/>
      <c r="K57" s="76"/>
      <c r="L57" s="76"/>
      <c r="M57" s="76"/>
      <c r="N57" s="76"/>
      <c r="O57" s="76"/>
      <c r="P57" s="76"/>
      <c r="Q57" s="76"/>
      <c r="R57" s="76"/>
      <c r="S57" s="76"/>
      <c r="T57" s="76"/>
      <c r="U57" s="76"/>
      <c r="V57" s="76"/>
      <c r="W57" s="76"/>
      <c r="X57" s="76"/>
      <c r="Y57" s="76"/>
      <c r="Z57" s="76"/>
      <c r="AA57" s="76"/>
      <c r="AB57" s="76"/>
      <c r="AC57" s="76"/>
      <c r="AD57" s="76"/>
      <c r="AE57" s="76"/>
      <c r="AF57" s="76"/>
      <c r="AG57" s="76"/>
      <c r="AH57" s="76"/>
      <c r="AI57" s="76"/>
      <c r="AJ57" s="76"/>
      <c r="AK57" s="76"/>
      <c r="AL57" s="76"/>
      <c r="AM57" s="76"/>
      <c r="AN57" s="76"/>
      <c r="AO57" s="76"/>
      <c r="AP57" s="76"/>
      <c r="AQ57" s="76"/>
      <c r="AR57" s="76"/>
      <c r="AS57" s="76"/>
      <c r="AT57" s="76"/>
      <c r="AU57" s="76"/>
      <c r="AV57" s="76"/>
      <c r="AW57" s="76"/>
      <c r="AX57" s="76"/>
      <c r="AY57" s="76"/>
      <c r="AZ57" s="76"/>
      <c r="BA57" s="76"/>
      <c r="BB57" s="76"/>
      <c r="BC57" s="76"/>
      <c r="BD57" s="76"/>
      <c r="BE57" s="74"/>
      <c r="BF57" s="74"/>
      <c r="BG57" s="74"/>
      <c r="BH57" s="74"/>
    </row>
    <row r="58" spans="1:60" ht="21.95" customHeight="1">
      <c r="A58" s="76"/>
      <c r="B58" s="76"/>
      <c r="C58" s="76"/>
      <c r="D58" s="76"/>
      <c r="E58" s="76"/>
      <c r="F58" s="76"/>
      <c r="G58" s="76"/>
      <c r="H58" s="76"/>
      <c r="I58" s="76"/>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4"/>
      <c r="BF58" s="74"/>
      <c r="BG58" s="74"/>
      <c r="BH58" s="74"/>
    </row>
    <row r="59" spans="1:60" ht="21.95" customHeight="1">
      <c r="A59" s="76"/>
      <c r="B59" s="76"/>
      <c r="C59" s="76"/>
      <c r="D59" s="76"/>
      <c r="E59" s="76"/>
      <c r="F59" s="76"/>
      <c r="G59" s="76"/>
      <c r="H59" s="76"/>
      <c r="I59" s="76"/>
      <c r="J59" s="76"/>
      <c r="K59" s="76"/>
      <c r="L59" s="76"/>
      <c r="M59" s="76"/>
      <c r="N59" s="7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4"/>
      <c r="BF59" s="74"/>
      <c r="BG59" s="74"/>
      <c r="BH59" s="74"/>
    </row>
    <row r="60" spans="1:60" ht="21.95" customHeight="1">
      <c r="A60" s="76"/>
      <c r="B60" s="76"/>
      <c r="C60" s="76"/>
      <c r="D60" s="76"/>
      <c r="E60" s="76"/>
      <c r="F60" s="76"/>
      <c r="G60" s="76"/>
      <c r="H60" s="76"/>
      <c r="I60" s="76"/>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76"/>
      <c r="BD60" s="76"/>
      <c r="BE60" s="74"/>
      <c r="BF60" s="74"/>
      <c r="BG60" s="74"/>
      <c r="BH60" s="74"/>
    </row>
    <row r="61" spans="1:60" ht="21.95" customHeight="1">
      <c r="A61" s="76"/>
      <c r="B61" s="76"/>
      <c r="C61" s="76"/>
      <c r="D61" s="76"/>
      <c r="E61" s="76"/>
      <c r="F61" s="76"/>
      <c r="G61" s="76"/>
      <c r="H61" s="76"/>
      <c r="I61" s="76"/>
      <c r="J61" s="76"/>
      <c r="K61" s="76"/>
      <c r="L61" s="76"/>
      <c r="M61" s="76"/>
      <c r="N61" s="76"/>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76"/>
      <c r="BD61" s="76"/>
      <c r="BE61" s="74"/>
      <c r="BF61" s="74"/>
      <c r="BG61" s="74"/>
      <c r="BH61" s="74"/>
    </row>
    <row r="62" spans="1:60" ht="21.95" customHeight="1">
      <c r="A62" s="76"/>
      <c r="B62" s="76"/>
      <c r="C62" s="76"/>
      <c r="D62" s="76"/>
      <c r="E62" s="76"/>
      <c r="F62" s="76"/>
      <c r="G62" s="76"/>
      <c r="H62" s="76"/>
      <c r="I62" s="76"/>
      <c r="J62" s="76"/>
      <c r="K62" s="76"/>
      <c r="L62" s="76"/>
      <c r="M62" s="76"/>
      <c r="N62" s="76"/>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4"/>
      <c r="BF62" s="74"/>
      <c r="BG62" s="74"/>
      <c r="BH62" s="74"/>
    </row>
    <row r="63" spans="1:60" ht="21.95" customHeight="1">
      <c r="A63" s="76"/>
      <c r="B63" s="76"/>
      <c r="C63" s="76"/>
      <c r="D63" s="76"/>
      <c r="E63" s="76"/>
      <c r="F63" s="76"/>
      <c r="G63" s="76"/>
      <c r="H63" s="76"/>
      <c r="I63" s="76"/>
      <c r="J63" s="76"/>
      <c r="K63" s="76"/>
      <c r="L63" s="76"/>
      <c r="M63" s="76"/>
      <c r="N63" s="76"/>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4"/>
      <c r="BF63" s="74"/>
      <c r="BG63" s="74"/>
      <c r="BH63" s="74"/>
    </row>
    <row r="64" spans="1:60" ht="21.95" customHeight="1">
      <c r="A64" s="76"/>
      <c r="B64" s="76"/>
      <c r="C64" s="76"/>
      <c r="D64" s="76"/>
      <c r="E64" s="76"/>
      <c r="F64" s="76"/>
      <c r="G64" s="76"/>
      <c r="H64" s="76"/>
      <c r="I64" s="76"/>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4"/>
      <c r="BF64" s="74"/>
      <c r="BG64" s="74"/>
      <c r="BH64" s="74"/>
    </row>
    <row r="65" spans="1:60" ht="21.95" customHeight="1">
      <c r="A65" s="76"/>
      <c r="B65" s="76"/>
      <c r="C65" s="76"/>
      <c r="D65" s="76"/>
      <c r="E65" s="76"/>
      <c r="F65" s="76"/>
      <c r="G65" s="76"/>
      <c r="H65" s="76"/>
      <c r="I65" s="76"/>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4"/>
      <c r="BF65" s="74"/>
      <c r="BG65" s="74"/>
      <c r="BH65" s="74"/>
    </row>
    <row r="66" spans="1:60" ht="18" customHeight="1">
      <c r="A66" s="76"/>
      <c r="B66" s="76"/>
      <c r="C66" s="76"/>
      <c r="D66" s="76"/>
      <c r="E66" s="76"/>
      <c r="F66" s="76"/>
      <c r="G66" s="76"/>
      <c r="H66" s="76"/>
      <c r="I66" s="76"/>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4"/>
      <c r="BF66" s="74"/>
      <c r="BG66" s="74"/>
      <c r="BH66" s="74"/>
    </row>
    <row r="67" spans="1:60" ht="18" customHeight="1">
      <c r="A67" s="76"/>
      <c r="B67" s="76"/>
      <c r="C67" s="76"/>
      <c r="D67" s="76"/>
      <c r="E67" s="76"/>
      <c r="F67" s="76"/>
      <c r="G67" s="76"/>
      <c r="H67" s="76"/>
      <c r="I67" s="76"/>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4"/>
      <c r="BF67" s="74"/>
      <c r="BG67" s="74"/>
      <c r="BH67" s="74"/>
    </row>
    <row r="68" spans="1:60" ht="18" customHeight="1">
      <c r="A68" s="76"/>
      <c r="B68" s="76"/>
      <c r="C68" s="76"/>
      <c r="D68" s="76"/>
      <c r="E68" s="76"/>
      <c r="F68" s="76"/>
      <c r="G68" s="76"/>
      <c r="H68" s="76"/>
      <c r="I68" s="76"/>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4"/>
      <c r="BF68" s="74"/>
      <c r="BG68" s="74"/>
      <c r="BH68" s="74"/>
    </row>
    <row r="69" spans="1:60" ht="18" customHeight="1">
      <c r="A69" s="76"/>
      <c r="B69" s="76"/>
      <c r="C69" s="76"/>
      <c r="D69" s="76"/>
      <c r="E69" s="76"/>
      <c r="F69" s="76"/>
      <c r="G69" s="76"/>
      <c r="H69" s="76"/>
      <c r="I69" s="76"/>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4"/>
      <c r="BF69" s="74"/>
      <c r="BG69" s="74"/>
      <c r="BH69" s="74"/>
    </row>
    <row r="70" spans="1:60" ht="18" customHeight="1">
      <c r="A70" s="76"/>
      <c r="B70" s="231" t="s">
        <v>1399</v>
      </c>
      <c r="C70" s="231"/>
      <c r="D70" s="231"/>
      <c r="E70" s="231"/>
      <c r="F70" s="231"/>
      <c r="G70" s="231"/>
      <c r="H70" s="231"/>
      <c r="I70" s="231"/>
      <c r="J70" s="231"/>
      <c r="K70" s="231"/>
      <c r="L70" s="231"/>
      <c r="M70" s="231"/>
      <c r="N70" s="231"/>
      <c r="O70" s="231"/>
      <c r="P70" s="231"/>
      <c r="Q70" s="231"/>
      <c r="R70" s="231"/>
      <c r="S70" s="231"/>
      <c r="T70" s="231"/>
      <c r="U70" s="231"/>
      <c r="V70" s="231"/>
      <c r="W70" s="231"/>
      <c r="X70" s="231"/>
      <c r="Y70" s="231"/>
      <c r="Z70" s="231"/>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4"/>
      <c r="BF70" s="74"/>
      <c r="BG70" s="74"/>
      <c r="BH70" s="74"/>
    </row>
    <row r="71" spans="1:60" ht="18" customHeight="1">
      <c r="A71" s="74"/>
      <c r="B71" s="232"/>
      <c r="C71" s="232"/>
      <c r="D71" s="232"/>
      <c r="E71" s="232"/>
      <c r="F71" s="232"/>
      <c r="G71" s="232"/>
      <c r="H71" s="232"/>
      <c r="I71" s="232"/>
      <c r="J71" s="232"/>
      <c r="K71" s="232"/>
      <c r="L71" s="232"/>
      <c r="M71" s="232"/>
      <c r="N71" s="232"/>
      <c r="O71" s="232"/>
      <c r="P71" s="232"/>
      <c r="Q71" s="232"/>
      <c r="R71" s="232"/>
      <c r="S71" s="232"/>
      <c r="T71" s="232"/>
      <c r="U71" s="232"/>
      <c r="V71" s="232"/>
      <c r="W71" s="232"/>
      <c r="X71" s="232"/>
      <c r="Y71" s="232"/>
      <c r="Z71" s="232"/>
      <c r="AA71" s="74"/>
      <c r="AB71" s="74"/>
      <c r="AC71" s="74"/>
      <c r="AD71" s="74"/>
      <c r="AE71" s="74"/>
      <c r="AF71" s="74"/>
      <c r="AG71" s="74"/>
      <c r="AH71" s="74"/>
      <c r="AI71" s="74"/>
      <c r="AJ71" s="74"/>
      <c r="AK71" s="74"/>
      <c r="AL71" s="74"/>
      <c r="AM71" s="74"/>
      <c r="AN71" s="74"/>
      <c r="AO71" s="74"/>
      <c r="AP71" s="74"/>
      <c r="AQ71" s="74"/>
      <c r="AR71" s="74"/>
      <c r="AS71" s="74"/>
      <c r="AT71" s="74"/>
      <c r="AU71" s="74"/>
      <c r="AV71" s="74"/>
      <c r="AW71" s="74"/>
      <c r="AX71" s="74"/>
      <c r="AY71" s="74"/>
      <c r="AZ71" s="74"/>
      <c r="BA71" s="74"/>
      <c r="BB71" s="74"/>
      <c r="BC71" s="74"/>
      <c r="BD71" s="74"/>
      <c r="BE71" s="74"/>
      <c r="BF71" s="74"/>
      <c r="BG71" s="74"/>
      <c r="BH71" s="74"/>
    </row>
    <row r="72" spans="1:60" ht="18" customHeight="1">
      <c r="A72" s="74"/>
      <c r="B72" s="232"/>
      <c r="C72" s="232"/>
      <c r="D72" s="232"/>
      <c r="E72" s="232"/>
      <c r="F72" s="232"/>
      <c r="G72" s="232"/>
      <c r="H72" s="232"/>
      <c r="I72" s="232"/>
      <c r="J72" s="232"/>
      <c r="K72" s="232"/>
      <c r="L72" s="232"/>
      <c r="M72" s="232"/>
      <c r="N72" s="232"/>
      <c r="O72" s="232"/>
      <c r="P72" s="232"/>
      <c r="Q72" s="232"/>
      <c r="R72" s="232"/>
      <c r="S72" s="232"/>
      <c r="T72" s="232"/>
      <c r="U72" s="232"/>
      <c r="V72" s="232"/>
      <c r="W72" s="232"/>
      <c r="X72" s="232"/>
      <c r="Y72" s="232"/>
      <c r="Z72" s="232"/>
      <c r="AA72" s="74"/>
      <c r="AB72" s="74"/>
      <c r="AC72" s="74"/>
      <c r="AD72" s="74"/>
      <c r="AE72" s="74"/>
      <c r="AF72" s="74"/>
      <c r="AG72" s="74"/>
      <c r="AH72" s="74"/>
      <c r="AI72" s="74"/>
      <c r="AJ72" s="74"/>
      <c r="AK72" s="74"/>
      <c r="AL72" s="74"/>
      <c r="AM72" s="74"/>
      <c r="AN72" s="74"/>
      <c r="AO72" s="74"/>
      <c r="AP72" s="74"/>
      <c r="AQ72" s="74"/>
      <c r="AR72" s="74"/>
      <c r="AS72" s="74"/>
      <c r="AT72" s="74"/>
      <c r="AU72" s="74"/>
      <c r="AV72" s="74"/>
      <c r="AW72" s="74"/>
      <c r="AX72" s="74"/>
      <c r="AY72" s="74"/>
      <c r="AZ72" s="74"/>
      <c r="BA72" s="74"/>
      <c r="BB72" s="74"/>
      <c r="BC72" s="74"/>
      <c r="BD72" s="74"/>
      <c r="BE72" s="74"/>
      <c r="BF72" s="74"/>
      <c r="BG72" s="74"/>
      <c r="BH72" s="74"/>
    </row>
    <row r="73" spans="1:60" ht="18" customHeight="1"/>
    <row r="74" spans="1:60" ht="18" customHeight="1"/>
    <row r="75" spans="1:60" ht="18" customHeight="1"/>
    <row r="76" spans="1:60" ht="18" customHeight="1"/>
    <row r="77" spans="1:60" ht="18" customHeight="1"/>
    <row r="78" spans="1:60" ht="18" customHeight="1"/>
    <row r="79" spans="1:60" ht="18" customHeight="1"/>
    <row r="80" spans="1:60" ht="18" customHeight="1"/>
  </sheetData>
  <mergeCells count="8">
    <mergeCell ref="B70:Z72"/>
    <mergeCell ref="B2:BH2"/>
    <mergeCell ref="B3:BH3"/>
    <mergeCell ref="B5:H5"/>
    <mergeCell ref="J5:P5"/>
    <mergeCell ref="R5:X5"/>
    <mergeCell ref="Z5:AF5"/>
    <mergeCell ref="AH5:BH5"/>
  </mergeCells>
  <phoneticPr fontId="19" type="noConversion"/>
  <pageMargins left="0.69972223043441772" right="0.69972223043441772" top="0.75" bottom="0.75" header="0.30000001192092896" footer="0.30000001192092896"/>
  <pageSetup paperSize="9" fitToWidth="0" fitToHeight="0" orientation="portrait"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D106"/>
  <sheetViews>
    <sheetView showGridLines="0" topLeftCell="A74" zoomScaleNormal="100" zoomScaleSheetLayoutView="100" workbookViewId="0">
      <selection activeCell="A84" sqref="A84"/>
    </sheetView>
  </sheetViews>
  <sheetFormatPr defaultColWidth="8.875" defaultRowHeight="14.25"/>
  <cols>
    <col min="1" max="1" width="26" customWidth="1"/>
    <col min="2" max="2" width="42" customWidth="1"/>
    <col min="3" max="3" width="24" customWidth="1"/>
    <col min="4" max="4" width="50" customWidth="1"/>
  </cols>
  <sheetData>
    <row r="1" spans="1:4" ht="27.95" customHeight="1">
      <c r="A1" s="247" t="s">
        <v>1903</v>
      </c>
      <c r="B1" s="247"/>
      <c r="C1" s="247"/>
      <c r="D1" s="247"/>
    </row>
    <row r="2" spans="1:4" ht="30" customHeight="1">
      <c r="A2" s="248" t="s">
        <v>71</v>
      </c>
      <c r="B2" s="248"/>
      <c r="C2" s="248"/>
      <c r="D2" s="248"/>
    </row>
    <row r="3" spans="1:4" ht="27.95" customHeight="1">
      <c r="A3" s="249" t="s">
        <v>1180</v>
      </c>
      <c r="B3" s="250"/>
      <c r="C3" s="250"/>
      <c r="D3" s="251"/>
    </row>
    <row r="4" spans="1:4" ht="27.95" customHeight="1">
      <c r="A4" s="33" t="s">
        <v>620</v>
      </c>
      <c r="B4" s="30" t="s">
        <v>365</v>
      </c>
      <c r="C4" s="30" t="s">
        <v>400</v>
      </c>
      <c r="D4" s="34" t="s">
        <v>2706</v>
      </c>
    </row>
    <row r="5" spans="1:4" ht="27.95" customHeight="1">
      <c r="A5" s="26" t="s">
        <v>508</v>
      </c>
      <c r="B5" s="14" t="s">
        <v>2866</v>
      </c>
      <c r="C5" s="14" t="s">
        <v>376</v>
      </c>
      <c r="D5" s="15" t="s">
        <v>64</v>
      </c>
    </row>
    <row r="6" spans="1:4" ht="27.95" customHeight="1">
      <c r="A6" s="26" t="s">
        <v>455</v>
      </c>
      <c r="B6" s="14" t="s">
        <v>1563</v>
      </c>
      <c r="C6" s="14" t="s">
        <v>376</v>
      </c>
      <c r="D6" s="15" t="s">
        <v>2383</v>
      </c>
    </row>
    <row r="7" spans="1:4" ht="27.95" customHeight="1">
      <c r="A7" s="26" t="s">
        <v>2546</v>
      </c>
      <c r="B7" s="14" t="s">
        <v>797</v>
      </c>
      <c r="C7" s="14" t="s">
        <v>2715</v>
      </c>
      <c r="D7" s="15" t="s">
        <v>1459</v>
      </c>
    </row>
    <row r="8" spans="1:4" ht="27.95" customHeight="1">
      <c r="A8" s="26" t="s">
        <v>490</v>
      </c>
      <c r="B8" s="14" t="s">
        <v>2869</v>
      </c>
      <c r="C8" s="14" t="s">
        <v>390</v>
      </c>
      <c r="D8" s="15" t="s">
        <v>3063</v>
      </c>
    </row>
    <row r="9" spans="1:4" ht="27.95" customHeight="1">
      <c r="A9" s="26" t="s">
        <v>480</v>
      </c>
      <c r="B9" s="14" t="s">
        <v>742</v>
      </c>
      <c r="C9" s="14" t="s">
        <v>389</v>
      </c>
      <c r="D9" s="15" t="s">
        <v>2857</v>
      </c>
    </row>
    <row r="10" spans="1:4" ht="27.95" customHeight="1">
      <c r="A10" s="26" t="s">
        <v>495</v>
      </c>
      <c r="B10" s="14" t="s">
        <v>123</v>
      </c>
      <c r="C10" s="14" t="s">
        <v>2724</v>
      </c>
      <c r="D10" s="15" t="s">
        <v>990</v>
      </c>
    </row>
    <row r="11" spans="1:4" ht="27.95" customHeight="1">
      <c r="A11" s="26" t="s">
        <v>483</v>
      </c>
      <c r="B11" s="14" t="s">
        <v>1552</v>
      </c>
      <c r="C11" s="14" t="s">
        <v>2727</v>
      </c>
      <c r="D11" s="15" t="s">
        <v>1576</v>
      </c>
    </row>
    <row r="12" spans="1:4" ht="27.95" customHeight="1">
      <c r="A12" s="26" t="s">
        <v>506</v>
      </c>
      <c r="B12" s="14" t="s">
        <v>2862</v>
      </c>
      <c r="C12" s="14" t="s">
        <v>577</v>
      </c>
      <c r="D12" s="15" t="s">
        <v>1588</v>
      </c>
    </row>
    <row r="13" spans="1:4" ht="27.95" customHeight="1">
      <c r="A13" s="26" t="s">
        <v>2550</v>
      </c>
      <c r="B13" s="14" t="s">
        <v>1568</v>
      </c>
      <c r="C13" s="14" t="s">
        <v>2721</v>
      </c>
      <c r="D13" s="15" t="s">
        <v>1914</v>
      </c>
    </row>
    <row r="14" spans="1:4" ht="27.95" customHeight="1">
      <c r="A14" s="26" t="s">
        <v>488</v>
      </c>
      <c r="B14" s="14" t="s">
        <v>2861</v>
      </c>
      <c r="C14" s="14" t="s">
        <v>2719</v>
      </c>
      <c r="D14" s="15" t="s">
        <v>2871</v>
      </c>
    </row>
    <row r="15" spans="1:4" ht="27.95" customHeight="1">
      <c r="A15" s="26" t="s">
        <v>2556</v>
      </c>
      <c r="B15" s="14" t="s">
        <v>1554</v>
      </c>
      <c r="C15" s="14" t="s">
        <v>405</v>
      </c>
      <c r="D15" s="15" t="s">
        <v>1001</v>
      </c>
    </row>
    <row r="16" spans="1:4" ht="27.95" customHeight="1">
      <c r="A16" s="26" t="s">
        <v>2553</v>
      </c>
      <c r="B16" s="14" t="s">
        <v>2854</v>
      </c>
      <c r="C16" s="14" t="s">
        <v>2699</v>
      </c>
      <c r="D16" s="15" t="s">
        <v>1555</v>
      </c>
    </row>
    <row r="17" spans="1:4" ht="27.95" customHeight="1">
      <c r="A17" s="26" t="s">
        <v>2565</v>
      </c>
      <c r="B17" s="14" t="s">
        <v>1525</v>
      </c>
      <c r="C17" s="14" t="s">
        <v>2731</v>
      </c>
      <c r="D17" s="15" t="s">
        <v>16</v>
      </c>
    </row>
    <row r="18" spans="1:4" ht="27.95" customHeight="1">
      <c r="A18" s="26" t="s">
        <v>486</v>
      </c>
      <c r="B18" s="14" t="s">
        <v>1884</v>
      </c>
      <c r="C18" s="14" t="s">
        <v>2723</v>
      </c>
      <c r="D18" s="15" t="s">
        <v>1578</v>
      </c>
    </row>
    <row r="19" spans="1:4" ht="27.95" customHeight="1">
      <c r="A19" s="26" t="s">
        <v>1229</v>
      </c>
      <c r="B19" s="14" t="s">
        <v>1886</v>
      </c>
      <c r="C19" s="14" t="s">
        <v>388</v>
      </c>
      <c r="D19" s="15" t="s">
        <v>2145</v>
      </c>
    </row>
    <row r="20" spans="1:4" ht="27.95" customHeight="1">
      <c r="A20" s="26" t="s">
        <v>1204</v>
      </c>
      <c r="B20" s="14" t="s">
        <v>1913</v>
      </c>
      <c r="C20" s="14" t="s">
        <v>396</v>
      </c>
      <c r="D20" s="15" t="s">
        <v>2387</v>
      </c>
    </row>
    <row r="21" spans="1:4" ht="27.95" customHeight="1">
      <c r="A21" s="26" t="s">
        <v>986</v>
      </c>
      <c r="B21" s="14" t="s">
        <v>1583</v>
      </c>
      <c r="C21" s="14" t="s">
        <v>2713</v>
      </c>
      <c r="D21" s="15" t="s">
        <v>1530</v>
      </c>
    </row>
    <row r="22" spans="1:4" ht="27.95" customHeight="1">
      <c r="A22" s="26" t="s">
        <v>2732</v>
      </c>
      <c r="B22" s="14" t="s">
        <v>1569</v>
      </c>
      <c r="C22" s="14" t="s">
        <v>2735</v>
      </c>
      <c r="D22" s="15" t="s">
        <v>1570</v>
      </c>
    </row>
    <row r="23" spans="1:4" ht="27.95" customHeight="1">
      <c r="A23" s="26" t="s">
        <v>1237</v>
      </c>
      <c r="B23" s="14" t="s">
        <v>2892</v>
      </c>
      <c r="C23" s="14" t="s">
        <v>405</v>
      </c>
      <c r="D23" s="15" t="s">
        <v>156</v>
      </c>
    </row>
    <row r="24" spans="1:4" ht="27.95" customHeight="1">
      <c r="A24" s="26" t="s">
        <v>2720</v>
      </c>
      <c r="B24" s="14" t="s">
        <v>2382</v>
      </c>
      <c r="C24" s="14" t="s">
        <v>1190</v>
      </c>
      <c r="D24" s="15" t="s">
        <v>2252</v>
      </c>
    </row>
    <row r="25" spans="1:4" ht="27.95" customHeight="1">
      <c r="A25" s="26" t="s">
        <v>429</v>
      </c>
      <c r="B25" s="14" t="s">
        <v>2873</v>
      </c>
      <c r="C25" s="14" t="s">
        <v>1003</v>
      </c>
      <c r="D25" s="15" t="s">
        <v>2080</v>
      </c>
    </row>
    <row r="26" spans="1:4" ht="27.95" customHeight="1">
      <c r="A26" s="26" t="s">
        <v>2575</v>
      </c>
      <c r="B26" s="14" t="s">
        <v>2867</v>
      </c>
      <c r="C26" s="14" t="s">
        <v>2738</v>
      </c>
      <c r="D26" s="15" t="s">
        <v>69</v>
      </c>
    </row>
    <row r="27" spans="1:4" ht="27.95" customHeight="1">
      <c r="A27" s="26" t="s">
        <v>1188</v>
      </c>
      <c r="B27" s="14" t="s">
        <v>2872</v>
      </c>
      <c r="C27" s="14" t="s">
        <v>2716</v>
      </c>
      <c r="D27" s="15" t="s">
        <v>2870</v>
      </c>
    </row>
    <row r="28" spans="1:4" ht="27.95" customHeight="1">
      <c r="A28" s="26" t="s">
        <v>465</v>
      </c>
      <c r="B28" s="14" t="s">
        <v>1572</v>
      </c>
      <c r="C28" s="14" t="s">
        <v>998</v>
      </c>
      <c r="D28" s="15" t="s">
        <v>1582</v>
      </c>
    </row>
    <row r="29" spans="1:4" ht="27.95" customHeight="1">
      <c r="A29" s="26" t="s">
        <v>1218</v>
      </c>
      <c r="B29" s="14" t="s">
        <v>1941</v>
      </c>
      <c r="C29" s="14" t="s">
        <v>2729</v>
      </c>
      <c r="D29" s="15" t="s">
        <v>2874</v>
      </c>
    </row>
    <row r="30" spans="1:4" ht="27.95" customHeight="1">
      <c r="A30" s="26" t="s">
        <v>2564</v>
      </c>
      <c r="B30" s="14" t="s">
        <v>2887</v>
      </c>
      <c r="C30" s="14" t="s">
        <v>2728</v>
      </c>
      <c r="D30" s="15" t="s">
        <v>68</v>
      </c>
    </row>
    <row r="31" spans="1:4" ht="27.95" customHeight="1">
      <c r="A31" s="244" t="s">
        <v>991</v>
      </c>
      <c r="B31" s="245"/>
      <c r="C31" s="245"/>
      <c r="D31" s="246"/>
    </row>
    <row r="32" spans="1:4" ht="27.95" customHeight="1">
      <c r="A32" s="33" t="s">
        <v>620</v>
      </c>
      <c r="B32" s="30" t="s">
        <v>365</v>
      </c>
      <c r="C32" s="30" t="s">
        <v>400</v>
      </c>
      <c r="D32" s="34" t="s">
        <v>2706</v>
      </c>
    </row>
    <row r="33" spans="1:4" ht="27.95" customHeight="1">
      <c r="A33" s="26" t="s">
        <v>1221</v>
      </c>
      <c r="B33" s="14" t="s">
        <v>994</v>
      </c>
      <c r="C33" s="14" t="s">
        <v>638</v>
      </c>
      <c r="D33" s="15" t="s">
        <v>983</v>
      </c>
    </row>
    <row r="34" spans="1:4" ht="27.95" customHeight="1">
      <c r="A34" s="26" t="s">
        <v>2546</v>
      </c>
      <c r="B34" s="14" t="s">
        <v>1947</v>
      </c>
      <c r="C34" s="14" t="s">
        <v>2736</v>
      </c>
      <c r="D34" s="15" t="s">
        <v>2513</v>
      </c>
    </row>
    <row r="35" spans="1:4" ht="27.95" customHeight="1">
      <c r="A35" s="26" t="s">
        <v>461</v>
      </c>
      <c r="B35" s="14" t="s">
        <v>1931</v>
      </c>
      <c r="C35" s="14" t="s">
        <v>2740</v>
      </c>
      <c r="D35" s="15" t="s">
        <v>2183</v>
      </c>
    </row>
    <row r="36" spans="1:4" ht="27.95" customHeight="1">
      <c r="A36" s="26" t="s">
        <v>2754</v>
      </c>
      <c r="B36" s="14" t="s">
        <v>1974</v>
      </c>
      <c r="C36" s="14" t="s">
        <v>2744</v>
      </c>
      <c r="D36" s="15" t="s">
        <v>2395</v>
      </c>
    </row>
    <row r="37" spans="1:4" ht="27.95" customHeight="1">
      <c r="A37" s="26" t="s">
        <v>492</v>
      </c>
      <c r="B37" s="14" t="s">
        <v>1923</v>
      </c>
      <c r="C37" s="14" t="s">
        <v>2726</v>
      </c>
      <c r="D37" s="15" t="s">
        <v>1805</v>
      </c>
    </row>
    <row r="38" spans="1:4" ht="27.95" customHeight="1">
      <c r="A38" s="26" t="s">
        <v>2730</v>
      </c>
      <c r="B38" s="14" t="s">
        <v>1938</v>
      </c>
      <c r="C38" s="14" t="s">
        <v>1222</v>
      </c>
      <c r="D38" s="15" t="s">
        <v>2868</v>
      </c>
    </row>
    <row r="39" spans="1:4" ht="27.95" customHeight="1">
      <c r="A39" s="26" t="s">
        <v>613</v>
      </c>
      <c r="B39" s="14" t="s">
        <v>1952</v>
      </c>
      <c r="C39" s="14" t="s">
        <v>434</v>
      </c>
      <c r="D39" s="15" t="s">
        <v>1560</v>
      </c>
    </row>
    <row r="40" spans="1:4" ht="27.95" customHeight="1">
      <c r="A40" s="26" t="s">
        <v>2748</v>
      </c>
      <c r="B40" s="14" t="s">
        <v>2378</v>
      </c>
      <c r="C40" s="14" t="s">
        <v>2739</v>
      </c>
      <c r="D40" s="15" t="s">
        <v>3064</v>
      </c>
    </row>
    <row r="41" spans="1:4" ht="27.95" customHeight="1">
      <c r="A41" s="244" t="s">
        <v>932</v>
      </c>
      <c r="B41" s="245"/>
      <c r="C41" s="245"/>
      <c r="D41" s="246"/>
    </row>
    <row r="42" spans="1:4" ht="27.95" customHeight="1">
      <c r="A42" s="33" t="s">
        <v>620</v>
      </c>
      <c r="B42" s="30" t="s">
        <v>365</v>
      </c>
      <c r="C42" s="30" t="s">
        <v>400</v>
      </c>
      <c r="D42" s="34" t="s">
        <v>2706</v>
      </c>
    </row>
    <row r="43" spans="1:4" ht="27.95" customHeight="1">
      <c r="A43" s="242" t="s">
        <v>1943</v>
      </c>
      <c r="B43" s="231" t="s">
        <v>1203</v>
      </c>
      <c r="C43" s="231" t="s">
        <v>1215</v>
      </c>
      <c r="D43" s="243" t="s">
        <v>635</v>
      </c>
    </row>
    <row r="44" spans="1:4" ht="27.95" customHeight="1">
      <c r="A44" s="26" t="s">
        <v>1939</v>
      </c>
      <c r="B44" s="14" t="s">
        <v>931</v>
      </c>
      <c r="C44" s="14" t="s">
        <v>2741</v>
      </c>
      <c r="D44" s="15" t="s">
        <v>635</v>
      </c>
    </row>
    <row r="45" spans="1:4" ht="27.95" customHeight="1">
      <c r="A45" s="26" t="s">
        <v>973</v>
      </c>
      <c r="B45" s="14" t="s">
        <v>955</v>
      </c>
      <c r="C45" s="14" t="s">
        <v>950</v>
      </c>
      <c r="D45" s="15" t="s">
        <v>635</v>
      </c>
    </row>
    <row r="46" spans="1:4" ht="27.95" customHeight="1">
      <c r="A46" s="26" t="s">
        <v>1179</v>
      </c>
      <c r="B46" s="14" t="s">
        <v>972</v>
      </c>
      <c r="C46" s="14" t="s">
        <v>1238</v>
      </c>
      <c r="D46" s="15" t="s">
        <v>635</v>
      </c>
    </row>
    <row r="47" spans="1:4" ht="27.95" customHeight="1">
      <c r="A47" s="26" t="s">
        <v>961</v>
      </c>
      <c r="B47" s="14" t="s">
        <v>964</v>
      </c>
      <c r="C47" s="14" t="s">
        <v>1195</v>
      </c>
      <c r="D47" s="15" t="s">
        <v>443</v>
      </c>
    </row>
    <row r="48" spans="1:4" ht="27.95" customHeight="1">
      <c r="A48" s="26" t="s">
        <v>960</v>
      </c>
      <c r="B48" s="14" t="s">
        <v>945</v>
      </c>
      <c r="C48" s="14" t="s">
        <v>866</v>
      </c>
      <c r="D48" s="15" t="s">
        <v>635</v>
      </c>
    </row>
    <row r="49" spans="1:4" ht="27.95" customHeight="1">
      <c r="A49" s="26" t="s">
        <v>1187</v>
      </c>
      <c r="B49" s="14" t="s">
        <v>1585</v>
      </c>
      <c r="C49" s="14" t="s">
        <v>1174</v>
      </c>
      <c r="D49" s="15" t="s">
        <v>635</v>
      </c>
    </row>
    <row r="50" spans="1:4" ht="27.95" customHeight="1">
      <c r="A50" s="26" t="s">
        <v>1196</v>
      </c>
      <c r="B50" s="14" t="s">
        <v>1250</v>
      </c>
      <c r="C50" s="14" t="s">
        <v>1260</v>
      </c>
      <c r="D50" s="15" t="s">
        <v>635</v>
      </c>
    </row>
    <row r="51" spans="1:4" ht="27.95" customHeight="1">
      <c r="A51" s="26" t="s">
        <v>1214</v>
      </c>
      <c r="B51" s="14" t="s">
        <v>1935</v>
      </c>
      <c r="C51" s="14" t="s">
        <v>848</v>
      </c>
      <c r="D51" s="15" t="s">
        <v>2751</v>
      </c>
    </row>
    <row r="52" spans="1:4" ht="27.95" customHeight="1">
      <c r="A52" s="244" t="s">
        <v>1167</v>
      </c>
      <c r="B52" s="245"/>
      <c r="C52" s="245"/>
      <c r="D52" s="246"/>
    </row>
    <row r="53" spans="1:4" ht="27.95" customHeight="1">
      <c r="A53" s="33" t="s">
        <v>620</v>
      </c>
      <c r="B53" s="30" t="s">
        <v>365</v>
      </c>
      <c r="C53" s="30" t="s">
        <v>400</v>
      </c>
      <c r="D53" s="34" t="s">
        <v>2706</v>
      </c>
    </row>
    <row r="54" spans="1:4" ht="27.95" customHeight="1">
      <c r="A54" s="26" t="s">
        <v>2565</v>
      </c>
      <c r="B54" s="14" t="s">
        <v>1962</v>
      </c>
      <c r="C54" s="14" t="s">
        <v>377</v>
      </c>
      <c r="D54" s="15" t="s">
        <v>3065</v>
      </c>
    </row>
    <row r="55" spans="1:4" ht="27.95" customHeight="1">
      <c r="A55" s="26" t="s">
        <v>439</v>
      </c>
      <c r="B55" s="14" t="s">
        <v>2876</v>
      </c>
      <c r="C55" s="14" t="s">
        <v>377</v>
      </c>
      <c r="D55" s="15" t="s">
        <v>3066</v>
      </c>
    </row>
    <row r="56" spans="1:4" ht="27.95" customHeight="1">
      <c r="A56" s="242" t="s">
        <v>391</v>
      </c>
      <c r="B56" s="231" t="s">
        <v>1915</v>
      </c>
      <c r="C56" s="231" t="s">
        <v>2746</v>
      </c>
      <c r="D56" s="243" t="s">
        <v>154</v>
      </c>
    </row>
    <row r="57" spans="1:4" ht="27.95" customHeight="1">
      <c r="A57" s="26" t="s">
        <v>429</v>
      </c>
      <c r="B57" s="14" t="s">
        <v>1549</v>
      </c>
      <c r="C57" s="14" t="s">
        <v>383</v>
      </c>
      <c r="D57" s="15" t="s">
        <v>1816</v>
      </c>
    </row>
    <row r="58" spans="1:4" ht="27.95" customHeight="1">
      <c r="A58" s="26" t="s">
        <v>437</v>
      </c>
      <c r="B58" s="14" t="s">
        <v>2879</v>
      </c>
      <c r="C58" s="14" t="s">
        <v>2749</v>
      </c>
      <c r="D58" s="15" t="s">
        <v>17</v>
      </c>
    </row>
    <row r="59" spans="1:4" ht="27.95" customHeight="1">
      <c r="A59" s="26" t="s">
        <v>399</v>
      </c>
      <c r="B59" s="14" t="s">
        <v>762</v>
      </c>
      <c r="C59" s="14" t="s">
        <v>2742</v>
      </c>
      <c r="D59" s="15" t="s">
        <v>157</v>
      </c>
    </row>
    <row r="60" spans="1:4" ht="27.95" customHeight="1">
      <c r="A60" s="26" t="s">
        <v>398</v>
      </c>
      <c r="B60" s="14" t="s">
        <v>2864</v>
      </c>
      <c r="C60" s="14" t="s">
        <v>2745</v>
      </c>
      <c r="D60" s="15" t="s">
        <v>935</v>
      </c>
    </row>
    <row r="61" spans="1:4" ht="27.95" customHeight="1">
      <c r="A61" s="244" t="s">
        <v>1932</v>
      </c>
      <c r="B61" s="245"/>
      <c r="C61" s="245"/>
      <c r="D61" s="246"/>
    </row>
    <row r="62" spans="1:4" ht="27.95" customHeight="1">
      <c r="A62" s="33" t="s">
        <v>620</v>
      </c>
      <c r="B62" s="30" t="s">
        <v>365</v>
      </c>
      <c r="C62" s="30" t="s">
        <v>400</v>
      </c>
      <c r="D62" s="34" t="s">
        <v>2706</v>
      </c>
    </row>
    <row r="63" spans="1:4" ht="27.95" customHeight="1">
      <c r="A63" s="26" t="s">
        <v>2743</v>
      </c>
      <c r="B63" s="14" t="s">
        <v>1247</v>
      </c>
      <c r="C63" s="14" t="s">
        <v>1206</v>
      </c>
      <c r="D63" s="15" t="s">
        <v>1945</v>
      </c>
    </row>
    <row r="64" spans="1:4" ht="27.95" customHeight="1">
      <c r="A64" s="26" t="s">
        <v>2734</v>
      </c>
      <c r="B64" s="14" t="s">
        <v>1960</v>
      </c>
      <c r="C64" s="14" t="s">
        <v>1219</v>
      </c>
      <c r="D64" s="15" t="s">
        <v>1965</v>
      </c>
    </row>
    <row r="65" spans="1:4" ht="27.95" customHeight="1">
      <c r="A65" s="26" t="s">
        <v>2737</v>
      </c>
      <c r="B65" s="14" t="s">
        <v>1912</v>
      </c>
      <c r="C65" s="14" t="s">
        <v>1182</v>
      </c>
      <c r="D65" s="15" t="s">
        <v>1927</v>
      </c>
    </row>
    <row r="66" spans="1:4" ht="27.95" customHeight="1">
      <c r="A66" s="26" t="s">
        <v>379</v>
      </c>
      <c r="B66" s="14" t="s">
        <v>1249</v>
      </c>
      <c r="C66" s="14" t="s">
        <v>1216</v>
      </c>
      <c r="D66" s="15" t="s">
        <v>1966</v>
      </c>
    </row>
    <row r="67" spans="1:4" ht="27.95" customHeight="1">
      <c r="A67" s="26" t="s">
        <v>616</v>
      </c>
      <c r="B67" s="14" t="s">
        <v>1922</v>
      </c>
      <c r="C67" s="14" t="s">
        <v>3067</v>
      </c>
      <c r="D67" s="15" t="s">
        <v>1916</v>
      </c>
    </row>
    <row r="68" spans="1:4" ht="27.95" customHeight="1">
      <c r="A68" s="27" t="s">
        <v>624</v>
      </c>
      <c r="B68" s="16" t="s">
        <v>1168</v>
      </c>
      <c r="C68" s="16" t="s">
        <v>392</v>
      </c>
      <c r="D68" s="17" t="s">
        <v>1809</v>
      </c>
    </row>
    <row r="69" spans="1:4" ht="24.95" customHeight="1">
      <c r="A69" s="55" t="s">
        <v>954</v>
      </c>
      <c r="B69" s="55"/>
      <c r="C69" s="55"/>
      <c r="D69" s="55"/>
    </row>
    <row r="70" spans="1:4" ht="27.95" customHeight="1">
      <c r="A70" s="51" t="s">
        <v>640</v>
      </c>
      <c r="B70" s="51" t="s">
        <v>2756</v>
      </c>
      <c r="C70" s="51" t="s">
        <v>2733</v>
      </c>
      <c r="D70" s="51" t="s">
        <v>969</v>
      </c>
    </row>
    <row r="71" spans="1:4" ht="44.1" customHeight="1">
      <c r="A71" s="14" t="s">
        <v>602</v>
      </c>
      <c r="B71" s="14" t="s">
        <v>1970</v>
      </c>
      <c r="C71" s="14" t="s">
        <v>733</v>
      </c>
      <c r="D71" s="14" t="s">
        <v>1473</v>
      </c>
    </row>
    <row r="72" spans="1:4" ht="44.1" customHeight="1">
      <c r="A72" s="14" t="s">
        <v>363</v>
      </c>
      <c r="B72" s="14" t="s">
        <v>1973</v>
      </c>
      <c r="C72" s="14" t="s">
        <v>1551</v>
      </c>
      <c r="D72" s="14" t="s">
        <v>25</v>
      </c>
    </row>
    <row r="73" spans="1:4" ht="44.1" customHeight="1">
      <c r="A73" s="14" t="s">
        <v>633</v>
      </c>
      <c r="B73" s="14" t="s">
        <v>1224</v>
      </c>
      <c r="C73" s="14" t="s">
        <v>2883</v>
      </c>
      <c r="D73" s="14" t="s">
        <v>2889</v>
      </c>
    </row>
    <row r="74" spans="1:4" ht="44.1" customHeight="1">
      <c r="A74" s="14" t="s">
        <v>615</v>
      </c>
      <c r="B74" s="14" t="s">
        <v>1248</v>
      </c>
      <c r="C74" s="14" t="s">
        <v>1547</v>
      </c>
      <c r="D74" s="14" t="s">
        <v>726</v>
      </c>
    </row>
    <row r="75" spans="1:4" ht="44.1" customHeight="1">
      <c r="A75" s="14" t="s">
        <v>621</v>
      </c>
      <c r="B75" s="14" t="s">
        <v>2759</v>
      </c>
      <c r="C75" s="14" t="s">
        <v>974</v>
      </c>
      <c r="D75" s="14" t="s">
        <v>2267</v>
      </c>
    </row>
    <row r="76" spans="1:4" ht="44.1" customHeight="1">
      <c r="A76" s="14" t="s">
        <v>628</v>
      </c>
      <c r="B76" s="14" t="s">
        <v>2755</v>
      </c>
      <c r="C76" s="14" t="s">
        <v>968</v>
      </c>
      <c r="D76" s="14" t="s">
        <v>840</v>
      </c>
    </row>
    <row r="77" spans="1:4" ht="44.1" customHeight="1">
      <c r="A77" s="55" t="s">
        <v>630</v>
      </c>
      <c r="B77" s="55" t="s">
        <v>2770</v>
      </c>
      <c r="C77" s="55" t="s">
        <v>1577</v>
      </c>
      <c r="D77" s="55" t="s">
        <v>747</v>
      </c>
    </row>
    <row r="78" spans="1:4" ht="27.95" customHeight="1">
      <c r="A78" s="51" t="s">
        <v>1162</v>
      </c>
      <c r="B78" s="51"/>
      <c r="C78" s="51"/>
      <c r="D78" s="51"/>
    </row>
    <row r="79" spans="1:4" ht="42" customHeight="1">
      <c r="A79" s="14" t="s">
        <v>412</v>
      </c>
      <c r="B79" s="14" t="s">
        <v>610</v>
      </c>
      <c r="C79" s="14" t="s">
        <v>626</v>
      </c>
      <c r="D79" s="14" t="s">
        <v>445</v>
      </c>
    </row>
    <row r="80" spans="1:4" ht="36" customHeight="1">
      <c r="A80" s="14" t="s">
        <v>2753</v>
      </c>
      <c r="B80" s="14" t="s">
        <v>631</v>
      </c>
      <c r="C80" s="14" t="s">
        <v>631</v>
      </c>
      <c r="D80" s="14" t="s">
        <v>1564</v>
      </c>
    </row>
    <row r="81" spans="1:4" ht="36" customHeight="1">
      <c r="A81" s="14" t="s">
        <v>2757</v>
      </c>
      <c r="B81" s="14" t="s">
        <v>604</v>
      </c>
      <c r="C81" s="14" t="s">
        <v>637</v>
      </c>
      <c r="D81" s="14" t="s">
        <v>1924</v>
      </c>
    </row>
    <row r="82" spans="1:4" ht="36" customHeight="1">
      <c r="A82" s="14" t="s">
        <v>920</v>
      </c>
      <c r="B82" s="14" t="s">
        <v>614</v>
      </c>
      <c r="C82" s="14" t="s">
        <v>623</v>
      </c>
      <c r="D82" s="14" t="s">
        <v>1946</v>
      </c>
    </row>
    <row r="83" spans="1:4" ht="36" customHeight="1">
      <c r="A83" s="14" t="s">
        <v>3068</v>
      </c>
      <c r="B83" s="14" t="s">
        <v>578</v>
      </c>
      <c r="C83" s="14" t="s">
        <v>639</v>
      </c>
      <c r="D83" s="14" t="s">
        <v>1937</v>
      </c>
    </row>
    <row r="84" spans="1:4" ht="36" customHeight="1">
      <c r="A84" s="14" t="s">
        <v>1933</v>
      </c>
      <c r="B84" s="14" t="s">
        <v>614</v>
      </c>
      <c r="C84" s="14" t="s">
        <v>619</v>
      </c>
      <c r="D84" s="14" t="s">
        <v>851</v>
      </c>
    </row>
    <row r="85" spans="1:4" ht="36" customHeight="1">
      <c r="A85" s="14" t="s">
        <v>1251</v>
      </c>
      <c r="B85" s="14" t="s">
        <v>660</v>
      </c>
      <c r="C85" s="14" t="s">
        <v>645</v>
      </c>
      <c r="D85" s="14" t="s">
        <v>1584</v>
      </c>
    </row>
    <row r="86" spans="1:4" ht="36" customHeight="1">
      <c r="A86" s="14" t="s">
        <v>849</v>
      </c>
      <c r="B86" s="14" t="s">
        <v>614</v>
      </c>
      <c r="C86" s="14" t="s">
        <v>644</v>
      </c>
      <c r="D86" s="14" t="s">
        <v>1567</v>
      </c>
    </row>
    <row r="87" spans="1:4" ht="36" customHeight="1">
      <c r="A87" s="14" t="s">
        <v>401</v>
      </c>
      <c r="B87" s="14" t="s">
        <v>361</v>
      </c>
      <c r="C87" s="14" t="s">
        <v>658</v>
      </c>
      <c r="D87" s="14" t="s">
        <v>1929</v>
      </c>
    </row>
    <row r="88" spans="1:4" ht="36" customHeight="1">
      <c r="A88" s="14" t="s">
        <v>1225</v>
      </c>
      <c r="B88" s="14" t="s">
        <v>386</v>
      </c>
      <c r="C88" s="14" t="s">
        <v>663</v>
      </c>
      <c r="D88" s="14" t="s">
        <v>1950</v>
      </c>
    </row>
    <row r="89" spans="1:4" ht="36" customHeight="1">
      <c r="A89" s="52" t="s">
        <v>1197</v>
      </c>
      <c r="B89" s="52" t="s">
        <v>647</v>
      </c>
      <c r="C89" s="52" t="s">
        <v>657</v>
      </c>
      <c r="D89" s="52" t="s">
        <v>2878</v>
      </c>
    </row>
    <row r="90" spans="1:4" ht="36" customHeight="1">
      <c r="A90" s="52" t="s">
        <v>1156</v>
      </c>
      <c r="B90" s="52" t="s">
        <v>578</v>
      </c>
      <c r="C90" s="52" t="s">
        <v>661</v>
      </c>
      <c r="D90" s="52" t="s">
        <v>1753</v>
      </c>
    </row>
    <row r="91" spans="1:4" ht="36" customHeight="1">
      <c r="A91" s="52" t="s">
        <v>844</v>
      </c>
      <c r="B91" s="52" t="s">
        <v>571</v>
      </c>
      <c r="C91" s="52" t="s">
        <v>648</v>
      </c>
      <c r="D91" s="52" t="s">
        <v>1756</v>
      </c>
    </row>
    <row r="92" spans="1:4" ht="36" customHeight="1">
      <c r="A92" s="52" t="s">
        <v>921</v>
      </c>
      <c r="B92" s="52" t="s">
        <v>378</v>
      </c>
      <c r="C92" s="52" t="s">
        <v>650</v>
      </c>
      <c r="D92" s="52" t="s">
        <v>2863</v>
      </c>
    </row>
    <row r="93" spans="1:4" ht="36" customHeight="1">
      <c r="A93" s="52" t="s">
        <v>1049</v>
      </c>
      <c r="B93" s="52" t="s">
        <v>578</v>
      </c>
      <c r="C93" s="52" t="s">
        <v>655</v>
      </c>
      <c r="D93" s="52" t="s">
        <v>1752</v>
      </c>
    </row>
    <row r="94" spans="1:4" ht="36" customHeight="1">
      <c r="A94" s="52" t="s">
        <v>847</v>
      </c>
      <c r="B94" s="52" t="s">
        <v>578</v>
      </c>
      <c r="C94" s="52" t="s">
        <v>642</v>
      </c>
      <c r="D94" s="52" t="s">
        <v>1769</v>
      </c>
    </row>
    <row r="95" spans="1:4" ht="36" customHeight="1">
      <c r="A95" s="52" t="s">
        <v>2752</v>
      </c>
      <c r="B95" s="52" t="s">
        <v>651</v>
      </c>
      <c r="C95" s="52" t="s">
        <v>653</v>
      </c>
      <c r="D95" s="52" t="s">
        <v>1149</v>
      </c>
    </row>
    <row r="96" spans="1:4" ht="36" customHeight="1">
      <c r="A96" s="52" t="s">
        <v>1245</v>
      </c>
      <c r="B96" s="52" t="s">
        <v>651</v>
      </c>
      <c r="C96" s="52" t="s">
        <v>565</v>
      </c>
      <c r="D96" s="52" t="s">
        <v>846</v>
      </c>
    </row>
    <row r="97" spans="1:4" ht="36" customHeight="1">
      <c r="A97" s="52" t="s">
        <v>2758</v>
      </c>
      <c r="B97" s="52" t="s">
        <v>604</v>
      </c>
      <c r="C97" s="52" t="s">
        <v>611</v>
      </c>
      <c r="D97" s="52" t="s">
        <v>1774</v>
      </c>
    </row>
    <row r="98" spans="1:4" ht="36" customHeight="1">
      <c r="A98" s="52" t="s">
        <v>1940</v>
      </c>
      <c r="B98" s="52" t="s">
        <v>604</v>
      </c>
      <c r="C98" s="52" t="s">
        <v>408</v>
      </c>
      <c r="D98" s="52" t="s">
        <v>1760</v>
      </c>
    </row>
    <row r="99" spans="1:4">
      <c r="A99" s="52" t="s">
        <v>2767</v>
      </c>
      <c r="B99" s="52"/>
      <c r="C99" s="52"/>
      <c r="D99" s="52"/>
    </row>
    <row r="100" spans="1:4">
      <c r="A100" s="52" t="s">
        <v>564</v>
      </c>
      <c r="B100" s="52" t="s">
        <v>2760</v>
      </c>
      <c r="C100" s="52" t="s">
        <v>355</v>
      </c>
      <c r="D100" s="52" t="s">
        <v>659</v>
      </c>
    </row>
    <row r="101" spans="1:4" ht="51.95" customHeight="1">
      <c r="A101" s="52" t="s">
        <v>411</v>
      </c>
      <c r="B101" s="52" t="s">
        <v>408</v>
      </c>
      <c r="C101" s="52" t="s">
        <v>67</v>
      </c>
      <c r="D101" s="52" t="s">
        <v>2392</v>
      </c>
    </row>
    <row r="102" spans="1:4" ht="51.95" customHeight="1">
      <c r="A102" s="52" t="s">
        <v>411</v>
      </c>
      <c r="B102" s="52" t="s">
        <v>368</v>
      </c>
      <c r="C102" s="52" t="s">
        <v>1925</v>
      </c>
      <c r="D102" s="52" t="s">
        <v>2769</v>
      </c>
    </row>
    <row r="103" spans="1:4" ht="51.95" customHeight="1">
      <c r="A103" s="52" t="s">
        <v>1226</v>
      </c>
      <c r="B103" s="52" t="s">
        <v>415</v>
      </c>
      <c r="C103" s="52" t="s">
        <v>1775</v>
      </c>
      <c r="D103" s="52" t="s">
        <v>1751</v>
      </c>
    </row>
    <row r="104" spans="1:4" ht="51.95" customHeight="1">
      <c r="A104" s="52" t="s">
        <v>1226</v>
      </c>
      <c r="B104" s="52" t="s">
        <v>447</v>
      </c>
      <c r="C104" s="52" t="s">
        <v>977</v>
      </c>
      <c r="D104" s="52" t="s">
        <v>2747</v>
      </c>
    </row>
    <row r="105" spans="1:4" ht="51.95" customHeight="1">
      <c r="A105" s="52" t="s">
        <v>2750</v>
      </c>
      <c r="B105" s="52" t="s">
        <v>662</v>
      </c>
      <c r="C105" s="52" t="s">
        <v>1942</v>
      </c>
      <c r="D105" s="52" t="s">
        <v>1919</v>
      </c>
    </row>
    <row r="106" spans="1:4" ht="51.95" customHeight="1">
      <c r="A106" s="52" t="s">
        <v>2761</v>
      </c>
      <c r="B106" s="52" t="s">
        <v>2765</v>
      </c>
      <c r="C106" s="52" t="s">
        <v>128</v>
      </c>
      <c r="D106" s="52" t="s">
        <v>1987</v>
      </c>
    </row>
  </sheetData>
  <mergeCells count="9">
    <mergeCell ref="A43:D43"/>
    <mergeCell ref="A52:D52"/>
    <mergeCell ref="A56:D56"/>
    <mergeCell ref="A61:D61"/>
    <mergeCell ref="A1:D1"/>
    <mergeCell ref="A2:D2"/>
    <mergeCell ref="A3:D3"/>
    <mergeCell ref="A31:D31"/>
    <mergeCell ref="A41:D41"/>
  </mergeCells>
  <phoneticPr fontId="19" type="noConversion"/>
  <pageMargins left="0.69972223043441772" right="0.69972223043441772" top="0.75" bottom="0.75" header="0.30000001192092896" footer="0.30000001192092896"/>
  <pageSetup paperSize="9" fitToWidth="0" fitToHeight="0"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A1:J310"/>
  <sheetViews>
    <sheetView showGridLines="0" zoomScaleNormal="100" zoomScaleSheetLayoutView="100" workbookViewId="0">
      <selection activeCell="F4" sqref="F4"/>
    </sheetView>
  </sheetViews>
  <sheetFormatPr defaultColWidth="8.875" defaultRowHeight="14.25"/>
  <cols>
    <col min="1" max="1" width="13.625" customWidth="1"/>
    <col min="2" max="2" width="9.875" customWidth="1"/>
    <col min="3" max="3" width="9.75" customWidth="1"/>
    <col min="4" max="4" width="16.625" customWidth="1"/>
    <col min="5" max="5" width="20" customWidth="1"/>
    <col min="6" max="6" width="14.75" customWidth="1"/>
    <col min="7" max="7" width="12" customWidth="1"/>
    <col min="8" max="8" width="16" customWidth="1"/>
    <col min="9" max="9" width="49" customWidth="1"/>
    <col min="10" max="10" width="16" customWidth="1"/>
  </cols>
  <sheetData>
    <row r="1" spans="1:10" ht="27.95" customHeight="1">
      <c r="A1" s="247" t="s">
        <v>1209</v>
      </c>
      <c r="B1" s="247"/>
      <c r="C1" s="247"/>
      <c r="D1" s="247"/>
      <c r="E1" s="247"/>
      <c r="F1" s="247"/>
      <c r="G1" s="247"/>
      <c r="H1" s="247"/>
      <c r="I1" s="247"/>
      <c r="J1" s="247"/>
    </row>
    <row r="2" spans="1:10" ht="33.950000000000003" customHeight="1">
      <c r="A2" s="248" t="s">
        <v>2179</v>
      </c>
      <c r="B2" s="248"/>
      <c r="C2" s="248"/>
      <c r="D2" s="248"/>
      <c r="E2" s="248"/>
      <c r="F2" s="248"/>
      <c r="G2" s="248"/>
      <c r="H2" s="248"/>
      <c r="I2" s="248"/>
      <c r="J2" s="248"/>
    </row>
    <row r="3" spans="1:10" ht="32.1" customHeight="1">
      <c r="A3" s="44" t="s">
        <v>385</v>
      </c>
      <c r="B3" s="45">
        <v>306</v>
      </c>
      <c r="C3" s="45" t="s">
        <v>2775</v>
      </c>
      <c r="D3" s="45">
        <v>2.86</v>
      </c>
      <c r="E3" s="24" t="s">
        <v>2774</v>
      </c>
      <c r="F3" s="24">
        <v>8.1199999999999992</v>
      </c>
      <c r="G3" s="24" t="s">
        <v>2768</v>
      </c>
      <c r="H3" s="24">
        <v>5</v>
      </c>
      <c r="I3" s="50" t="s">
        <v>947</v>
      </c>
      <c r="J3" s="25">
        <v>0.1910300925925926</v>
      </c>
    </row>
    <row r="4" spans="1:10" ht="20.100000000000001" customHeight="1">
      <c r="A4" s="42" t="s">
        <v>2546</v>
      </c>
      <c r="B4" s="42" t="s">
        <v>1204</v>
      </c>
      <c r="C4" s="42" t="s">
        <v>986</v>
      </c>
      <c r="D4" s="42" t="s">
        <v>1212</v>
      </c>
      <c r="E4" s="14"/>
      <c r="F4" s="14"/>
      <c r="G4" s="14"/>
      <c r="H4" s="14"/>
      <c r="I4" s="14"/>
      <c r="J4" s="14"/>
    </row>
    <row r="5" spans="1:10" ht="20.100000000000001" customHeight="1">
      <c r="A5" s="10">
        <v>1</v>
      </c>
      <c r="B5" s="10">
        <v>3</v>
      </c>
      <c r="C5" s="10">
        <v>0</v>
      </c>
      <c r="D5" s="48">
        <v>5.2083333333333333E-4</v>
      </c>
      <c r="E5" s="14"/>
      <c r="F5" s="14"/>
      <c r="G5" s="14"/>
      <c r="H5" s="14"/>
      <c r="I5" s="14"/>
      <c r="J5" s="14"/>
    </row>
    <row r="6" spans="1:10" ht="20.100000000000001" customHeight="1">
      <c r="A6" s="10">
        <v>2</v>
      </c>
      <c r="B6" s="10">
        <v>5</v>
      </c>
      <c r="C6" s="10">
        <v>0</v>
      </c>
      <c r="D6" s="48">
        <v>6.3657407407407413E-4</v>
      </c>
      <c r="E6" s="14"/>
      <c r="F6" s="14"/>
      <c r="G6" s="14"/>
      <c r="H6" s="14"/>
      <c r="I6" s="14"/>
      <c r="J6" s="14"/>
    </row>
    <row r="7" spans="1:10" ht="20.100000000000001" customHeight="1">
      <c r="A7" s="10">
        <v>3</v>
      </c>
      <c r="B7" s="10">
        <v>8</v>
      </c>
      <c r="C7" s="10">
        <v>0</v>
      </c>
      <c r="D7" s="48">
        <v>8.6805555555555551E-4</v>
      </c>
      <c r="E7" s="14"/>
      <c r="F7" s="14"/>
      <c r="G7" s="14"/>
      <c r="H7" s="14"/>
      <c r="I7" s="14"/>
      <c r="J7" s="14"/>
    </row>
    <row r="8" spans="1:10" ht="20.100000000000001" customHeight="1">
      <c r="A8" s="10">
        <v>4</v>
      </c>
      <c r="B8" s="10">
        <v>11</v>
      </c>
      <c r="C8" s="10">
        <v>0</v>
      </c>
      <c r="D8" s="48">
        <v>1.2152777777777778E-3</v>
      </c>
      <c r="E8" s="14"/>
      <c r="F8" s="14"/>
      <c r="G8" s="14"/>
      <c r="H8" s="14"/>
      <c r="I8" s="14"/>
      <c r="J8" s="14"/>
    </row>
    <row r="9" spans="1:10" ht="20.100000000000001" customHeight="1">
      <c r="A9" s="10">
        <v>5</v>
      </c>
      <c r="B9" s="10">
        <v>13</v>
      </c>
      <c r="C9" s="10">
        <v>0</v>
      </c>
      <c r="D9" s="48">
        <v>1.3888888888888889E-3</v>
      </c>
      <c r="E9" s="14"/>
      <c r="F9" s="14"/>
      <c r="G9" s="14"/>
      <c r="H9" s="14"/>
      <c r="I9" s="14"/>
      <c r="J9" s="14"/>
    </row>
    <row r="10" spans="1:10" ht="20.100000000000001" customHeight="1">
      <c r="A10" s="10">
        <v>6</v>
      </c>
      <c r="B10" s="10">
        <v>15</v>
      </c>
      <c r="C10" s="10">
        <v>0</v>
      </c>
      <c r="D10" s="48">
        <v>1.5625000000000001E-3</v>
      </c>
      <c r="E10" s="14"/>
      <c r="F10" s="14"/>
      <c r="G10" s="14"/>
      <c r="H10" s="14"/>
      <c r="I10" s="14"/>
      <c r="J10" s="14"/>
    </row>
    <row r="11" spans="1:10" ht="20.100000000000001" customHeight="1">
      <c r="A11" s="10">
        <v>7</v>
      </c>
      <c r="B11" s="10">
        <v>18</v>
      </c>
      <c r="C11" s="10">
        <v>15</v>
      </c>
      <c r="D11" s="48">
        <v>1.7939814814814815E-3</v>
      </c>
      <c r="E11" s="14"/>
      <c r="F11" s="14"/>
      <c r="G11" s="14"/>
      <c r="H11" s="14"/>
      <c r="I11" s="14"/>
      <c r="J11" s="14"/>
    </row>
    <row r="12" spans="1:10" ht="20.100000000000001" customHeight="1">
      <c r="A12" s="10">
        <v>8</v>
      </c>
      <c r="B12" s="10">
        <v>22</v>
      </c>
      <c r="C12" s="10">
        <v>15</v>
      </c>
      <c r="D12" s="48">
        <v>2.1412037037037038E-3</v>
      </c>
      <c r="E12" s="14"/>
      <c r="F12" s="14"/>
      <c r="G12" s="14"/>
      <c r="H12" s="14"/>
      <c r="I12" s="14"/>
      <c r="J12" s="14"/>
    </row>
    <row r="13" spans="1:10" ht="20.100000000000001" customHeight="1">
      <c r="A13" s="10">
        <v>9</v>
      </c>
      <c r="B13" s="10">
        <v>25</v>
      </c>
      <c r="C13" s="10">
        <v>15</v>
      </c>
      <c r="D13" s="48">
        <v>2.3148148148148147E-3</v>
      </c>
      <c r="E13" s="14"/>
      <c r="F13" s="14"/>
      <c r="G13" s="14"/>
      <c r="H13" s="14"/>
      <c r="I13" s="14"/>
      <c r="J13" s="14"/>
    </row>
    <row r="14" spans="1:10" ht="20.100000000000001" customHeight="1">
      <c r="A14" s="10">
        <v>10</v>
      </c>
      <c r="B14" s="10">
        <v>28</v>
      </c>
      <c r="C14" s="10">
        <v>15</v>
      </c>
      <c r="D14" s="48">
        <v>2.662037037037037E-3</v>
      </c>
      <c r="E14" s="14"/>
      <c r="F14" s="14"/>
      <c r="G14" s="14"/>
      <c r="H14" s="14"/>
      <c r="I14" s="14"/>
      <c r="J14" s="14"/>
    </row>
    <row r="15" spans="1:10" ht="20.100000000000001" customHeight="1">
      <c r="A15" s="10">
        <v>11</v>
      </c>
      <c r="B15" s="10">
        <v>31</v>
      </c>
      <c r="C15" s="10">
        <v>28</v>
      </c>
      <c r="D15" s="48">
        <v>3.2407407407407406E-3</v>
      </c>
      <c r="E15" s="14"/>
      <c r="F15" s="14"/>
      <c r="G15" s="14"/>
      <c r="H15" s="14"/>
      <c r="I15" s="14"/>
      <c r="J15" s="14"/>
    </row>
    <row r="16" spans="1:10" ht="20.100000000000001" customHeight="1">
      <c r="A16" s="10">
        <v>12</v>
      </c>
      <c r="B16" s="10">
        <v>34</v>
      </c>
      <c r="C16" s="10">
        <v>28</v>
      </c>
      <c r="D16" s="48">
        <v>3.8194444444444443E-3</v>
      </c>
      <c r="E16" s="14"/>
      <c r="F16" s="14"/>
      <c r="G16" s="14"/>
      <c r="H16" s="14"/>
      <c r="I16" s="14"/>
      <c r="J16" s="14"/>
    </row>
    <row r="17" spans="1:10" ht="20.100000000000001" customHeight="1">
      <c r="A17" s="10">
        <v>13</v>
      </c>
      <c r="B17" s="10">
        <v>37</v>
      </c>
      <c r="C17" s="10">
        <v>28</v>
      </c>
      <c r="D17" s="48">
        <v>4.3981481481481484E-3</v>
      </c>
      <c r="E17" s="14"/>
      <c r="F17" s="14"/>
      <c r="G17" s="14"/>
      <c r="H17" s="14"/>
      <c r="I17" s="14"/>
      <c r="J17" s="14"/>
    </row>
    <row r="18" spans="1:10" ht="20.100000000000001" customHeight="1">
      <c r="A18" s="10">
        <v>14</v>
      </c>
      <c r="B18" s="10">
        <v>40</v>
      </c>
      <c r="C18" s="10">
        <v>37</v>
      </c>
      <c r="D18" s="48">
        <v>4.6874999999999998E-3</v>
      </c>
      <c r="E18" s="14"/>
      <c r="F18" s="14"/>
      <c r="G18" s="14"/>
      <c r="H18" s="14"/>
      <c r="I18" s="14"/>
      <c r="J18" s="14"/>
    </row>
    <row r="19" spans="1:10" ht="20.100000000000001" customHeight="1">
      <c r="A19" s="10">
        <v>15</v>
      </c>
      <c r="B19" s="10">
        <v>44</v>
      </c>
      <c r="C19" s="10">
        <v>37</v>
      </c>
      <c r="D19" s="48">
        <v>5.1504629629629626E-3</v>
      </c>
      <c r="E19" s="14"/>
      <c r="F19" s="14"/>
      <c r="G19" s="14"/>
      <c r="H19" s="14"/>
      <c r="I19" s="14"/>
      <c r="J19" s="14"/>
    </row>
    <row r="20" spans="1:10" ht="20.100000000000001" customHeight="1">
      <c r="A20" s="10">
        <v>16</v>
      </c>
      <c r="B20" s="10">
        <v>47</v>
      </c>
      <c r="C20" s="10">
        <v>37</v>
      </c>
      <c r="D20" s="48">
        <v>5.3819444444444444E-3</v>
      </c>
      <c r="E20" s="14"/>
      <c r="F20" s="14"/>
      <c r="G20" s="14"/>
      <c r="H20" s="14"/>
      <c r="I20" s="14"/>
      <c r="J20" s="14"/>
    </row>
    <row r="21" spans="1:10" ht="20.100000000000001" customHeight="1">
      <c r="A21" s="10">
        <v>17</v>
      </c>
      <c r="B21" s="10">
        <v>50</v>
      </c>
      <c r="C21" s="10">
        <v>47</v>
      </c>
      <c r="D21" s="48">
        <v>5.7870370370370367E-3</v>
      </c>
      <c r="E21" s="14"/>
      <c r="F21" s="14"/>
      <c r="G21" s="14"/>
      <c r="H21" s="14"/>
      <c r="I21" s="14"/>
      <c r="J21" s="14"/>
    </row>
    <row r="22" spans="1:10" ht="20.100000000000001" customHeight="1">
      <c r="A22" s="10">
        <v>18</v>
      </c>
      <c r="B22" s="10">
        <v>53</v>
      </c>
      <c r="C22" s="10">
        <v>47</v>
      </c>
      <c r="D22" s="48">
        <v>6.1342592592592594E-3</v>
      </c>
      <c r="E22" s="14"/>
      <c r="F22" s="14"/>
      <c r="G22" s="14"/>
      <c r="H22" s="14"/>
      <c r="I22" s="14"/>
      <c r="J22" s="14"/>
    </row>
    <row r="23" spans="1:10" ht="20.100000000000001" customHeight="1">
      <c r="A23" s="10">
        <v>19</v>
      </c>
      <c r="B23" s="10">
        <v>56</v>
      </c>
      <c r="C23" s="10">
        <v>53</v>
      </c>
      <c r="D23" s="48">
        <v>6.7129629629629631E-3</v>
      </c>
      <c r="E23" s="14"/>
      <c r="F23" s="14"/>
      <c r="G23" s="14"/>
      <c r="H23" s="14"/>
      <c r="I23" s="14"/>
      <c r="J23" s="14"/>
    </row>
    <row r="24" spans="1:10" ht="20.100000000000001" customHeight="1">
      <c r="A24" s="10">
        <v>20</v>
      </c>
      <c r="B24" s="10">
        <v>59</v>
      </c>
      <c r="C24" s="10">
        <v>53</v>
      </c>
      <c r="D24" s="48">
        <v>7.2916666666666668E-3</v>
      </c>
      <c r="E24" s="14"/>
      <c r="F24" s="14"/>
      <c r="G24" s="14"/>
      <c r="H24" s="14"/>
      <c r="I24" s="14"/>
      <c r="J24" s="14"/>
    </row>
    <row r="25" spans="1:10" ht="20.100000000000001" customHeight="1">
      <c r="A25" s="10">
        <v>21</v>
      </c>
      <c r="B25" s="10">
        <v>63</v>
      </c>
      <c r="C25" s="10">
        <v>53</v>
      </c>
      <c r="D25" s="48">
        <v>7.8125E-3</v>
      </c>
      <c r="E25" s="14"/>
      <c r="F25" s="14"/>
      <c r="G25" s="14"/>
      <c r="H25" s="14"/>
      <c r="I25" s="14"/>
      <c r="J25" s="14"/>
    </row>
    <row r="26" spans="1:10" ht="20.100000000000001" customHeight="1">
      <c r="A26" s="10">
        <v>22</v>
      </c>
      <c r="B26" s="10">
        <v>69</v>
      </c>
      <c r="C26" s="10">
        <v>53</v>
      </c>
      <c r="D26" s="48">
        <v>9.2013888888888892E-3</v>
      </c>
      <c r="E26" s="14"/>
      <c r="F26" s="14"/>
      <c r="G26" s="14"/>
      <c r="H26" s="14"/>
      <c r="I26" s="14"/>
      <c r="J26" s="14"/>
    </row>
    <row r="27" spans="1:10" ht="20.100000000000001" customHeight="1">
      <c r="A27" s="10">
        <v>23</v>
      </c>
      <c r="B27" s="10">
        <v>75</v>
      </c>
      <c r="C27" s="10">
        <v>53</v>
      </c>
      <c r="D27" s="48">
        <v>1.0590277777777778E-2</v>
      </c>
      <c r="E27" s="14"/>
      <c r="F27" s="14"/>
      <c r="G27" s="14"/>
      <c r="H27" s="14"/>
      <c r="I27" s="14"/>
      <c r="J27" s="14"/>
    </row>
    <row r="28" spans="1:10" ht="20.100000000000001" customHeight="1">
      <c r="A28" s="10">
        <v>24</v>
      </c>
      <c r="B28" s="10">
        <v>81</v>
      </c>
      <c r="C28" s="10">
        <v>53</v>
      </c>
      <c r="D28" s="48">
        <v>1.1631944444444445E-2</v>
      </c>
      <c r="E28" s="14"/>
      <c r="F28" s="29" t="s">
        <v>592</v>
      </c>
      <c r="G28" s="30" t="s">
        <v>427</v>
      </c>
      <c r="H28" s="30" t="s">
        <v>641</v>
      </c>
      <c r="I28" s="30" t="s">
        <v>609</v>
      </c>
      <c r="J28" s="31" t="s">
        <v>617</v>
      </c>
    </row>
    <row r="29" spans="1:10" ht="20.100000000000001" customHeight="1">
      <c r="A29" s="10">
        <v>25</v>
      </c>
      <c r="B29" s="10">
        <v>84</v>
      </c>
      <c r="C29" s="10">
        <v>53</v>
      </c>
      <c r="D29" s="48">
        <v>1.2210648148148148E-2</v>
      </c>
      <c r="E29" s="14"/>
      <c r="F29" s="18" t="s">
        <v>2562</v>
      </c>
      <c r="G29" s="19">
        <v>37</v>
      </c>
      <c r="H29" s="36">
        <v>1.6493055555555556E-2</v>
      </c>
      <c r="I29" s="36">
        <v>1.4351851851851852E-2</v>
      </c>
      <c r="J29" s="37">
        <v>1.3310185185185185E-2</v>
      </c>
    </row>
    <row r="30" spans="1:10" ht="20.100000000000001" customHeight="1">
      <c r="A30" s="10">
        <v>26</v>
      </c>
      <c r="B30" s="10">
        <v>87</v>
      </c>
      <c r="C30" s="10">
        <v>84</v>
      </c>
      <c r="D30" s="48">
        <v>1.238425925925926E-2</v>
      </c>
      <c r="E30" s="14"/>
      <c r="F30" s="20" t="s">
        <v>2580</v>
      </c>
      <c r="G30" s="21">
        <v>32</v>
      </c>
      <c r="H30" s="38">
        <v>1.4467592592592593E-2</v>
      </c>
      <c r="I30" s="38">
        <v>1.255787037037037E-2</v>
      </c>
      <c r="J30" s="39">
        <v>1.2094907407407407E-2</v>
      </c>
    </row>
    <row r="31" spans="1:10" ht="20.100000000000001" customHeight="1">
      <c r="A31" s="10">
        <v>27</v>
      </c>
      <c r="B31" s="10">
        <v>91</v>
      </c>
      <c r="C31" s="10">
        <v>87</v>
      </c>
      <c r="D31" s="48">
        <v>1.2731481481481481E-2</v>
      </c>
      <c r="E31" s="14"/>
      <c r="F31" s="20" t="s">
        <v>2570</v>
      </c>
      <c r="G31" s="21">
        <v>45</v>
      </c>
      <c r="H31" s="38">
        <v>2.6562499999999999E-2</v>
      </c>
      <c r="I31" s="38">
        <v>2.3321759259259261E-2</v>
      </c>
      <c r="J31" s="39">
        <v>2.0833333333333332E-2</v>
      </c>
    </row>
    <row r="32" spans="1:10" ht="20.100000000000001" customHeight="1">
      <c r="A32" s="10">
        <v>28</v>
      </c>
      <c r="B32" s="10">
        <v>96</v>
      </c>
      <c r="C32" s="10">
        <v>87</v>
      </c>
      <c r="D32" s="48">
        <v>1.3136574074074075E-2</v>
      </c>
      <c r="E32" s="14"/>
      <c r="F32" s="20" t="s">
        <v>2601</v>
      </c>
      <c r="G32" s="21">
        <v>39</v>
      </c>
      <c r="H32" s="38">
        <v>2.4537037037037038E-2</v>
      </c>
      <c r="I32" s="38">
        <v>2.1180555555555557E-2</v>
      </c>
      <c r="J32" s="39">
        <v>2.0081018518518519E-2</v>
      </c>
    </row>
    <row r="33" spans="1:10" ht="20.100000000000001" customHeight="1">
      <c r="A33" s="10">
        <v>29</v>
      </c>
      <c r="B33" s="10">
        <v>102</v>
      </c>
      <c r="C33" s="10">
        <v>87</v>
      </c>
      <c r="D33" s="48">
        <v>1.3599537037037038E-2</v>
      </c>
      <c r="E33" s="14"/>
      <c r="F33" s="22" t="s">
        <v>2615</v>
      </c>
      <c r="G33" s="23">
        <v>41</v>
      </c>
      <c r="H33" s="40">
        <v>4.5543981481481484E-2</v>
      </c>
      <c r="I33" s="40">
        <v>3.8252314814814815E-2</v>
      </c>
      <c r="J33" s="41">
        <v>3.7210648148148145E-2</v>
      </c>
    </row>
    <row r="34" spans="1:10" ht="20.100000000000001" customHeight="1">
      <c r="A34" s="10">
        <v>30</v>
      </c>
      <c r="B34" s="10">
        <v>107</v>
      </c>
      <c r="C34" s="10">
        <v>87</v>
      </c>
      <c r="D34" s="48">
        <v>1.40625E-2</v>
      </c>
      <c r="E34" s="14"/>
      <c r="F34" s="20" t="s">
        <v>2623</v>
      </c>
      <c r="G34" s="21">
        <v>63</v>
      </c>
      <c r="H34" s="38">
        <v>5.5960648148148148E-2</v>
      </c>
      <c r="I34" s="38">
        <v>4.7222222222222221E-2</v>
      </c>
      <c r="J34" s="39">
        <v>4.2650462962962966E-2</v>
      </c>
    </row>
    <row r="35" spans="1:10" ht="20.100000000000001" customHeight="1">
      <c r="A35" s="10">
        <v>31</v>
      </c>
      <c r="B35" s="10">
        <v>110</v>
      </c>
      <c r="C35" s="10">
        <v>87</v>
      </c>
      <c r="D35" s="48">
        <v>1.4293981481481482E-2</v>
      </c>
      <c r="E35" s="14"/>
      <c r="F35" s="22" t="s">
        <v>2627</v>
      </c>
      <c r="G35" s="23">
        <v>49</v>
      </c>
      <c r="H35" s="40">
        <v>5.8564814814814813E-2</v>
      </c>
      <c r="I35" s="40">
        <v>5.0057870370370371E-2</v>
      </c>
      <c r="J35" s="41">
        <v>4.6122685185185183E-2</v>
      </c>
    </row>
    <row r="36" spans="1:10" ht="20.100000000000001" customHeight="1">
      <c r="A36" s="10">
        <v>32</v>
      </c>
      <c r="B36" s="10">
        <v>113</v>
      </c>
      <c r="C36" s="10">
        <v>87</v>
      </c>
      <c r="D36" s="48">
        <v>1.4525462962962962E-2</v>
      </c>
      <c r="E36" s="14"/>
      <c r="F36" s="10"/>
      <c r="G36" s="10"/>
      <c r="H36" s="10"/>
      <c r="I36" s="10"/>
      <c r="J36" s="14"/>
    </row>
    <row r="37" spans="1:10" ht="20.100000000000001" customHeight="1">
      <c r="A37" s="10">
        <v>33</v>
      </c>
      <c r="B37" s="10">
        <v>116</v>
      </c>
      <c r="C37" s="10">
        <v>113</v>
      </c>
      <c r="D37" s="48">
        <v>1.4988425925925926E-2</v>
      </c>
      <c r="E37" s="14"/>
      <c r="F37" s="10"/>
      <c r="G37" s="46"/>
      <c r="H37" s="46"/>
      <c r="I37" s="9"/>
      <c r="J37" s="14"/>
    </row>
    <row r="38" spans="1:10" ht="20.100000000000001" customHeight="1">
      <c r="A38" s="10">
        <v>34</v>
      </c>
      <c r="B38" s="10">
        <v>120</v>
      </c>
      <c r="C38" s="10">
        <v>113</v>
      </c>
      <c r="D38" s="48">
        <v>1.5335648148148149E-2</v>
      </c>
      <c r="E38" s="14"/>
      <c r="F38" s="10" t="s">
        <v>441</v>
      </c>
      <c r="G38" s="46" t="s">
        <v>649</v>
      </c>
      <c r="H38" s="46" t="s">
        <v>381</v>
      </c>
      <c r="I38" s="9" t="s">
        <v>432</v>
      </c>
      <c r="J38" s="14" t="s">
        <v>359</v>
      </c>
    </row>
    <row r="39" spans="1:10" ht="20.100000000000001" customHeight="1">
      <c r="A39" s="10">
        <v>35</v>
      </c>
      <c r="B39" s="10">
        <v>125</v>
      </c>
      <c r="C39" s="10">
        <v>113</v>
      </c>
      <c r="D39" s="48">
        <v>1.579861111111111E-2</v>
      </c>
      <c r="E39" s="14"/>
      <c r="F39" s="10" t="s">
        <v>602</v>
      </c>
      <c r="G39" s="46">
        <v>0</v>
      </c>
      <c r="H39" s="46" t="s">
        <v>1210</v>
      </c>
      <c r="I39" s="9" t="s">
        <v>2426</v>
      </c>
      <c r="J39" s="14" t="s">
        <v>810</v>
      </c>
    </row>
    <row r="40" spans="1:10" ht="20.100000000000001" customHeight="1">
      <c r="A40" s="10">
        <v>36</v>
      </c>
      <c r="B40" s="10">
        <v>128</v>
      </c>
      <c r="C40" s="10">
        <v>113</v>
      </c>
      <c r="D40" s="48">
        <v>1.6087962962962964E-2</v>
      </c>
      <c r="E40" s="14"/>
      <c r="F40" s="10" t="s">
        <v>363</v>
      </c>
      <c r="G40" s="46">
        <v>0</v>
      </c>
      <c r="H40" s="46" t="s">
        <v>383</v>
      </c>
      <c r="I40" s="9" t="s">
        <v>1764</v>
      </c>
      <c r="J40" s="14" t="s">
        <v>1410</v>
      </c>
    </row>
    <row r="41" spans="1:10" ht="20.100000000000001" customHeight="1">
      <c r="A41" s="11">
        <v>37</v>
      </c>
      <c r="B41" s="11">
        <v>132</v>
      </c>
      <c r="C41" s="11">
        <v>128</v>
      </c>
      <c r="D41" s="48">
        <v>1.6493055555555556E-2</v>
      </c>
      <c r="E41" s="14"/>
      <c r="F41" s="10" t="s">
        <v>633</v>
      </c>
      <c r="G41" s="46">
        <v>45</v>
      </c>
      <c r="H41" s="46" t="s">
        <v>362</v>
      </c>
      <c r="I41" s="9" t="s">
        <v>2908</v>
      </c>
      <c r="J41" s="14" t="s">
        <v>1213</v>
      </c>
    </row>
    <row r="42" spans="1:10" ht="20.100000000000001" customHeight="1">
      <c r="A42" s="11">
        <v>38</v>
      </c>
      <c r="B42" s="11">
        <v>135</v>
      </c>
      <c r="C42" s="11">
        <v>132</v>
      </c>
      <c r="D42" s="48">
        <v>1.6782407407407409E-2</v>
      </c>
      <c r="E42" s="14"/>
      <c r="F42" s="10" t="s">
        <v>615</v>
      </c>
      <c r="G42" s="46">
        <v>75</v>
      </c>
      <c r="H42" s="46" t="s">
        <v>416</v>
      </c>
      <c r="I42" s="9" t="s">
        <v>794</v>
      </c>
      <c r="J42" s="14" t="s">
        <v>874</v>
      </c>
    </row>
    <row r="43" spans="1:10" ht="20.100000000000001" customHeight="1">
      <c r="A43" s="11">
        <v>39</v>
      </c>
      <c r="B43" s="11">
        <v>138</v>
      </c>
      <c r="C43" s="11">
        <v>132</v>
      </c>
      <c r="D43" s="48">
        <v>1.695601851851852E-2</v>
      </c>
      <c r="E43" s="14"/>
      <c r="F43" s="14" t="s">
        <v>621</v>
      </c>
      <c r="G43" s="14">
        <v>50</v>
      </c>
      <c r="H43" s="14" t="s">
        <v>631</v>
      </c>
      <c r="I43" s="14" t="s">
        <v>2907</v>
      </c>
      <c r="J43" s="14" t="s">
        <v>1988</v>
      </c>
    </row>
    <row r="44" spans="1:10" ht="20.100000000000001" customHeight="1">
      <c r="A44" s="11">
        <v>40</v>
      </c>
      <c r="B44" s="11">
        <v>140</v>
      </c>
      <c r="C44" s="11">
        <v>132</v>
      </c>
      <c r="D44" s="48">
        <v>1.712962962962963E-2</v>
      </c>
      <c r="E44" s="14"/>
      <c r="F44" s="14" t="s">
        <v>628</v>
      </c>
      <c r="G44" s="14">
        <v>45</v>
      </c>
      <c r="H44" s="14" t="s">
        <v>631</v>
      </c>
      <c r="I44" s="14" t="s">
        <v>1772</v>
      </c>
      <c r="J44" s="14" t="s">
        <v>1963</v>
      </c>
    </row>
    <row r="45" spans="1:10" ht="20.100000000000001" customHeight="1">
      <c r="A45" s="11">
        <v>41</v>
      </c>
      <c r="B45" s="11">
        <v>143</v>
      </c>
      <c r="C45" s="11">
        <v>132</v>
      </c>
      <c r="D45" s="48">
        <v>1.7476851851851851E-2</v>
      </c>
      <c r="E45" s="14"/>
      <c r="F45" s="14" t="s">
        <v>630</v>
      </c>
      <c r="G45" s="14">
        <v>50</v>
      </c>
      <c r="H45" s="14" t="s">
        <v>408</v>
      </c>
      <c r="I45" s="14" t="s">
        <v>1577</v>
      </c>
      <c r="J45" s="14" t="s">
        <v>1754</v>
      </c>
    </row>
    <row r="46" spans="1:10" ht="20.100000000000001" customHeight="1">
      <c r="A46" s="11">
        <v>42</v>
      </c>
      <c r="B46" s="11">
        <v>148</v>
      </c>
      <c r="C46" s="11">
        <v>132</v>
      </c>
      <c r="D46" s="48">
        <v>1.7766203703703704E-2</v>
      </c>
      <c r="E46" s="14"/>
      <c r="F46" s="14"/>
      <c r="G46" s="14"/>
      <c r="H46" s="14"/>
      <c r="I46" s="14"/>
      <c r="J46" s="14"/>
    </row>
    <row r="47" spans="1:10" ht="20.100000000000001" customHeight="1">
      <c r="A47" s="11">
        <v>43</v>
      </c>
      <c r="B47" s="11">
        <v>151</v>
      </c>
      <c r="C47" s="11">
        <v>132</v>
      </c>
      <c r="D47" s="48">
        <v>1.7997685185185186E-2</v>
      </c>
      <c r="E47" s="14"/>
      <c r="F47" s="14"/>
      <c r="G47" s="14"/>
      <c r="H47" s="14"/>
      <c r="I47" s="14"/>
      <c r="J47" s="14"/>
    </row>
    <row r="48" spans="1:10" ht="20.100000000000001" customHeight="1">
      <c r="A48" s="11">
        <v>44</v>
      </c>
      <c r="B48" s="11">
        <v>156</v>
      </c>
      <c r="C48" s="11">
        <v>132</v>
      </c>
      <c r="D48" s="48">
        <v>1.8692129629629628E-2</v>
      </c>
      <c r="E48" s="14"/>
      <c r="F48" s="14"/>
      <c r="G48" s="14"/>
      <c r="H48" s="14"/>
      <c r="I48" s="14"/>
      <c r="J48" s="14"/>
    </row>
    <row r="49" spans="1:10" ht="20.100000000000001" customHeight="1">
      <c r="A49" s="11">
        <v>45</v>
      </c>
      <c r="B49" s="11">
        <v>160</v>
      </c>
      <c r="C49" s="11">
        <v>132</v>
      </c>
      <c r="D49" s="48">
        <v>1.9328703703703702E-2</v>
      </c>
      <c r="E49" s="14"/>
      <c r="F49" s="14"/>
      <c r="G49" s="14"/>
      <c r="H49" s="14"/>
      <c r="I49" s="14"/>
      <c r="J49" s="14"/>
    </row>
    <row r="50" spans="1:10" ht="20.100000000000001" customHeight="1">
      <c r="A50" s="11">
        <v>46</v>
      </c>
      <c r="B50" s="11">
        <v>163</v>
      </c>
      <c r="C50" s="11">
        <v>132</v>
      </c>
      <c r="D50" s="48">
        <v>1.9907407407407408E-2</v>
      </c>
      <c r="E50" s="14"/>
      <c r="F50" s="14"/>
      <c r="G50" s="14"/>
      <c r="H50" s="14"/>
      <c r="I50" s="14"/>
      <c r="J50" s="14"/>
    </row>
    <row r="51" spans="1:10" ht="20.100000000000001" customHeight="1">
      <c r="A51" s="11">
        <v>47</v>
      </c>
      <c r="B51" s="11">
        <v>166</v>
      </c>
      <c r="C51" s="11">
        <v>132</v>
      </c>
      <c r="D51" s="48">
        <v>2.0486111111111111E-2</v>
      </c>
      <c r="E51" s="14"/>
      <c r="F51" s="14"/>
      <c r="G51" s="14"/>
      <c r="H51" s="14"/>
      <c r="I51" s="14"/>
      <c r="J51" s="14"/>
    </row>
    <row r="52" spans="1:10" ht="20.100000000000001" customHeight="1">
      <c r="A52" s="11">
        <v>48</v>
      </c>
      <c r="B52" s="11">
        <v>169</v>
      </c>
      <c r="C52" s="11">
        <v>132</v>
      </c>
      <c r="D52" s="48">
        <v>2.1064814814814814E-2</v>
      </c>
      <c r="E52" s="14"/>
      <c r="F52" s="14"/>
      <c r="G52" s="14"/>
      <c r="H52" s="14"/>
      <c r="I52" s="14"/>
      <c r="J52" s="14"/>
    </row>
    <row r="53" spans="1:10" ht="20.100000000000001" customHeight="1">
      <c r="A53" s="11">
        <v>49</v>
      </c>
      <c r="B53" s="11">
        <v>174</v>
      </c>
      <c r="C53" s="11">
        <v>132</v>
      </c>
      <c r="D53" s="48">
        <v>2.1643518518518517E-2</v>
      </c>
      <c r="E53" s="14"/>
      <c r="F53" s="14"/>
      <c r="G53" s="14"/>
      <c r="H53" s="14"/>
      <c r="I53" s="14"/>
      <c r="J53" s="14"/>
    </row>
    <row r="54" spans="1:10" ht="20.100000000000001" customHeight="1">
      <c r="A54" s="11">
        <v>50</v>
      </c>
      <c r="B54" s="11">
        <v>177</v>
      </c>
      <c r="C54" s="11">
        <v>132</v>
      </c>
      <c r="D54" s="48">
        <v>2.2048611111111113E-2</v>
      </c>
      <c r="E54" s="14"/>
      <c r="F54" s="14"/>
      <c r="G54" s="14"/>
      <c r="H54" s="14"/>
      <c r="I54" s="14"/>
      <c r="J54" s="14"/>
    </row>
    <row r="55" spans="1:10" ht="20.100000000000001" customHeight="1">
      <c r="A55" s="11">
        <v>51</v>
      </c>
      <c r="B55" s="11">
        <v>181</v>
      </c>
      <c r="C55" s="11">
        <v>132</v>
      </c>
      <c r="D55" s="48">
        <v>2.2569444444444444E-2</v>
      </c>
      <c r="E55" s="14"/>
      <c r="F55" s="14"/>
      <c r="G55" s="14"/>
      <c r="H55" s="14"/>
      <c r="I55" s="14"/>
      <c r="J55" s="14"/>
    </row>
    <row r="56" spans="1:10" ht="20.100000000000001" customHeight="1">
      <c r="A56" s="11">
        <v>52</v>
      </c>
      <c r="B56" s="11">
        <v>187</v>
      </c>
      <c r="C56" s="11">
        <v>132</v>
      </c>
      <c r="D56" s="48">
        <v>2.3321759259259261E-2</v>
      </c>
      <c r="E56" s="14"/>
      <c r="F56" s="14"/>
      <c r="G56" s="14"/>
      <c r="H56" s="14"/>
      <c r="I56" s="14"/>
      <c r="J56" s="14"/>
    </row>
    <row r="57" spans="1:10" ht="20.100000000000001" customHeight="1">
      <c r="A57" s="11">
        <v>53</v>
      </c>
      <c r="B57" s="11">
        <v>191</v>
      </c>
      <c r="C57" s="11">
        <v>132</v>
      </c>
      <c r="D57" s="48">
        <v>2.3668981481481482E-2</v>
      </c>
      <c r="E57" s="14"/>
      <c r="F57" s="14"/>
      <c r="G57" s="14"/>
      <c r="H57" s="14"/>
      <c r="I57" s="14"/>
      <c r="J57" s="14"/>
    </row>
    <row r="58" spans="1:10" ht="20.100000000000001" customHeight="1">
      <c r="A58" s="11">
        <v>54</v>
      </c>
      <c r="B58" s="11">
        <v>196</v>
      </c>
      <c r="C58" s="11">
        <v>132</v>
      </c>
      <c r="D58" s="48">
        <v>2.4131944444444445E-2</v>
      </c>
      <c r="E58" s="14"/>
      <c r="F58" s="14"/>
      <c r="G58" s="14"/>
      <c r="H58" s="14"/>
      <c r="I58" s="14"/>
      <c r="J58" s="14"/>
    </row>
    <row r="59" spans="1:10" ht="20.100000000000001" customHeight="1">
      <c r="A59" s="11">
        <v>55</v>
      </c>
      <c r="B59" s="11">
        <v>201</v>
      </c>
      <c r="C59" s="11">
        <v>132</v>
      </c>
      <c r="D59" s="48">
        <v>2.476851851851852E-2</v>
      </c>
      <c r="E59" s="14"/>
      <c r="F59" s="14"/>
      <c r="G59" s="14"/>
      <c r="H59" s="14"/>
      <c r="I59" s="14"/>
      <c r="J59" s="14"/>
    </row>
    <row r="60" spans="1:10" ht="20.100000000000001" customHeight="1">
      <c r="A60" s="11">
        <v>56</v>
      </c>
      <c r="B60" s="11">
        <v>204</v>
      </c>
      <c r="C60" s="11">
        <v>132</v>
      </c>
      <c r="D60" s="48">
        <v>2.5057870370370369E-2</v>
      </c>
      <c r="E60" s="14"/>
      <c r="F60" s="14"/>
      <c r="G60" s="14"/>
      <c r="H60" s="14"/>
      <c r="I60" s="14"/>
      <c r="J60" s="14"/>
    </row>
    <row r="61" spans="1:10" ht="20.100000000000001" customHeight="1">
      <c r="A61" s="11">
        <v>57</v>
      </c>
      <c r="B61" s="11">
        <v>208</v>
      </c>
      <c r="C61" s="11">
        <v>132</v>
      </c>
      <c r="D61" s="48">
        <v>2.5405092592592594E-2</v>
      </c>
      <c r="E61" s="14"/>
      <c r="F61" s="14"/>
      <c r="G61" s="14"/>
      <c r="H61" s="14"/>
      <c r="I61" s="14"/>
      <c r="J61" s="14"/>
    </row>
    <row r="62" spans="1:10" ht="20.100000000000001" customHeight="1">
      <c r="A62" s="11">
        <v>58</v>
      </c>
      <c r="B62" s="11">
        <v>212</v>
      </c>
      <c r="C62" s="11">
        <v>208</v>
      </c>
      <c r="D62" s="48">
        <v>2.5636574074074076E-2</v>
      </c>
      <c r="E62" s="14"/>
      <c r="F62" s="14"/>
      <c r="G62" s="14"/>
      <c r="H62" s="14"/>
      <c r="I62" s="14"/>
      <c r="J62" s="14"/>
    </row>
    <row r="63" spans="1:10" ht="20.100000000000001" customHeight="1">
      <c r="A63" s="11">
        <v>59</v>
      </c>
      <c r="B63" s="11">
        <v>216</v>
      </c>
      <c r="C63" s="11">
        <v>208</v>
      </c>
      <c r="D63" s="48">
        <v>2.6215277777777778E-2</v>
      </c>
      <c r="E63" s="14"/>
      <c r="F63" s="14"/>
      <c r="G63" s="14"/>
      <c r="H63" s="14"/>
      <c r="I63" s="14"/>
      <c r="J63" s="14"/>
    </row>
    <row r="64" spans="1:10" ht="20.100000000000001" customHeight="1">
      <c r="A64" s="11">
        <v>60</v>
      </c>
      <c r="B64" s="11">
        <v>221</v>
      </c>
      <c r="C64" s="11">
        <v>208</v>
      </c>
      <c r="D64" s="48">
        <v>2.6967592592592592E-2</v>
      </c>
      <c r="E64" s="14"/>
      <c r="F64" s="14"/>
      <c r="G64" s="14"/>
      <c r="H64" s="14"/>
      <c r="I64" s="14"/>
      <c r="J64" s="14"/>
    </row>
    <row r="65" spans="1:10" ht="20.100000000000001" customHeight="1">
      <c r="A65" s="11">
        <v>61</v>
      </c>
      <c r="B65" s="11">
        <v>226</v>
      </c>
      <c r="C65" s="11">
        <v>208</v>
      </c>
      <c r="D65" s="48">
        <v>2.7604166666666666E-2</v>
      </c>
      <c r="E65" s="14"/>
      <c r="F65" s="14"/>
      <c r="G65" s="14"/>
      <c r="H65" s="14"/>
      <c r="I65" s="14"/>
      <c r="J65" s="14"/>
    </row>
    <row r="66" spans="1:10" ht="20.100000000000001" customHeight="1">
      <c r="A66" s="11">
        <v>62</v>
      </c>
      <c r="B66" s="11">
        <v>232</v>
      </c>
      <c r="C66" s="11">
        <v>208</v>
      </c>
      <c r="D66" s="48">
        <v>2.8182870370370372E-2</v>
      </c>
      <c r="E66" s="14"/>
      <c r="F66" s="14"/>
      <c r="G66" s="14"/>
      <c r="H66" s="14"/>
      <c r="I66" s="14"/>
      <c r="J66" s="14"/>
    </row>
    <row r="67" spans="1:10" ht="20.100000000000001" customHeight="1">
      <c r="A67" s="11">
        <v>63</v>
      </c>
      <c r="B67" s="11">
        <v>237</v>
      </c>
      <c r="C67" s="11">
        <v>208</v>
      </c>
      <c r="D67" s="48">
        <v>2.841435185185185E-2</v>
      </c>
      <c r="E67" s="14"/>
      <c r="F67" s="14"/>
      <c r="G67" s="14"/>
      <c r="H67" s="14"/>
      <c r="I67" s="14"/>
      <c r="J67" s="14"/>
    </row>
    <row r="68" spans="1:10" ht="20.100000000000001" customHeight="1">
      <c r="A68" s="11">
        <v>64</v>
      </c>
      <c r="B68" s="11">
        <v>241</v>
      </c>
      <c r="C68" s="11">
        <v>237</v>
      </c>
      <c r="D68" s="48">
        <v>2.8587962962962964E-2</v>
      </c>
      <c r="E68" s="14"/>
      <c r="F68" s="14"/>
      <c r="G68" s="14"/>
      <c r="H68" s="14"/>
      <c r="I68" s="14"/>
      <c r="J68" s="14"/>
    </row>
    <row r="69" spans="1:10" ht="20.100000000000001" customHeight="1">
      <c r="A69" s="11">
        <v>65</v>
      </c>
      <c r="B69" s="11">
        <v>245</v>
      </c>
      <c r="C69" s="11">
        <v>241</v>
      </c>
      <c r="D69" s="48">
        <v>2.9050925925925924E-2</v>
      </c>
      <c r="E69" s="14"/>
      <c r="F69" s="14"/>
      <c r="G69" s="14"/>
      <c r="H69" s="14"/>
      <c r="I69" s="14"/>
      <c r="J69" s="14"/>
    </row>
    <row r="70" spans="1:10" ht="20.100000000000001" customHeight="1">
      <c r="A70" s="11">
        <v>66</v>
      </c>
      <c r="B70" s="11">
        <v>249</v>
      </c>
      <c r="C70" s="11">
        <v>241</v>
      </c>
      <c r="D70" s="48">
        <v>2.9513888888888888E-2</v>
      </c>
      <c r="E70" s="14"/>
      <c r="F70" s="14"/>
      <c r="G70" s="14"/>
      <c r="H70" s="14"/>
      <c r="I70" s="14"/>
      <c r="J70" s="14"/>
    </row>
    <row r="71" spans="1:10" ht="20.100000000000001" customHeight="1">
      <c r="A71" s="11">
        <v>67</v>
      </c>
      <c r="B71" s="11">
        <v>253</v>
      </c>
      <c r="C71" s="11">
        <v>241</v>
      </c>
      <c r="D71" s="48">
        <v>3.0034722222222223E-2</v>
      </c>
      <c r="E71" s="14"/>
      <c r="F71" s="14"/>
      <c r="G71" s="14"/>
      <c r="H71" s="14"/>
      <c r="I71" s="14"/>
      <c r="J71" s="14"/>
    </row>
    <row r="72" spans="1:10" ht="20.100000000000001" customHeight="1">
      <c r="A72" s="11">
        <v>68</v>
      </c>
      <c r="B72" s="11">
        <v>256</v>
      </c>
      <c r="C72" s="11">
        <v>253</v>
      </c>
      <c r="D72" s="48">
        <v>3.0439814814814815E-2</v>
      </c>
      <c r="E72" s="14"/>
      <c r="F72" s="14"/>
      <c r="G72" s="14"/>
      <c r="H72" s="14"/>
      <c r="I72" s="14"/>
      <c r="J72" s="14"/>
    </row>
    <row r="73" spans="1:10" ht="20.100000000000001" customHeight="1">
      <c r="A73" s="11">
        <v>69</v>
      </c>
      <c r="B73" s="11">
        <v>260</v>
      </c>
      <c r="C73" s="11">
        <v>253</v>
      </c>
      <c r="D73" s="48">
        <v>3.0960648148148147E-2</v>
      </c>
      <c r="E73" s="14"/>
      <c r="F73" s="14"/>
      <c r="G73" s="14"/>
      <c r="H73" s="14"/>
      <c r="I73" s="14"/>
      <c r="J73" s="14"/>
    </row>
    <row r="74" spans="1:10" ht="20.100000000000001" customHeight="1">
      <c r="A74" s="11">
        <v>70</v>
      </c>
      <c r="B74" s="11">
        <v>263</v>
      </c>
      <c r="C74" s="11">
        <v>260</v>
      </c>
      <c r="D74" s="48">
        <v>3.1134259259259261E-2</v>
      </c>
      <c r="E74" s="14"/>
      <c r="F74" s="14"/>
      <c r="G74" s="14"/>
      <c r="H74" s="14"/>
      <c r="I74" s="14"/>
      <c r="J74" s="14"/>
    </row>
    <row r="75" spans="1:10" ht="20.100000000000001" customHeight="1">
      <c r="A75" s="11">
        <v>71</v>
      </c>
      <c r="B75" s="11">
        <v>267</v>
      </c>
      <c r="C75" s="11">
        <v>260</v>
      </c>
      <c r="D75" s="48">
        <v>3.142361111111111E-2</v>
      </c>
      <c r="E75" s="14"/>
      <c r="F75" s="14"/>
      <c r="G75" s="14"/>
      <c r="H75" s="14"/>
      <c r="I75" s="14"/>
      <c r="J75" s="14"/>
    </row>
    <row r="76" spans="1:10" ht="20.100000000000001" customHeight="1">
      <c r="A76" s="11">
        <v>72</v>
      </c>
      <c r="B76" s="11">
        <v>272</v>
      </c>
      <c r="C76" s="11">
        <v>260</v>
      </c>
      <c r="D76" s="48">
        <v>3.1944444444444442E-2</v>
      </c>
      <c r="E76" s="14"/>
      <c r="F76" s="14"/>
      <c r="G76" s="14"/>
      <c r="H76" s="14"/>
      <c r="I76" s="14"/>
      <c r="J76" s="14"/>
    </row>
    <row r="77" spans="1:10" ht="20.100000000000001" customHeight="1">
      <c r="A77" s="11">
        <v>73</v>
      </c>
      <c r="B77" s="11">
        <v>278</v>
      </c>
      <c r="C77" s="11">
        <v>260</v>
      </c>
      <c r="D77" s="48">
        <v>3.2581018518518516E-2</v>
      </c>
      <c r="E77" s="14"/>
      <c r="F77" s="14"/>
      <c r="G77" s="14"/>
      <c r="H77" s="14"/>
      <c r="I77" s="14"/>
      <c r="J77" s="14"/>
    </row>
    <row r="78" spans="1:10" ht="20.100000000000001" customHeight="1">
      <c r="A78" s="11">
        <v>74</v>
      </c>
      <c r="B78" s="11">
        <v>283</v>
      </c>
      <c r="C78" s="11">
        <v>278</v>
      </c>
      <c r="D78" s="48">
        <v>3.2928240740740744E-2</v>
      </c>
      <c r="E78" s="14"/>
      <c r="F78" s="14"/>
      <c r="G78" s="14"/>
      <c r="H78" s="14"/>
      <c r="I78" s="14"/>
      <c r="J78" s="14"/>
    </row>
    <row r="79" spans="1:10" ht="20.100000000000001" customHeight="1">
      <c r="A79" s="11">
        <v>75</v>
      </c>
      <c r="B79" s="11">
        <v>289</v>
      </c>
      <c r="C79" s="11">
        <v>278</v>
      </c>
      <c r="D79" s="48">
        <v>3.3680555555555554E-2</v>
      </c>
      <c r="E79" s="14"/>
      <c r="F79" s="14"/>
      <c r="G79" s="14"/>
      <c r="H79" s="14"/>
      <c r="I79" s="14"/>
      <c r="J79" s="14"/>
    </row>
    <row r="80" spans="1:10" ht="20.100000000000001" customHeight="1">
      <c r="A80" s="11">
        <v>76</v>
      </c>
      <c r="B80" s="11">
        <v>292</v>
      </c>
      <c r="C80" s="11">
        <v>289</v>
      </c>
      <c r="D80" s="48">
        <v>3.408564814814815E-2</v>
      </c>
      <c r="E80" s="14"/>
      <c r="F80" s="14"/>
      <c r="G80" s="14"/>
      <c r="H80" s="14"/>
      <c r="I80" s="14"/>
      <c r="J80" s="14"/>
    </row>
    <row r="81" spans="1:10" ht="20.100000000000001" customHeight="1">
      <c r="A81" s="11">
        <v>77</v>
      </c>
      <c r="B81" s="11">
        <v>296</v>
      </c>
      <c r="C81" s="11">
        <v>289</v>
      </c>
      <c r="D81" s="48">
        <v>3.4548611111111113E-2</v>
      </c>
      <c r="E81" s="14"/>
      <c r="F81" s="14"/>
      <c r="G81" s="14"/>
      <c r="H81" s="14"/>
      <c r="I81" s="14"/>
      <c r="J81" s="14"/>
    </row>
    <row r="82" spans="1:10" ht="20.100000000000001" customHeight="1">
      <c r="A82" s="11">
        <v>78</v>
      </c>
      <c r="B82" s="11">
        <v>301</v>
      </c>
      <c r="C82" s="11">
        <v>289</v>
      </c>
      <c r="D82" s="48">
        <v>3.5474537037037034E-2</v>
      </c>
      <c r="E82" s="14"/>
      <c r="F82" s="14"/>
      <c r="G82" s="14"/>
      <c r="H82" s="14"/>
      <c r="I82" s="14"/>
      <c r="J82" s="14"/>
    </row>
    <row r="83" spans="1:10" ht="20.100000000000001" customHeight="1">
      <c r="A83" s="11">
        <v>79</v>
      </c>
      <c r="B83" s="11">
        <v>309</v>
      </c>
      <c r="C83" s="11">
        <v>289</v>
      </c>
      <c r="D83" s="48">
        <v>3.5879629629629629E-2</v>
      </c>
      <c r="E83" s="14"/>
      <c r="F83" s="14"/>
      <c r="G83" s="14"/>
      <c r="H83" s="14"/>
      <c r="I83" s="14"/>
      <c r="J83" s="14"/>
    </row>
    <row r="84" spans="1:10" ht="20.100000000000001" customHeight="1">
      <c r="A84" s="11">
        <v>80</v>
      </c>
      <c r="B84" s="11">
        <v>313</v>
      </c>
      <c r="C84" s="11">
        <v>289</v>
      </c>
      <c r="D84" s="48">
        <v>3.6342592592592593E-2</v>
      </c>
      <c r="E84" s="14"/>
      <c r="F84" s="14"/>
      <c r="G84" s="14"/>
      <c r="H84" s="14"/>
      <c r="I84" s="14"/>
      <c r="J84" s="14"/>
    </row>
    <row r="85" spans="1:10" ht="20.100000000000001" customHeight="1">
      <c r="A85" s="11">
        <v>81</v>
      </c>
      <c r="B85" s="11">
        <v>316</v>
      </c>
      <c r="C85" s="11">
        <v>289</v>
      </c>
      <c r="D85" s="48">
        <v>3.6747685185185182E-2</v>
      </c>
      <c r="E85" s="14"/>
      <c r="F85" s="14"/>
      <c r="G85" s="14"/>
      <c r="H85" s="14"/>
      <c r="I85" s="14"/>
      <c r="J85" s="14"/>
    </row>
    <row r="86" spans="1:10" ht="20.100000000000001" customHeight="1">
      <c r="A86" s="11">
        <v>82</v>
      </c>
      <c r="B86" s="11">
        <v>320</v>
      </c>
      <c r="C86" s="11">
        <v>289</v>
      </c>
      <c r="D86" s="48">
        <v>3.726851851851852E-2</v>
      </c>
      <c r="E86" s="14"/>
      <c r="F86" s="14"/>
      <c r="G86" s="14"/>
      <c r="H86" s="14"/>
      <c r="I86" s="14"/>
      <c r="J86" s="14"/>
    </row>
    <row r="87" spans="1:10" ht="20.100000000000001" customHeight="1">
      <c r="A87" s="11">
        <v>83</v>
      </c>
      <c r="B87" s="11">
        <v>325</v>
      </c>
      <c r="C87" s="11">
        <v>320</v>
      </c>
      <c r="D87" s="48">
        <v>3.7731481481481484E-2</v>
      </c>
      <c r="E87" s="14"/>
      <c r="F87" s="14"/>
      <c r="G87" s="14"/>
      <c r="H87" s="14"/>
      <c r="I87" s="14"/>
      <c r="J87" s="14"/>
    </row>
    <row r="88" spans="1:10" ht="20.100000000000001" customHeight="1">
      <c r="A88" s="11">
        <v>84</v>
      </c>
      <c r="B88" s="11">
        <v>335</v>
      </c>
      <c r="C88" s="11">
        <v>320</v>
      </c>
      <c r="D88" s="48">
        <v>3.9004629629629632E-2</v>
      </c>
      <c r="E88" s="14"/>
      <c r="F88" s="14"/>
      <c r="G88" s="14"/>
      <c r="H88" s="14"/>
      <c r="I88" s="14"/>
      <c r="J88" s="14"/>
    </row>
    <row r="89" spans="1:10" ht="20.100000000000001" customHeight="1">
      <c r="A89" s="11">
        <v>85</v>
      </c>
      <c r="B89" s="11">
        <v>339</v>
      </c>
      <c r="C89" s="11">
        <v>320</v>
      </c>
      <c r="D89" s="48">
        <v>3.9351851851851853E-2</v>
      </c>
      <c r="E89" s="14"/>
      <c r="F89" s="14"/>
      <c r="G89" s="14"/>
      <c r="H89" s="14"/>
      <c r="I89" s="14"/>
      <c r="J89" s="14"/>
    </row>
    <row r="90" spans="1:10" ht="20.100000000000001" customHeight="1">
      <c r="A90" s="11">
        <v>86</v>
      </c>
      <c r="B90" s="11">
        <v>343</v>
      </c>
      <c r="C90" s="11">
        <v>339</v>
      </c>
      <c r="D90" s="48">
        <v>3.9756944444444442E-2</v>
      </c>
      <c r="E90" s="14"/>
      <c r="F90" s="14"/>
      <c r="G90" s="14"/>
      <c r="H90" s="14"/>
      <c r="I90" s="14"/>
      <c r="J90" s="14"/>
    </row>
    <row r="91" spans="1:10" ht="20.100000000000001" customHeight="1">
      <c r="A91" s="11">
        <v>87</v>
      </c>
      <c r="B91" s="11">
        <v>347</v>
      </c>
      <c r="C91" s="11">
        <v>343</v>
      </c>
      <c r="D91" s="48">
        <v>4.027777777777778E-2</v>
      </c>
      <c r="E91" s="14"/>
      <c r="F91" s="14"/>
      <c r="G91" s="14"/>
      <c r="H91" s="14"/>
      <c r="I91" s="14"/>
      <c r="J91" s="14"/>
    </row>
    <row r="92" spans="1:10" ht="20.100000000000001" customHeight="1">
      <c r="A92" s="11">
        <v>88</v>
      </c>
      <c r="B92" s="11">
        <v>351</v>
      </c>
      <c r="C92" s="11">
        <v>343</v>
      </c>
      <c r="D92" s="48">
        <v>4.0798611111111112E-2</v>
      </c>
      <c r="E92" s="14"/>
      <c r="F92" s="14"/>
      <c r="G92" s="14"/>
      <c r="H92" s="14"/>
      <c r="I92" s="14"/>
      <c r="J92" s="14"/>
    </row>
    <row r="93" spans="1:10" ht="20.100000000000001" customHeight="1">
      <c r="A93" s="11">
        <v>89</v>
      </c>
      <c r="B93" s="11">
        <v>355</v>
      </c>
      <c r="C93" s="11">
        <v>343</v>
      </c>
      <c r="D93" s="48">
        <v>4.1319444444444443E-2</v>
      </c>
      <c r="E93" s="14"/>
      <c r="F93" s="14"/>
      <c r="G93" s="14"/>
      <c r="H93" s="14"/>
      <c r="I93" s="14"/>
      <c r="J93" s="14"/>
    </row>
    <row r="94" spans="1:10" ht="20.100000000000001" customHeight="1">
      <c r="A94" s="11">
        <v>90</v>
      </c>
      <c r="B94" s="11">
        <v>359</v>
      </c>
      <c r="C94" s="11">
        <v>343</v>
      </c>
      <c r="D94" s="48">
        <v>4.1782407407407407E-2</v>
      </c>
      <c r="E94" s="14"/>
      <c r="F94" s="14"/>
      <c r="G94" s="14"/>
      <c r="H94" s="14"/>
      <c r="I94" s="14"/>
      <c r="J94" s="14"/>
    </row>
    <row r="95" spans="1:10" ht="20.100000000000001" customHeight="1">
      <c r="A95" s="11">
        <v>91</v>
      </c>
      <c r="B95" s="11">
        <v>363</v>
      </c>
      <c r="C95" s="11">
        <v>343</v>
      </c>
      <c r="D95" s="48">
        <v>4.2303240740740738E-2</v>
      </c>
      <c r="E95" s="14"/>
      <c r="F95" s="14"/>
      <c r="G95" s="14"/>
      <c r="H95" s="14"/>
      <c r="I95" s="14"/>
      <c r="J95" s="14"/>
    </row>
    <row r="96" spans="1:10" ht="20.100000000000001" customHeight="1">
      <c r="A96" s="11">
        <v>92</v>
      </c>
      <c r="B96" s="11">
        <v>368</v>
      </c>
      <c r="C96" s="11">
        <v>343</v>
      </c>
      <c r="D96" s="48">
        <v>4.3229166666666666E-2</v>
      </c>
      <c r="E96" s="14"/>
      <c r="F96" s="14"/>
      <c r="G96" s="14"/>
      <c r="H96" s="14"/>
      <c r="I96" s="14"/>
      <c r="J96" s="14"/>
    </row>
    <row r="97" spans="1:10" ht="20.100000000000001" customHeight="1">
      <c r="A97" s="11">
        <v>93</v>
      </c>
      <c r="B97" s="11">
        <v>372</v>
      </c>
      <c r="C97" s="11">
        <v>343</v>
      </c>
      <c r="D97" s="48">
        <v>4.3749999999999997E-2</v>
      </c>
      <c r="E97" s="14"/>
      <c r="F97" s="14"/>
      <c r="G97" s="14"/>
      <c r="H97" s="14"/>
      <c r="I97" s="14"/>
      <c r="J97" s="14"/>
    </row>
    <row r="98" spans="1:10" ht="20.100000000000001" customHeight="1">
      <c r="A98" s="11">
        <v>94</v>
      </c>
      <c r="B98" s="11">
        <v>376</v>
      </c>
      <c r="C98" s="11">
        <v>343</v>
      </c>
      <c r="D98" s="48">
        <v>4.4270833333333336E-2</v>
      </c>
      <c r="E98" s="14"/>
      <c r="F98" s="14"/>
      <c r="G98" s="14"/>
      <c r="H98" s="14"/>
      <c r="I98" s="14"/>
      <c r="J98" s="14"/>
    </row>
    <row r="99" spans="1:10" ht="20.100000000000001" customHeight="1">
      <c r="A99" s="11">
        <v>95</v>
      </c>
      <c r="B99" s="11">
        <v>380</v>
      </c>
      <c r="C99" s="11">
        <v>343</v>
      </c>
      <c r="D99" s="48">
        <v>4.4791666666666667E-2</v>
      </c>
      <c r="E99" s="14"/>
      <c r="F99" s="14"/>
      <c r="G99" s="14"/>
      <c r="H99" s="14"/>
      <c r="I99" s="14"/>
      <c r="J99" s="14"/>
    </row>
    <row r="100" spans="1:10" ht="20.100000000000001" customHeight="1">
      <c r="A100" s="11">
        <v>96</v>
      </c>
      <c r="B100" s="11">
        <v>384</v>
      </c>
      <c r="C100" s="11">
        <v>380</v>
      </c>
      <c r="D100" s="48">
        <v>4.5312499999999999E-2</v>
      </c>
      <c r="E100" s="14"/>
      <c r="F100" s="14"/>
      <c r="G100" s="14"/>
      <c r="H100" s="14"/>
      <c r="I100" s="14"/>
      <c r="J100" s="14"/>
    </row>
    <row r="101" spans="1:10" ht="20.100000000000001" customHeight="1">
      <c r="A101" s="11">
        <v>97</v>
      </c>
      <c r="B101" s="11">
        <v>389</v>
      </c>
      <c r="C101" s="11">
        <v>380</v>
      </c>
      <c r="D101" s="48">
        <v>4.670138888888889E-2</v>
      </c>
      <c r="E101" s="14"/>
      <c r="F101" s="14"/>
      <c r="G101" s="14"/>
      <c r="H101" s="14"/>
      <c r="I101" s="14"/>
      <c r="J101" s="14"/>
    </row>
    <row r="102" spans="1:10" ht="20.100000000000001" customHeight="1">
      <c r="A102" s="11">
        <v>98</v>
      </c>
      <c r="B102" s="11">
        <v>392</v>
      </c>
      <c r="C102" s="11">
        <v>380</v>
      </c>
      <c r="D102" s="48">
        <v>4.7280092592592596E-2</v>
      </c>
      <c r="E102" s="14"/>
      <c r="F102" s="14"/>
      <c r="G102" s="14"/>
      <c r="H102" s="14"/>
      <c r="I102" s="14"/>
      <c r="J102" s="14"/>
    </row>
    <row r="103" spans="1:10" ht="20.100000000000001" customHeight="1">
      <c r="A103" s="11">
        <v>99</v>
      </c>
      <c r="B103" s="11">
        <v>396</v>
      </c>
      <c r="C103" s="11">
        <v>380</v>
      </c>
      <c r="D103" s="48">
        <v>4.7800925925925927E-2</v>
      </c>
      <c r="E103" s="14"/>
      <c r="F103" s="14"/>
      <c r="G103" s="14"/>
      <c r="H103" s="14"/>
      <c r="I103" s="14"/>
      <c r="J103" s="14"/>
    </row>
    <row r="104" spans="1:10" ht="20.100000000000001" customHeight="1">
      <c r="A104" s="11">
        <v>100</v>
      </c>
      <c r="B104" s="11">
        <v>403</v>
      </c>
      <c r="C104" s="11">
        <v>380</v>
      </c>
      <c r="D104" s="48">
        <v>4.9189814814814818E-2</v>
      </c>
      <c r="E104" s="14"/>
      <c r="F104" s="14"/>
      <c r="G104" s="14"/>
      <c r="H104" s="14"/>
      <c r="I104" s="14"/>
      <c r="J104" s="14"/>
    </row>
    <row r="105" spans="1:10" ht="20.100000000000001" customHeight="1">
      <c r="A105" s="11">
        <v>101</v>
      </c>
      <c r="B105" s="11">
        <v>406</v>
      </c>
      <c r="C105" s="11">
        <v>380</v>
      </c>
      <c r="D105" s="48">
        <v>4.9768518518518517E-2</v>
      </c>
      <c r="E105" s="14"/>
      <c r="F105" s="14"/>
      <c r="G105" s="14"/>
      <c r="H105" s="14"/>
      <c r="I105" s="14"/>
      <c r="J105" s="14"/>
    </row>
    <row r="106" spans="1:10" ht="20.100000000000001" customHeight="1">
      <c r="A106" s="11">
        <v>102</v>
      </c>
      <c r="B106" s="11">
        <v>409</v>
      </c>
      <c r="C106" s="11">
        <v>380</v>
      </c>
      <c r="D106" s="48">
        <v>5.0347222222222224E-2</v>
      </c>
      <c r="E106" s="14"/>
      <c r="F106" s="14"/>
      <c r="G106" s="14"/>
      <c r="H106" s="14"/>
      <c r="I106" s="14"/>
      <c r="J106" s="14"/>
    </row>
    <row r="107" spans="1:10" ht="20.100000000000001" customHeight="1">
      <c r="A107" s="11">
        <v>103</v>
      </c>
      <c r="B107" s="11">
        <v>414</v>
      </c>
      <c r="C107" s="11">
        <v>380</v>
      </c>
      <c r="D107" s="48">
        <v>5.1273148148148151E-2</v>
      </c>
      <c r="E107" s="14"/>
      <c r="F107" s="14"/>
      <c r="G107" s="14"/>
      <c r="H107" s="14"/>
      <c r="I107" s="14"/>
      <c r="J107" s="14"/>
    </row>
    <row r="108" spans="1:10" ht="20.100000000000001" customHeight="1">
      <c r="A108" s="11">
        <v>104</v>
      </c>
      <c r="B108" s="11">
        <v>417</v>
      </c>
      <c r="C108" s="11">
        <v>380</v>
      </c>
      <c r="D108" s="48">
        <v>5.185185185185185E-2</v>
      </c>
      <c r="E108" s="14"/>
      <c r="F108" s="14"/>
      <c r="G108" s="14"/>
      <c r="H108" s="14"/>
      <c r="I108" s="14"/>
      <c r="J108" s="14"/>
    </row>
    <row r="109" spans="1:10" ht="20.100000000000001" customHeight="1">
      <c r="A109" s="11">
        <v>105</v>
      </c>
      <c r="B109" s="11">
        <v>421</v>
      </c>
      <c r="C109" s="11">
        <v>417</v>
      </c>
      <c r="D109" s="48">
        <v>5.2372685185185182E-2</v>
      </c>
      <c r="E109" s="14"/>
      <c r="F109" s="14"/>
      <c r="G109" s="14"/>
      <c r="H109" s="14"/>
      <c r="I109" s="14"/>
      <c r="J109" s="14"/>
    </row>
    <row r="110" spans="1:10" ht="20.100000000000001" customHeight="1">
      <c r="A110" s="11">
        <v>106</v>
      </c>
      <c r="B110" s="11">
        <v>425</v>
      </c>
      <c r="C110" s="11">
        <v>417</v>
      </c>
      <c r="D110" s="48">
        <v>5.289351851851852E-2</v>
      </c>
      <c r="E110" s="14"/>
      <c r="F110" s="14"/>
      <c r="G110" s="14"/>
      <c r="H110" s="14"/>
      <c r="I110" s="14"/>
      <c r="J110" s="14"/>
    </row>
    <row r="111" spans="1:10" ht="20.100000000000001" customHeight="1">
      <c r="A111" s="11">
        <v>107</v>
      </c>
      <c r="B111" s="11">
        <v>429</v>
      </c>
      <c r="C111" s="11">
        <v>417</v>
      </c>
      <c r="D111" s="48">
        <v>5.3356481481481484E-2</v>
      </c>
      <c r="E111" s="14"/>
      <c r="F111" s="14"/>
      <c r="G111" s="14"/>
      <c r="H111" s="14"/>
      <c r="I111" s="14"/>
      <c r="J111" s="14"/>
    </row>
    <row r="112" spans="1:10" ht="20.100000000000001" customHeight="1">
      <c r="A112" s="11">
        <v>108</v>
      </c>
      <c r="B112" s="11">
        <v>434</v>
      </c>
      <c r="C112" s="11">
        <v>417</v>
      </c>
      <c r="D112" s="48">
        <v>5.4282407407407404E-2</v>
      </c>
      <c r="E112" s="14"/>
      <c r="F112" s="14"/>
      <c r="G112" s="14"/>
      <c r="H112" s="14"/>
      <c r="I112" s="14"/>
      <c r="J112" s="14"/>
    </row>
    <row r="113" spans="1:10" ht="20.100000000000001" customHeight="1">
      <c r="A113" s="11">
        <v>109</v>
      </c>
      <c r="B113" s="11">
        <v>438</v>
      </c>
      <c r="C113" s="11">
        <v>434</v>
      </c>
      <c r="D113" s="48">
        <v>5.4803240740740743E-2</v>
      </c>
      <c r="E113" s="14"/>
      <c r="F113" s="14"/>
      <c r="G113" s="14"/>
      <c r="H113" s="14"/>
      <c r="I113" s="14"/>
      <c r="J113" s="14"/>
    </row>
    <row r="114" spans="1:10" ht="20.100000000000001" customHeight="1">
      <c r="A114" s="11">
        <v>110</v>
      </c>
      <c r="B114" s="11">
        <v>442</v>
      </c>
      <c r="C114" s="11">
        <v>434</v>
      </c>
      <c r="D114" s="48">
        <v>5.5266203703703706E-2</v>
      </c>
      <c r="E114" s="14"/>
      <c r="F114" s="14"/>
      <c r="G114" s="14"/>
      <c r="H114" s="14"/>
      <c r="I114" s="14"/>
      <c r="J114" s="14"/>
    </row>
    <row r="115" spans="1:10" ht="20.100000000000001" customHeight="1">
      <c r="A115" s="11">
        <v>111</v>
      </c>
      <c r="B115" s="11">
        <v>450</v>
      </c>
      <c r="C115" s="11">
        <v>434</v>
      </c>
      <c r="D115" s="48">
        <v>5.5960648148148148E-2</v>
      </c>
      <c r="E115" s="14"/>
      <c r="F115" s="14"/>
      <c r="G115" s="14"/>
      <c r="H115" s="14"/>
      <c r="I115" s="14"/>
      <c r="J115" s="14"/>
    </row>
    <row r="116" spans="1:10" ht="20.100000000000001" customHeight="1">
      <c r="A116" s="11">
        <v>112</v>
      </c>
      <c r="B116" s="11">
        <v>454</v>
      </c>
      <c r="C116" s="11">
        <v>434</v>
      </c>
      <c r="D116" s="48">
        <v>5.648148148148148E-2</v>
      </c>
      <c r="E116" s="14"/>
      <c r="F116" s="14"/>
      <c r="G116" s="14"/>
      <c r="H116" s="14"/>
      <c r="I116" s="14"/>
      <c r="J116" s="14"/>
    </row>
    <row r="117" spans="1:10" ht="20.100000000000001" customHeight="1">
      <c r="A117" s="11">
        <v>113</v>
      </c>
      <c r="B117" s="11">
        <v>458</v>
      </c>
      <c r="C117" s="11">
        <v>434</v>
      </c>
      <c r="D117" s="48">
        <v>5.7002314814814818E-2</v>
      </c>
      <c r="E117" s="14"/>
      <c r="F117" s="14"/>
      <c r="G117" s="14"/>
      <c r="H117" s="14"/>
      <c r="I117" s="14"/>
      <c r="J117" s="14"/>
    </row>
    <row r="118" spans="1:10" ht="20.100000000000001" customHeight="1">
      <c r="A118" s="11">
        <v>114</v>
      </c>
      <c r="B118" s="11">
        <v>462</v>
      </c>
      <c r="C118" s="11">
        <v>434</v>
      </c>
      <c r="D118" s="48">
        <v>5.752314814814815E-2</v>
      </c>
      <c r="E118" s="14"/>
      <c r="F118" s="14"/>
      <c r="G118" s="14"/>
      <c r="H118" s="14"/>
      <c r="I118" s="14"/>
      <c r="J118" s="14"/>
    </row>
    <row r="119" spans="1:10" ht="20.100000000000001" customHeight="1">
      <c r="A119" s="11">
        <v>115</v>
      </c>
      <c r="B119" s="11">
        <v>465</v>
      </c>
      <c r="C119" s="11">
        <v>462</v>
      </c>
      <c r="D119" s="48">
        <v>5.7812500000000003E-2</v>
      </c>
      <c r="E119" s="14"/>
      <c r="F119" s="14"/>
      <c r="G119" s="14"/>
      <c r="H119" s="14"/>
      <c r="I119" s="14"/>
      <c r="J119" s="14"/>
    </row>
    <row r="120" spans="1:10" ht="20.100000000000001" customHeight="1">
      <c r="A120" s="11">
        <v>116</v>
      </c>
      <c r="B120" s="11">
        <v>469</v>
      </c>
      <c r="C120" s="11">
        <v>462</v>
      </c>
      <c r="D120" s="48">
        <v>5.8333333333333334E-2</v>
      </c>
      <c r="E120" s="14"/>
      <c r="F120" s="14"/>
      <c r="G120" s="14"/>
      <c r="H120" s="14"/>
      <c r="I120" s="14"/>
      <c r="J120" s="14"/>
    </row>
    <row r="121" spans="1:10" ht="20.100000000000001" customHeight="1">
      <c r="A121" s="11">
        <v>117</v>
      </c>
      <c r="B121" s="11">
        <v>474</v>
      </c>
      <c r="C121" s="11">
        <v>462</v>
      </c>
      <c r="D121" s="48">
        <v>5.9259259259259262E-2</v>
      </c>
      <c r="E121" s="14"/>
      <c r="F121" s="14"/>
      <c r="G121" s="14"/>
      <c r="H121" s="14"/>
      <c r="I121" s="14"/>
      <c r="J121" s="14"/>
    </row>
    <row r="122" spans="1:10" ht="20.100000000000001" customHeight="1">
      <c r="A122" s="11">
        <v>118</v>
      </c>
      <c r="B122" s="11">
        <v>477</v>
      </c>
      <c r="C122" s="11">
        <v>462</v>
      </c>
      <c r="D122" s="48">
        <v>5.949074074074074E-2</v>
      </c>
      <c r="E122" s="14"/>
      <c r="F122" s="14"/>
      <c r="G122" s="14"/>
      <c r="H122" s="14"/>
      <c r="I122" s="14"/>
      <c r="J122" s="14"/>
    </row>
    <row r="123" spans="1:10" ht="20.100000000000001" customHeight="1">
      <c r="A123" s="11">
        <v>119</v>
      </c>
      <c r="B123" s="11">
        <v>483</v>
      </c>
      <c r="C123" s="11">
        <v>462</v>
      </c>
      <c r="D123" s="48">
        <v>6.0011574074074071E-2</v>
      </c>
      <c r="E123" s="14"/>
      <c r="F123" s="14"/>
      <c r="G123" s="14"/>
      <c r="H123" s="14"/>
      <c r="I123" s="14"/>
      <c r="J123" s="14"/>
    </row>
    <row r="124" spans="1:10" ht="20.100000000000001" customHeight="1">
      <c r="A124" s="11">
        <v>120</v>
      </c>
      <c r="B124" s="11">
        <v>488</v>
      </c>
      <c r="C124" s="11">
        <v>462</v>
      </c>
      <c r="D124" s="48">
        <v>6.0937499999999999E-2</v>
      </c>
      <c r="E124" s="14"/>
      <c r="F124" s="14"/>
      <c r="G124" s="14"/>
      <c r="H124" s="14"/>
      <c r="I124" s="14"/>
      <c r="J124" s="14"/>
    </row>
    <row r="125" spans="1:10" ht="20.100000000000001" customHeight="1">
      <c r="A125" s="11">
        <v>121</v>
      </c>
      <c r="B125" s="11">
        <v>492</v>
      </c>
      <c r="C125" s="11">
        <v>488</v>
      </c>
      <c r="D125" s="48">
        <v>6.1400462962962962E-2</v>
      </c>
      <c r="E125" s="14"/>
      <c r="F125" s="14"/>
      <c r="G125" s="14"/>
      <c r="H125" s="14"/>
      <c r="I125" s="14"/>
      <c r="J125" s="14"/>
    </row>
    <row r="126" spans="1:10" ht="20.100000000000001" customHeight="1">
      <c r="A126" s="11">
        <v>122</v>
      </c>
      <c r="B126" s="11">
        <v>497</v>
      </c>
      <c r="C126" s="11">
        <v>488</v>
      </c>
      <c r="D126" s="48">
        <v>6.2037037037037036E-2</v>
      </c>
      <c r="E126" s="14"/>
      <c r="F126" s="14"/>
      <c r="G126" s="14"/>
      <c r="H126" s="14"/>
      <c r="I126" s="14"/>
      <c r="J126" s="14"/>
    </row>
    <row r="127" spans="1:10" ht="20.100000000000001" customHeight="1">
      <c r="A127" s="11">
        <v>123</v>
      </c>
      <c r="B127" s="11">
        <v>503</v>
      </c>
      <c r="C127" s="11">
        <v>488</v>
      </c>
      <c r="D127" s="48">
        <v>6.2962962962962957E-2</v>
      </c>
      <c r="E127" s="14"/>
      <c r="F127" s="14"/>
      <c r="G127" s="14"/>
      <c r="H127" s="14"/>
      <c r="I127" s="14"/>
      <c r="J127" s="14"/>
    </row>
    <row r="128" spans="1:10" ht="20.100000000000001" customHeight="1">
      <c r="A128" s="11">
        <v>124</v>
      </c>
      <c r="B128" s="11">
        <v>509</v>
      </c>
      <c r="C128" s="11">
        <v>488</v>
      </c>
      <c r="D128" s="48">
        <v>6.3831018518518523E-2</v>
      </c>
      <c r="E128" s="14"/>
      <c r="F128" s="14"/>
      <c r="G128" s="14"/>
      <c r="H128" s="14"/>
      <c r="I128" s="14"/>
      <c r="J128" s="14"/>
    </row>
    <row r="129" spans="1:10" ht="20.100000000000001" customHeight="1">
      <c r="A129" s="11">
        <v>125</v>
      </c>
      <c r="B129" s="11">
        <v>515</v>
      </c>
      <c r="C129" s="11">
        <v>488</v>
      </c>
      <c r="D129" s="48">
        <v>6.446759259259259E-2</v>
      </c>
      <c r="E129" s="14"/>
      <c r="F129" s="14"/>
      <c r="G129" s="14"/>
      <c r="H129" s="14"/>
      <c r="I129" s="14"/>
      <c r="J129" s="14"/>
    </row>
    <row r="130" spans="1:10" ht="20.100000000000001" customHeight="1">
      <c r="A130" s="11">
        <v>126</v>
      </c>
      <c r="B130" s="11">
        <v>522</v>
      </c>
      <c r="C130" s="11">
        <v>488</v>
      </c>
      <c r="D130" s="48">
        <v>6.5162037037037032E-2</v>
      </c>
      <c r="E130" s="14"/>
      <c r="F130" s="14"/>
      <c r="G130" s="14"/>
      <c r="H130" s="14"/>
      <c r="I130" s="14"/>
      <c r="J130" s="14"/>
    </row>
    <row r="131" spans="1:10" ht="20.100000000000001" customHeight="1">
      <c r="A131" s="11">
        <v>127</v>
      </c>
      <c r="B131" s="11">
        <v>529</v>
      </c>
      <c r="C131" s="11">
        <v>488</v>
      </c>
      <c r="D131" s="48">
        <v>6.5625000000000003E-2</v>
      </c>
      <c r="E131" s="14"/>
      <c r="F131" s="14"/>
      <c r="G131" s="14"/>
      <c r="H131" s="14"/>
      <c r="I131" s="14"/>
      <c r="J131" s="14"/>
    </row>
    <row r="132" spans="1:10" ht="20.100000000000001" customHeight="1">
      <c r="A132" s="11">
        <v>128</v>
      </c>
      <c r="B132" s="11">
        <v>535</v>
      </c>
      <c r="C132" s="11">
        <v>488</v>
      </c>
      <c r="D132" s="48">
        <v>6.6087962962962959E-2</v>
      </c>
      <c r="E132" s="14"/>
      <c r="F132" s="14"/>
      <c r="G132" s="14"/>
      <c r="H132" s="14"/>
      <c r="I132" s="14"/>
      <c r="J132" s="14"/>
    </row>
    <row r="133" spans="1:10" ht="20.100000000000001" customHeight="1">
      <c r="A133" s="11">
        <v>129</v>
      </c>
      <c r="B133" s="11">
        <v>541</v>
      </c>
      <c r="C133" s="11">
        <v>488</v>
      </c>
      <c r="D133" s="48">
        <v>6.643518518518518E-2</v>
      </c>
      <c r="E133" s="14"/>
      <c r="F133" s="14"/>
      <c r="G133" s="14"/>
      <c r="H133" s="14"/>
      <c r="I133" s="14"/>
      <c r="J133" s="14"/>
    </row>
    <row r="134" spans="1:10" ht="20.100000000000001" customHeight="1">
      <c r="A134" s="11">
        <v>130</v>
      </c>
      <c r="B134" s="11">
        <v>550</v>
      </c>
      <c r="C134" s="11">
        <v>488</v>
      </c>
      <c r="D134" s="48">
        <v>6.7303240740740747E-2</v>
      </c>
      <c r="E134" s="14"/>
      <c r="F134" s="14"/>
      <c r="G134" s="14"/>
      <c r="H134" s="14"/>
      <c r="I134" s="14"/>
      <c r="J134" s="14"/>
    </row>
    <row r="135" spans="1:10" ht="20.100000000000001" customHeight="1">
      <c r="A135" s="11">
        <v>131</v>
      </c>
      <c r="B135" s="11">
        <v>552</v>
      </c>
      <c r="C135" s="11">
        <v>488</v>
      </c>
      <c r="D135" s="48">
        <v>6.7534722222222218E-2</v>
      </c>
      <c r="E135" s="14"/>
      <c r="F135" s="14"/>
      <c r="G135" s="14"/>
      <c r="H135" s="14"/>
      <c r="I135" s="14"/>
      <c r="J135" s="14"/>
    </row>
    <row r="136" spans="1:10" ht="20.100000000000001" customHeight="1">
      <c r="A136" s="11">
        <v>132</v>
      </c>
      <c r="B136" s="11">
        <v>556</v>
      </c>
      <c r="C136" s="11">
        <v>488</v>
      </c>
      <c r="D136" s="48">
        <v>6.7766203703703703E-2</v>
      </c>
      <c r="E136" s="14"/>
      <c r="F136" s="14"/>
      <c r="G136" s="14"/>
      <c r="H136" s="14"/>
      <c r="I136" s="14"/>
      <c r="J136" s="14"/>
    </row>
    <row r="137" spans="1:10" ht="20.100000000000001" customHeight="1">
      <c r="A137" s="11">
        <v>133</v>
      </c>
      <c r="B137" s="11">
        <v>559</v>
      </c>
      <c r="C137" s="11">
        <v>488</v>
      </c>
      <c r="D137" s="48">
        <v>6.8113425925925924E-2</v>
      </c>
      <c r="E137" s="14"/>
      <c r="F137" s="14"/>
      <c r="G137" s="14"/>
      <c r="H137" s="14"/>
      <c r="I137" s="14"/>
      <c r="J137" s="14"/>
    </row>
    <row r="138" spans="1:10" ht="20.100000000000001" customHeight="1">
      <c r="A138" s="11">
        <v>134</v>
      </c>
      <c r="B138" s="11">
        <v>561</v>
      </c>
      <c r="C138" s="11">
        <v>488</v>
      </c>
      <c r="D138" s="48">
        <v>6.851851851851852E-2</v>
      </c>
      <c r="E138" s="14"/>
      <c r="F138" s="14"/>
      <c r="G138" s="14"/>
      <c r="H138" s="14"/>
      <c r="I138" s="14"/>
      <c r="J138" s="14"/>
    </row>
    <row r="139" spans="1:10" ht="20.100000000000001" customHeight="1">
      <c r="A139" s="11">
        <v>135</v>
      </c>
      <c r="B139" s="11">
        <v>564</v>
      </c>
      <c r="C139" s="11">
        <v>561</v>
      </c>
      <c r="D139" s="48">
        <v>6.9097222222222227E-2</v>
      </c>
      <c r="E139" s="14"/>
      <c r="F139" s="14"/>
      <c r="G139" s="14"/>
      <c r="H139" s="14"/>
      <c r="I139" s="14"/>
      <c r="J139" s="14"/>
    </row>
    <row r="140" spans="1:10" ht="20.100000000000001" customHeight="1">
      <c r="A140" s="11">
        <v>136</v>
      </c>
      <c r="B140" s="11">
        <v>567</v>
      </c>
      <c r="C140" s="11">
        <v>561</v>
      </c>
      <c r="D140" s="48">
        <v>6.9675925925925933E-2</v>
      </c>
      <c r="E140" s="14"/>
      <c r="F140" s="14"/>
      <c r="G140" s="14"/>
      <c r="H140" s="14"/>
      <c r="I140" s="14"/>
      <c r="J140" s="14"/>
    </row>
    <row r="141" spans="1:10" ht="20.100000000000001" customHeight="1">
      <c r="A141" s="11">
        <v>137</v>
      </c>
      <c r="B141" s="11">
        <v>570</v>
      </c>
      <c r="C141" s="11">
        <v>561</v>
      </c>
      <c r="D141" s="48">
        <v>7.0254629629629625E-2</v>
      </c>
      <c r="E141" s="14"/>
      <c r="F141" s="14"/>
      <c r="G141" s="14"/>
      <c r="H141" s="14"/>
      <c r="I141" s="14"/>
      <c r="J141" s="14"/>
    </row>
    <row r="142" spans="1:10" ht="20.100000000000001" customHeight="1">
      <c r="A142" s="11">
        <v>138</v>
      </c>
      <c r="B142" s="11">
        <v>573</v>
      </c>
      <c r="C142" s="11">
        <v>561</v>
      </c>
      <c r="D142" s="48">
        <v>7.0833333333333331E-2</v>
      </c>
      <c r="E142" s="14"/>
      <c r="F142" s="14"/>
      <c r="G142" s="14"/>
      <c r="H142" s="14"/>
      <c r="I142" s="14"/>
      <c r="J142" s="14"/>
    </row>
    <row r="143" spans="1:10" ht="20.100000000000001" customHeight="1">
      <c r="A143" s="11">
        <v>139</v>
      </c>
      <c r="B143" s="11">
        <v>576</v>
      </c>
      <c r="C143" s="11">
        <v>573</v>
      </c>
      <c r="D143" s="48">
        <v>7.1006944444444442E-2</v>
      </c>
      <c r="E143" s="14"/>
      <c r="F143" s="14"/>
      <c r="G143" s="14"/>
      <c r="H143" s="14"/>
      <c r="I143" s="14"/>
      <c r="J143" s="14"/>
    </row>
    <row r="144" spans="1:10" ht="20.100000000000001" customHeight="1">
      <c r="A144" s="11">
        <v>140</v>
      </c>
      <c r="B144" s="11">
        <v>581</v>
      </c>
      <c r="C144" s="11">
        <v>573</v>
      </c>
      <c r="D144" s="48">
        <v>7.1412037037037038E-2</v>
      </c>
      <c r="E144" s="14"/>
      <c r="F144" s="14"/>
      <c r="G144" s="14"/>
      <c r="H144" s="14"/>
      <c r="I144" s="14"/>
      <c r="J144" s="14"/>
    </row>
    <row r="145" spans="1:10" ht="20.100000000000001" customHeight="1">
      <c r="A145" s="11">
        <v>141</v>
      </c>
      <c r="B145" s="11">
        <v>590</v>
      </c>
      <c r="C145" s="11">
        <v>573</v>
      </c>
      <c r="D145" s="48">
        <v>7.2048611111111105E-2</v>
      </c>
      <c r="E145" s="14"/>
      <c r="F145" s="14"/>
      <c r="G145" s="14"/>
      <c r="H145" s="14"/>
      <c r="I145" s="14"/>
      <c r="J145" s="14"/>
    </row>
    <row r="146" spans="1:10" ht="20.100000000000001" customHeight="1">
      <c r="A146" s="11">
        <v>142</v>
      </c>
      <c r="B146" s="11">
        <v>598</v>
      </c>
      <c r="C146" s="11">
        <v>573</v>
      </c>
      <c r="D146" s="48">
        <v>7.228009259259259E-2</v>
      </c>
      <c r="E146" s="14"/>
      <c r="F146" s="14"/>
      <c r="G146" s="14"/>
      <c r="H146" s="14"/>
      <c r="I146" s="14"/>
      <c r="J146" s="14"/>
    </row>
    <row r="147" spans="1:10" ht="20.100000000000001" customHeight="1">
      <c r="A147" s="11">
        <v>143</v>
      </c>
      <c r="B147" s="11">
        <v>601</v>
      </c>
      <c r="C147" s="11">
        <v>573</v>
      </c>
      <c r="D147" s="48">
        <v>7.2858796296296297E-2</v>
      </c>
      <c r="E147" s="14"/>
      <c r="F147" s="14"/>
      <c r="G147" s="14"/>
      <c r="H147" s="14"/>
      <c r="I147" s="14"/>
      <c r="J147" s="14"/>
    </row>
    <row r="148" spans="1:10" ht="20.100000000000001" customHeight="1">
      <c r="A148" s="11">
        <v>144</v>
      </c>
      <c r="B148" s="11">
        <v>605</v>
      </c>
      <c r="C148" s="11">
        <v>601</v>
      </c>
      <c r="D148" s="48">
        <v>7.3148148148148143E-2</v>
      </c>
      <c r="E148" s="14"/>
      <c r="F148" s="14"/>
      <c r="G148" s="14"/>
      <c r="H148" s="14"/>
      <c r="I148" s="14"/>
      <c r="J148" s="14"/>
    </row>
    <row r="149" spans="1:10" ht="20.100000000000001" customHeight="1">
      <c r="A149" s="11">
        <v>145</v>
      </c>
      <c r="B149" s="11">
        <v>608</v>
      </c>
      <c r="C149" s="11">
        <v>601</v>
      </c>
      <c r="D149" s="48">
        <v>7.3611111111111113E-2</v>
      </c>
      <c r="E149" s="14"/>
      <c r="F149" s="14"/>
      <c r="G149" s="14"/>
      <c r="H149" s="14"/>
      <c r="I149" s="14"/>
      <c r="J149" s="14"/>
    </row>
    <row r="150" spans="1:10" ht="20.100000000000001" customHeight="1">
      <c r="A150" s="11">
        <v>146</v>
      </c>
      <c r="B150" s="11">
        <v>620</v>
      </c>
      <c r="C150" s="11">
        <v>601</v>
      </c>
      <c r="D150" s="48">
        <v>7.5115740740740747E-2</v>
      </c>
      <c r="E150" s="14"/>
      <c r="F150" s="14"/>
      <c r="G150" s="14"/>
      <c r="H150" s="14"/>
      <c r="I150" s="14"/>
      <c r="J150" s="14"/>
    </row>
    <row r="151" spans="1:10" ht="20.100000000000001" customHeight="1">
      <c r="A151" s="11">
        <v>147</v>
      </c>
      <c r="B151" s="11">
        <v>631</v>
      </c>
      <c r="C151" s="11">
        <v>601</v>
      </c>
      <c r="D151" s="48">
        <v>7.615740740740741E-2</v>
      </c>
      <c r="E151" s="14"/>
      <c r="F151" s="14"/>
      <c r="G151" s="14"/>
      <c r="H151" s="14"/>
      <c r="I151" s="14"/>
      <c r="J151" s="14"/>
    </row>
    <row r="152" spans="1:10" ht="20.100000000000001" customHeight="1">
      <c r="A152" s="11">
        <v>148</v>
      </c>
      <c r="B152" s="11">
        <v>643</v>
      </c>
      <c r="C152" s="11">
        <v>601</v>
      </c>
      <c r="D152" s="48">
        <v>7.7777777777777779E-2</v>
      </c>
      <c r="E152" s="14"/>
      <c r="F152" s="14"/>
      <c r="G152" s="14"/>
      <c r="H152" s="14"/>
      <c r="I152" s="14"/>
      <c r="J152" s="14"/>
    </row>
    <row r="153" spans="1:10" ht="20.100000000000001" customHeight="1">
      <c r="A153" s="11">
        <v>149</v>
      </c>
      <c r="B153" s="11">
        <v>646</v>
      </c>
      <c r="C153" s="11">
        <v>601</v>
      </c>
      <c r="D153" s="48">
        <v>7.8009259259259264E-2</v>
      </c>
      <c r="E153" s="14"/>
      <c r="F153" s="14"/>
      <c r="G153" s="14"/>
      <c r="H153" s="14"/>
      <c r="I153" s="14"/>
      <c r="J153" s="14"/>
    </row>
    <row r="154" spans="1:10" ht="20.100000000000001" customHeight="1">
      <c r="A154" s="11">
        <v>150</v>
      </c>
      <c r="B154" s="11">
        <v>651</v>
      </c>
      <c r="C154" s="11">
        <v>646</v>
      </c>
      <c r="D154" s="48">
        <v>7.9282407407407413E-2</v>
      </c>
      <c r="E154" s="14"/>
      <c r="F154" s="14"/>
      <c r="G154" s="14"/>
      <c r="H154" s="14"/>
      <c r="I154" s="14"/>
      <c r="J154" s="14"/>
    </row>
    <row r="155" spans="1:10" ht="20.100000000000001" customHeight="1">
      <c r="A155" s="11">
        <v>151</v>
      </c>
      <c r="B155" s="11">
        <v>655</v>
      </c>
      <c r="C155" s="11">
        <v>646</v>
      </c>
      <c r="D155" s="48">
        <v>8.0613425925925922E-2</v>
      </c>
      <c r="E155" s="14"/>
      <c r="F155" s="14"/>
      <c r="G155" s="14"/>
      <c r="H155" s="14"/>
      <c r="I155" s="14"/>
      <c r="J155" s="14"/>
    </row>
    <row r="156" spans="1:10" ht="20.100000000000001" customHeight="1">
      <c r="A156" s="11">
        <v>152</v>
      </c>
      <c r="B156" s="11">
        <v>658</v>
      </c>
      <c r="C156" s="11">
        <v>646</v>
      </c>
      <c r="D156" s="48">
        <v>8.1192129629629628E-2</v>
      </c>
      <c r="E156" s="14"/>
      <c r="F156" s="14"/>
      <c r="G156" s="14"/>
      <c r="H156" s="14"/>
      <c r="I156" s="14"/>
      <c r="J156" s="14"/>
    </row>
    <row r="157" spans="1:10" ht="20.100000000000001" customHeight="1">
      <c r="A157" s="11">
        <v>153</v>
      </c>
      <c r="B157" s="11">
        <v>662</v>
      </c>
      <c r="C157" s="11">
        <v>646</v>
      </c>
      <c r="D157" s="48">
        <v>8.206018518518518E-2</v>
      </c>
      <c r="E157" s="14"/>
      <c r="F157" s="14"/>
      <c r="G157" s="14"/>
      <c r="H157" s="14"/>
      <c r="I157" s="14"/>
      <c r="J157" s="14"/>
    </row>
    <row r="158" spans="1:10" ht="20.100000000000001" customHeight="1">
      <c r="A158" s="11">
        <v>154</v>
      </c>
      <c r="B158" s="11">
        <v>668</v>
      </c>
      <c r="C158" s="11">
        <v>662</v>
      </c>
      <c r="D158" s="48">
        <v>8.3101851851851857E-2</v>
      </c>
      <c r="E158" s="14"/>
      <c r="F158" s="14"/>
      <c r="G158" s="14"/>
      <c r="H158" s="14"/>
      <c r="I158" s="14"/>
      <c r="J158" s="14"/>
    </row>
    <row r="159" spans="1:10" ht="20.100000000000001" customHeight="1">
      <c r="A159" s="11">
        <v>155</v>
      </c>
      <c r="B159" s="11">
        <v>672</v>
      </c>
      <c r="C159" s="11">
        <v>662</v>
      </c>
      <c r="D159" s="48">
        <v>8.3622685185185189E-2</v>
      </c>
      <c r="E159" s="14"/>
      <c r="F159" s="14"/>
      <c r="G159" s="14"/>
      <c r="H159" s="14"/>
      <c r="I159" s="14"/>
      <c r="J159" s="14"/>
    </row>
    <row r="160" spans="1:10" ht="20.100000000000001" customHeight="1">
      <c r="A160" s="11">
        <v>156</v>
      </c>
      <c r="B160" s="11">
        <v>678</v>
      </c>
      <c r="C160" s="11">
        <v>662</v>
      </c>
      <c r="D160" s="48">
        <v>8.4664351851851852E-2</v>
      </c>
      <c r="E160" s="14"/>
      <c r="F160" s="14"/>
      <c r="G160" s="14"/>
      <c r="H160" s="14"/>
      <c r="I160" s="14"/>
      <c r="J160" s="14"/>
    </row>
    <row r="161" spans="1:10" ht="20.100000000000001" customHeight="1">
      <c r="A161" s="11">
        <v>157</v>
      </c>
      <c r="B161" s="11">
        <v>682</v>
      </c>
      <c r="C161" s="11">
        <v>662</v>
      </c>
      <c r="D161" s="48">
        <v>8.5185185185185183E-2</v>
      </c>
      <c r="E161" s="14"/>
      <c r="F161" s="14"/>
      <c r="G161" s="14"/>
      <c r="H161" s="14"/>
      <c r="I161" s="14"/>
      <c r="J161" s="14"/>
    </row>
    <row r="162" spans="1:10" ht="20.100000000000001" customHeight="1">
      <c r="A162" s="11">
        <v>158</v>
      </c>
      <c r="B162" s="11">
        <v>687</v>
      </c>
      <c r="C162" s="11">
        <v>662</v>
      </c>
      <c r="D162" s="48">
        <v>8.611111111111111E-2</v>
      </c>
      <c r="E162" s="14"/>
      <c r="F162" s="14"/>
      <c r="G162" s="14"/>
      <c r="H162" s="14"/>
      <c r="I162" s="14"/>
      <c r="J162" s="14"/>
    </row>
    <row r="163" spans="1:10" ht="20.100000000000001" customHeight="1">
      <c r="A163" s="11">
        <v>159</v>
      </c>
      <c r="B163" s="11">
        <v>693</v>
      </c>
      <c r="C163" s="11">
        <v>687</v>
      </c>
      <c r="D163" s="48">
        <v>8.6574074074074067E-2</v>
      </c>
      <c r="E163" s="14"/>
      <c r="F163" s="14"/>
      <c r="G163" s="14"/>
      <c r="H163" s="14"/>
      <c r="I163" s="14"/>
      <c r="J163" s="14"/>
    </row>
    <row r="164" spans="1:10" ht="20.100000000000001" customHeight="1">
      <c r="A164" s="11">
        <v>160</v>
      </c>
      <c r="B164" s="11">
        <v>702</v>
      </c>
      <c r="C164" s="11">
        <v>687</v>
      </c>
      <c r="D164" s="48">
        <v>8.7094907407407413E-2</v>
      </c>
      <c r="E164" s="14"/>
      <c r="F164" s="14"/>
      <c r="G164" s="14"/>
      <c r="H164" s="14"/>
      <c r="I164" s="14"/>
      <c r="J164" s="14"/>
    </row>
    <row r="165" spans="1:10" ht="20.100000000000001" customHeight="1">
      <c r="A165" s="11">
        <v>161</v>
      </c>
      <c r="B165" s="11">
        <v>705</v>
      </c>
      <c r="C165" s="11">
        <v>687</v>
      </c>
      <c r="D165" s="48">
        <v>8.7673611111111105E-2</v>
      </c>
      <c r="E165" s="14"/>
      <c r="F165" s="14"/>
      <c r="G165" s="14"/>
      <c r="H165" s="14"/>
      <c r="I165" s="14"/>
      <c r="J165" s="14"/>
    </row>
    <row r="166" spans="1:10" ht="20.100000000000001" customHeight="1">
      <c r="A166" s="11">
        <v>162</v>
      </c>
      <c r="B166" s="11">
        <v>709</v>
      </c>
      <c r="C166" s="11">
        <v>705</v>
      </c>
      <c r="D166" s="48">
        <v>8.7962962962962965E-2</v>
      </c>
      <c r="E166" s="14"/>
      <c r="F166" s="14"/>
      <c r="G166" s="14"/>
      <c r="H166" s="14"/>
      <c r="I166" s="14"/>
      <c r="J166" s="14"/>
    </row>
    <row r="167" spans="1:10" ht="20.100000000000001" customHeight="1">
      <c r="A167" s="11">
        <v>163</v>
      </c>
      <c r="B167" s="11">
        <v>721</v>
      </c>
      <c r="C167" s="11">
        <v>705</v>
      </c>
      <c r="D167" s="48">
        <v>8.8831018518518517E-2</v>
      </c>
      <c r="E167" s="14"/>
      <c r="F167" s="14"/>
      <c r="G167" s="14"/>
      <c r="H167" s="14"/>
      <c r="I167" s="14"/>
      <c r="J167" s="14"/>
    </row>
    <row r="168" spans="1:10" ht="20.100000000000001" customHeight="1">
      <c r="A168" s="11">
        <v>164</v>
      </c>
      <c r="B168" s="11">
        <v>733</v>
      </c>
      <c r="C168" s="11">
        <v>705</v>
      </c>
      <c r="D168" s="48">
        <v>8.9583333333333334E-2</v>
      </c>
      <c r="E168" s="14"/>
      <c r="F168" s="14"/>
      <c r="G168" s="14"/>
      <c r="H168" s="14"/>
      <c r="I168" s="14"/>
      <c r="J168" s="14"/>
    </row>
    <row r="169" spans="1:10" ht="20.100000000000001" customHeight="1">
      <c r="A169" s="11">
        <v>165</v>
      </c>
      <c r="B169" s="11">
        <v>745</v>
      </c>
      <c r="C169" s="11">
        <v>705</v>
      </c>
      <c r="D169" s="48">
        <v>9.0335648148148151E-2</v>
      </c>
      <c r="E169" s="14"/>
      <c r="F169" s="14"/>
      <c r="G169" s="14"/>
      <c r="H169" s="14"/>
      <c r="I169" s="14"/>
      <c r="J169" s="14"/>
    </row>
    <row r="170" spans="1:10" ht="20.100000000000001" customHeight="1">
      <c r="A170" s="11">
        <v>166</v>
      </c>
      <c r="B170" s="11">
        <v>757</v>
      </c>
      <c r="C170" s="11">
        <v>705</v>
      </c>
      <c r="D170" s="48">
        <v>9.149305555555555E-2</v>
      </c>
      <c r="E170" s="14"/>
      <c r="F170" s="14"/>
      <c r="G170" s="14"/>
      <c r="H170" s="14"/>
      <c r="I170" s="14"/>
      <c r="J170" s="14"/>
    </row>
    <row r="171" spans="1:10" ht="20.100000000000001" customHeight="1">
      <c r="A171" s="11">
        <v>167</v>
      </c>
      <c r="B171" s="11">
        <v>769</v>
      </c>
      <c r="C171" s="11">
        <v>705</v>
      </c>
      <c r="D171" s="48">
        <v>9.2650462962962962E-2</v>
      </c>
      <c r="E171" s="14"/>
      <c r="F171" s="14"/>
      <c r="G171" s="14"/>
      <c r="H171" s="14"/>
      <c r="I171" s="14"/>
      <c r="J171" s="14"/>
    </row>
    <row r="172" spans="1:10" ht="20.100000000000001" customHeight="1">
      <c r="A172" s="11">
        <v>168</v>
      </c>
      <c r="B172" s="11">
        <v>781</v>
      </c>
      <c r="C172" s="11">
        <v>705</v>
      </c>
      <c r="D172" s="48">
        <v>9.4907407407407413E-2</v>
      </c>
      <c r="E172" s="14"/>
      <c r="F172" s="14"/>
      <c r="G172" s="14"/>
      <c r="H172" s="14"/>
      <c r="I172" s="14"/>
      <c r="J172" s="14"/>
    </row>
    <row r="173" spans="1:10" ht="20.100000000000001" customHeight="1">
      <c r="A173" s="11">
        <v>169</v>
      </c>
      <c r="B173" s="11">
        <v>784</v>
      </c>
      <c r="C173" s="11">
        <v>705</v>
      </c>
      <c r="D173" s="48">
        <v>9.5428240740740744E-2</v>
      </c>
      <c r="E173" s="14"/>
      <c r="F173" s="14"/>
      <c r="G173" s="14"/>
      <c r="H173" s="14"/>
      <c r="I173" s="14"/>
      <c r="J173" s="14"/>
    </row>
    <row r="174" spans="1:10" ht="20.100000000000001" customHeight="1">
      <c r="A174" s="11">
        <v>170</v>
      </c>
      <c r="B174" s="11">
        <v>788</v>
      </c>
      <c r="C174" s="11">
        <v>784</v>
      </c>
      <c r="D174" s="48">
        <v>9.6354166666666671E-2</v>
      </c>
      <c r="E174" s="14"/>
      <c r="F174" s="14"/>
      <c r="G174" s="14"/>
      <c r="H174" s="14"/>
      <c r="I174" s="14"/>
      <c r="J174" s="14"/>
    </row>
    <row r="175" spans="1:10" ht="20.100000000000001" customHeight="1">
      <c r="A175" s="11">
        <v>171</v>
      </c>
      <c r="B175" s="11">
        <v>793</v>
      </c>
      <c r="C175" s="11">
        <v>784</v>
      </c>
      <c r="D175" s="48">
        <v>9.7916666666666666E-2</v>
      </c>
      <c r="E175" s="14"/>
      <c r="F175" s="14"/>
      <c r="G175" s="14"/>
      <c r="H175" s="14"/>
      <c r="I175" s="14"/>
      <c r="J175" s="14"/>
    </row>
    <row r="176" spans="1:10" ht="20.100000000000001" customHeight="1">
      <c r="A176" s="11">
        <v>172</v>
      </c>
      <c r="B176" s="11">
        <v>798</v>
      </c>
      <c r="C176" s="11">
        <v>784</v>
      </c>
      <c r="D176" s="48">
        <v>9.9074074074074078E-2</v>
      </c>
      <c r="E176" s="14"/>
      <c r="F176" s="14"/>
      <c r="G176" s="14"/>
      <c r="H176" s="14"/>
      <c r="I176" s="14"/>
      <c r="J176" s="14"/>
    </row>
    <row r="177" spans="1:10" ht="20.100000000000001" customHeight="1">
      <c r="A177" s="11">
        <v>173</v>
      </c>
      <c r="B177" s="11">
        <v>802</v>
      </c>
      <c r="C177" s="11">
        <v>784</v>
      </c>
      <c r="D177" s="48">
        <v>9.959490740740741E-2</v>
      </c>
      <c r="E177" s="14"/>
      <c r="F177" s="14"/>
      <c r="G177" s="14"/>
      <c r="H177" s="14"/>
      <c r="I177" s="14"/>
      <c r="J177" s="14"/>
    </row>
    <row r="178" spans="1:10" ht="20.100000000000001" customHeight="1">
      <c r="A178" s="11">
        <v>174</v>
      </c>
      <c r="B178" s="11">
        <v>805</v>
      </c>
      <c r="C178" s="11">
        <v>802</v>
      </c>
      <c r="D178" s="48">
        <v>9.9884259259259256E-2</v>
      </c>
      <c r="E178" s="14"/>
      <c r="F178" s="14"/>
      <c r="G178" s="14"/>
      <c r="H178" s="14"/>
      <c r="I178" s="14"/>
      <c r="J178" s="14"/>
    </row>
    <row r="179" spans="1:10" ht="20.100000000000001" customHeight="1">
      <c r="A179" s="10">
        <v>175</v>
      </c>
      <c r="B179" s="10">
        <v>809</v>
      </c>
      <c r="C179" s="10">
        <v>802</v>
      </c>
      <c r="D179" s="48">
        <v>0.10040509259259259</v>
      </c>
      <c r="E179" s="14"/>
      <c r="F179" s="14"/>
      <c r="G179" s="14"/>
      <c r="H179" s="14"/>
      <c r="I179" s="14"/>
      <c r="J179" s="14"/>
    </row>
    <row r="180" spans="1:10" ht="20.100000000000001" customHeight="1">
      <c r="A180" s="10">
        <v>176</v>
      </c>
      <c r="B180" s="10">
        <v>814</v>
      </c>
      <c r="C180" s="10">
        <v>802</v>
      </c>
      <c r="D180" s="48">
        <v>0.10075231481481481</v>
      </c>
      <c r="E180" s="14"/>
      <c r="F180" s="14"/>
      <c r="G180" s="14"/>
      <c r="H180" s="14"/>
      <c r="I180" s="14"/>
      <c r="J180" s="14"/>
    </row>
    <row r="181" spans="1:10" ht="20.100000000000001" customHeight="1">
      <c r="A181" s="10">
        <v>177</v>
      </c>
      <c r="B181" s="10">
        <v>819</v>
      </c>
      <c r="C181" s="10">
        <v>802</v>
      </c>
      <c r="D181" s="48">
        <v>0.10121527777777778</v>
      </c>
      <c r="E181" s="14"/>
      <c r="F181" s="14"/>
      <c r="G181" s="14"/>
      <c r="H181" s="14"/>
      <c r="I181" s="14"/>
      <c r="J181" s="14"/>
    </row>
    <row r="182" spans="1:10" ht="20.100000000000001" customHeight="1">
      <c r="A182" s="10">
        <v>178</v>
      </c>
      <c r="B182" s="10">
        <v>831</v>
      </c>
      <c r="C182" s="10">
        <v>819</v>
      </c>
      <c r="D182" s="48">
        <v>0.10341435185185185</v>
      </c>
      <c r="E182" s="14"/>
      <c r="F182" s="14"/>
      <c r="G182" s="14"/>
      <c r="H182" s="14"/>
      <c r="I182" s="14"/>
      <c r="J182" s="14"/>
    </row>
    <row r="183" spans="1:10" ht="20.100000000000001" customHeight="1">
      <c r="A183" s="10">
        <v>179</v>
      </c>
      <c r="B183" s="10">
        <v>843</v>
      </c>
      <c r="C183" s="10">
        <v>819</v>
      </c>
      <c r="D183" s="48">
        <v>0.10561342592592593</v>
      </c>
      <c r="E183" s="14"/>
      <c r="F183" s="14"/>
      <c r="G183" s="14"/>
      <c r="H183" s="14"/>
      <c r="I183" s="14"/>
      <c r="J183" s="14"/>
    </row>
    <row r="184" spans="1:10" ht="20.100000000000001" customHeight="1">
      <c r="A184" s="10">
        <v>180</v>
      </c>
      <c r="B184" s="10">
        <v>855</v>
      </c>
      <c r="C184" s="10">
        <v>819</v>
      </c>
      <c r="D184" s="48">
        <v>0.10821759259259259</v>
      </c>
      <c r="E184" s="14"/>
      <c r="F184" s="14"/>
      <c r="G184" s="14"/>
      <c r="H184" s="14"/>
      <c r="I184" s="14"/>
      <c r="J184" s="14"/>
    </row>
    <row r="185" spans="1:10" ht="20.100000000000001" customHeight="1">
      <c r="A185" s="10">
        <v>181</v>
      </c>
      <c r="B185" s="10">
        <v>867</v>
      </c>
      <c r="C185" s="10">
        <v>819</v>
      </c>
      <c r="D185" s="48">
        <v>0.11238425925925925</v>
      </c>
      <c r="E185" s="14"/>
      <c r="F185" s="14"/>
      <c r="G185" s="14"/>
      <c r="H185" s="14"/>
      <c r="I185" s="14"/>
      <c r="J185" s="14"/>
    </row>
    <row r="186" spans="1:10" ht="20.100000000000001" customHeight="1">
      <c r="A186" s="10">
        <v>182</v>
      </c>
      <c r="B186" s="10">
        <v>871</v>
      </c>
      <c r="C186" s="10">
        <v>867</v>
      </c>
      <c r="D186" s="48">
        <v>0.1129050925925926</v>
      </c>
      <c r="E186" s="14"/>
      <c r="F186" s="14"/>
      <c r="G186" s="14"/>
      <c r="H186" s="14"/>
      <c r="I186" s="14"/>
      <c r="J186" s="14"/>
    </row>
    <row r="187" spans="1:10" ht="20.100000000000001" customHeight="1">
      <c r="A187" s="10">
        <v>183</v>
      </c>
      <c r="B187" s="10">
        <v>875</v>
      </c>
      <c r="C187" s="10">
        <v>871</v>
      </c>
      <c r="D187" s="48">
        <v>0.11394675925925926</v>
      </c>
      <c r="E187" s="14"/>
      <c r="F187" s="14"/>
      <c r="G187" s="14"/>
      <c r="H187" s="14"/>
      <c r="I187" s="14"/>
      <c r="J187" s="14"/>
    </row>
    <row r="188" spans="1:10" ht="20.100000000000001" customHeight="1">
      <c r="A188" s="10">
        <v>184</v>
      </c>
      <c r="B188" s="10">
        <v>879</v>
      </c>
      <c r="C188" s="10">
        <v>871</v>
      </c>
      <c r="D188" s="48">
        <v>0.11452546296296297</v>
      </c>
      <c r="E188" s="14"/>
      <c r="F188" s="14"/>
      <c r="G188" s="14"/>
      <c r="H188" s="14"/>
      <c r="I188" s="14"/>
      <c r="J188" s="14"/>
    </row>
    <row r="189" spans="1:10" ht="20.100000000000001" customHeight="1">
      <c r="A189" s="10">
        <v>185</v>
      </c>
      <c r="B189" s="10">
        <v>885</v>
      </c>
      <c r="C189" s="10">
        <v>871</v>
      </c>
      <c r="D189" s="48">
        <v>0.11591435185185185</v>
      </c>
      <c r="E189" s="14"/>
      <c r="F189" s="14"/>
      <c r="G189" s="14"/>
      <c r="H189" s="14"/>
      <c r="I189" s="14"/>
      <c r="J189" s="14"/>
    </row>
    <row r="190" spans="1:10" ht="20.100000000000001" customHeight="1">
      <c r="A190" s="10">
        <v>186</v>
      </c>
      <c r="B190" s="10">
        <v>893</v>
      </c>
      <c r="C190" s="10">
        <v>871</v>
      </c>
      <c r="D190" s="48">
        <v>0.11822916666666666</v>
      </c>
      <c r="E190" s="14"/>
      <c r="F190" s="14"/>
      <c r="G190" s="14"/>
      <c r="H190" s="14"/>
      <c r="I190" s="14"/>
      <c r="J190" s="14"/>
    </row>
    <row r="191" spans="1:10" ht="20.100000000000001" customHeight="1">
      <c r="A191" s="10">
        <v>187</v>
      </c>
      <c r="B191" s="10">
        <v>898</v>
      </c>
      <c r="C191" s="10">
        <v>871</v>
      </c>
      <c r="D191" s="48">
        <v>0.11903935185185185</v>
      </c>
      <c r="E191" s="14"/>
      <c r="F191" s="14"/>
      <c r="G191" s="14"/>
      <c r="H191" s="14"/>
      <c r="I191" s="14"/>
      <c r="J191" s="14"/>
    </row>
    <row r="192" spans="1:10" ht="20.100000000000001" customHeight="1">
      <c r="A192" s="10">
        <v>188</v>
      </c>
      <c r="B192" s="10">
        <v>906</v>
      </c>
      <c r="C192" s="10">
        <v>871</v>
      </c>
      <c r="D192" s="48">
        <v>0.12112268518518518</v>
      </c>
      <c r="E192" s="14"/>
      <c r="F192" s="14"/>
      <c r="G192" s="14"/>
      <c r="H192" s="14"/>
      <c r="I192" s="14"/>
      <c r="J192" s="14"/>
    </row>
    <row r="193" spans="1:10" ht="20.100000000000001" customHeight="1">
      <c r="A193" s="10">
        <v>189</v>
      </c>
      <c r="B193" s="10">
        <v>911</v>
      </c>
      <c r="C193" s="10">
        <v>871</v>
      </c>
      <c r="D193" s="48">
        <v>0.1228587962962963</v>
      </c>
      <c r="E193" s="14"/>
      <c r="F193" s="14"/>
      <c r="G193" s="14"/>
      <c r="H193" s="14"/>
      <c r="I193" s="14"/>
      <c r="J193" s="14"/>
    </row>
    <row r="194" spans="1:10" ht="20.100000000000001" customHeight="1">
      <c r="A194" s="10">
        <v>190</v>
      </c>
      <c r="B194" s="10">
        <v>917</v>
      </c>
      <c r="C194" s="10">
        <v>871</v>
      </c>
      <c r="D194" s="48">
        <v>0.12424768518518518</v>
      </c>
      <c r="E194" s="14"/>
      <c r="F194" s="14"/>
      <c r="G194" s="14"/>
      <c r="H194" s="14"/>
      <c r="I194" s="14"/>
      <c r="J194" s="14"/>
    </row>
    <row r="195" spans="1:10" ht="20.100000000000001" customHeight="1">
      <c r="A195" s="10">
        <v>191</v>
      </c>
      <c r="B195" s="10">
        <v>921</v>
      </c>
      <c r="C195" s="10">
        <v>871</v>
      </c>
      <c r="D195" s="48">
        <v>0.12517361111111111</v>
      </c>
      <c r="E195" s="14"/>
      <c r="F195" s="14"/>
      <c r="G195" s="14"/>
      <c r="H195" s="14"/>
      <c r="I195" s="14"/>
      <c r="J195" s="14"/>
    </row>
    <row r="196" spans="1:10" ht="20.100000000000001" customHeight="1">
      <c r="A196" s="10">
        <v>192</v>
      </c>
      <c r="B196" s="10">
        <v>925</v>
      </c>
      <c r="C196" s="10">
        <v>921</v>
      </c>
      <c r="D196" s="48">
        <v>0.12604166666666666</v>
      </c>
      <c r="E196" s="14"/>
      <c r="F196" s="14"/>
      <c r="G196" s="14"/>
      <c r="H196" s="14"/>
      <c r="I196" s="14"/>
      <c r="J196" s="14"/>
    </row>
    <row r="197" spans="1:10" ht="20.100000000000001" customHeight="1">
      <c r="A197" s="10">
        <v>193</v>
      </c>
      <c r="B197" s="10">
        <v>929</v>
      </c>
      <c r="C197" s="10">
        <v>921</v>
      </c>
      <c r="D197" s="48">
        <v>0.12702546296296297</v>
      </c>
      <c r="E197" s="14"/>
      <c r="F197" s="14"/>
      <c r="G197" s="14"/>
      <c r="H197" s="14"/>
      <c r="I197" s="14"/>
      <c r="J197" s="14"/>
    </row>
    <row r="198" spans="1:10" ht="20.100000000000001" customHeight="1">
      <c r="A198" s="10">
        <v>194</v>
      </c>
      <c r="B198" s="10">
        <v>932</v>
      </c>
      <c r="C198" s="10">
        <v>921</v>
      </c>
      <c r="D198" s="48">
        <v>0.12760416666666666</v>
      </c>
      <c r="E198" s="14"/>
      <c r="F198" s="14"/>
      <c r="G198" s="14"/>
      <c r="H198" s="14"/>
      <c r="I198" s="14"/>
      <c r="J198" s="14"/>
    </row>
    <row r="199" spans="1:10" ht="20.100000000000001" customHeight="1">
      <c r="A199" s="10">
        <v>195</v>
      </c>
      <c r="B199" s="10">
        <v>935</v>
      </c>
      <c r="C199" s="10">
        <v>932</v>
      </c>
      <c r="D199" s="48">
        <v>0.12795138888888888</v>
      </c>
      <c r="E199" s="14"/>
      <c r="F199" s="14"/>
      <c r="G199" s="14"/>
      <c r="H199" s="14"/>
      <c r="I199" s="14"/>
      <c r="J199" s="14"/>
    </row>
    <row r="200" spans="1:10" ht="20.100000000000001" customHeight="1">
      <c r="A200" s="10">
        <v>196</v>
      </c>
      <c r="B200" s="10">
        <v>939</v>
      </c>
      <c r="C200" s="10">
        <v>932</v>
      </c>
      <c r="D200" s="48">
        <v>0.12841435185185185</v>
      </c>
      <c r="E200" s="14"/>
      <c r="F200" s="14"/>
      <c r="G200" s="14"/>
      <c r="H200" s="14"/>
      <c r="I200" s="14"/>
      <c r="J200" s="14"/>
    </row>
    <row r="201" spans="1:10" ht="20.100000000000001" customHeight="1">
      <c r="A201" s="10">
        <v>197</v>
      </c>
      <c r="B201" s="10">
        <v>943</v>
      </c>
      <c r="C201" s="10">
        <v>932</v>
      </c>
      <c r="D201" s="48">
        <v>0.12893518518518518</v>
      </c>
      <c r="E201" s="14"/>
      <c r="F201" s="14"/>
      <c r="G201" s="14"/>
      <c r="H201" s="14"/>
      <c r="I201" s="14"/>
      <c r="J201" s="14"/>
    </row>
    <row r="202" spans="1:10" ht="20.100000000000001" customHeight="1">
      <c r="A202" s="10">
        <v>198</v>
      </c>
      <c r="B202" s="10">
        <v>947</v>
      </c>
      <c r="C202" s="10">
        <v>932</v>
      </c>
      <c r="D202" s="48">
        <v>0.12997685185185184</v>
      </c>
      <c r="E202" s="14"/>
      <c r="F202" s="14"/>
      <c r="G202" s="14"/>
      <c r="H202" s="14"/>
      <c r="I202" s="14"/>
      <c r="J202" s="14"/>
    </row>
    <row r="203" spans="1:10" ht="20.100000000000001" customHeight="1">
      <c r="A203" s="10">
        <v>199</v>
      </c>
      <c r="B203" s="10">
        <v>950</v>
      </c>
      <c r="C203" s="10">
        <v>947</v>
      </c>
      <c r="D203" s="48">
        <v>0.13038194444444445</v>
      </c>
      <c r="E203" s="14"/>
      <c r="F203" s="14"/>
      <c r="G203" s="14"/>
      <c r="H203" s="14"/>
      <c r="I203" s="14"/>
      <c r="J203" s="14"/>
    </row>
    <row r="204" spans="1:10" ht="20.100000000000001" customHeight="1">
      <c r="A204" s="10">
        <v>200</v>
      </c>
      <c r="B204" s="10">
        <v>954</v>
      </c>
      <c r="C204" s="10">
        <v>947</v>
      </c>
      <c r="D204" s="48">
        <v>0.1308449074074074</v>
      </c>
      <c r="E204" s="14"/>
      <c r="F204" s="14"/>
      <c r="G204" s="14"/>
      <c r="H204" s="14"/>
      <c r="I204" s="14"/>
      <c r="J204" s="14"/>
    </row>
    <row r="205" spans="1:10" ht="20.100000000000001" customHeight="1">
      <c r="A205" s="10">
        <v>201</v>
      </c>
      <c r="B205" s="10">
        <v>958</v>
      </c>
      <c r="C205" s="10">
        <v>947</v>
      </c>
      <c r="D205" s="48">
        <v>0.13130787037037037</v>
      </c>
      <c r="E205" s="14"/>
      <c r="F205" s="14"/>
      <c r="G205" s="14"/>
      <c r="H205" s="14"/>
      <c r="I205" s="14"/>
      <c r="J205" s="14"/>
    </row>
    <row r="206" spans="1:10" ht="20.100000000000001" customHeight="1">
      <c r="A206" s="10">
        <v>202</v>
      </c>
      <c r="B206" s="10">
        <v>962</v>
      </c>
      <c r="C206" s="10">
        <v>947</v>
      </c>
      <c r="D206" s="48">
        <v>0.13177083333333334</v>
      </c>
      <c r="E206" s="14"/>
      <c r="F206" s="14"/>
      <c r="G206" s="14"/>
      <c r="H206" s="14"/>
      <c r="I206" s="14"/>
      <c r="J206" s="14"/>
    </row>
    <row r="207" spans="1:10" ht="20.100000000000001" customHeight="1">
      <c r="A207" s="10">
        <v>203</v>
      </c>
      <c r="B207" s="10">
        <v>968</v>
      </c>
      <c r="C207" s="10">
        <v>947</v>
      </c>
      <c r="D207" s="48">
        <v>0.1328125</v>
      </c>
      <c r="E207" s="14"/>
      <c r="F207" s="14"/>
      <c r="G207" s="14"/>
      <c r="H207" s="14"/>
      <c r="I207" s="14"/>
      <c r="J207" s="14"/>
    </row>
    <row r="208" spans="1:10" ht="20.100000000000001" customHeight="1">
      <c r="A208" s="10">
        <v>204</v>
      </c>
      <c r="B208" s="10">
        <v>972</v>
      </c>
      <c r="C208" s="10">
        <v>947</v>
      </c>
      <c r="D208" s="48">
        <v>0.13327546296296297</v>
      </c>
      <c r="E208" s="14"/>
      <c r="F208" s="14"/>
      <c r="G208" s="14"/>
      <c r="H208" s="14"/>
      <c r="I208" s="14"/>
      <c r="J208" s="14"/>
    </row>
    <row r="209" spans="1:10" ht="20.100000000000001" customHeight="1">
      <c r="A209" s="10">
        <v>205</v>
      </c>
      <c r="B209" s="10">
        <v>977</v>
      </c>
      <c r="C209" s="10">
        <v>947</v>
      </c>
      <c r="D209" s="48">
        <v>0.13501157407407408</v>
      </c>
      <c r="E209" s="14"/>
      <c r="F209" s="14"/>
      <c r="G209" s="14"/>
      <c r="H209" s="14"/>
      <c r="I209" s="14"/>
      <c r="J209" s="14"/>
    </row>
    <row r="210" spans="1:10" ht="20.100000000000001" customHeight="1">
      <c r="A210" s="10">
        <v>206</v>
      </c>
      <c r="B210" s="10">
        <v>981</v>
      </c>
      <c r="C210" s="10">
        <v>947</v>
      </c>
      <c r="D210" s="48">
        <v>0.13547453703703705</v>
      </c>
      <c r="E210" s="14"/>
      <c r="F210" s="14"/>
      <c r="G210" s="14"/>
      <c r="H210" s="14"/>
      <c r="I210" s="14"/>
      <c r="J210" s="14"/>
    </row>
    <row r="211" spans="1:10" ht="20.100000000000001" customHeight="1">
      <c r="A211" s="10">
        <v>207</v>
      </c>
      <c r="B211" s="10">
        <v>985</v>
      </c>
      <c r="C211" s="10">
        <v>947</v>
      </c>
      <c r="D211" s="48">
        <v>0.13593749999999999</v>
      </c>
      <c r="E211" s="14"/>
      <c r="F211" s="14"/>
      <c r="G211" s="14"/>
      <c r="H211" s="14"/>
      <c r="I211" s="14"/>
      <c r="J211" s="14"/>
    </row>
    <row r="212" spans="1:10" ht="20.100000000000001" customHeight="1">
      <c r="A212" s="10">
        <v>208</v>
      </c>
      <c r="B212" s="10">
        <v>991</v>
      </c>
      <c r="C212" s="10">
        <v>947</v>
      </c>
      <c r="D212" s="48">
        <v>0.13697916666666668</v>
      </c>
      <c r="E212" s="14"/>
      <c r="F212" s="14"/>
      <c r="G212" s="14"/>
      <c r="H212" s="14"/>
      <c r="I212" s="14"/>
      <c r="J212" s="14"/>
    </row>
    <row r="213" spans="1:10" ht="20.100000000000001" customHeight="1">
      <c r="A213" s="10">
        <v>209</v>
      </c>
      <c r="B213" s="10">
        <v>996</v>
      </c>
      <c r="C213" s="10">
        <v>947</v>
      </c>
      <c r="D213" s="48">
        <v>0.13790509259259259</v>
      </c>
      <c r="E213" s="14"/>
      <c r="F213" s="14"/>
      <c r="G213" s="14"/>
      <c r="H213" s="14"/>
      <c r="I213" s="14"/>
      <c r="J213" s="14"/>
    </row>
    <row r="214" spans="1:10" ht="20.100000000000001" customHeight="1">
      <c r="A214" s="10">
        <v>210</v>
      </c>
      <c r="B214" s="10">
        <v>999</v>
      </c>
      <c r="C214" s="10">
        <v>947</v>
      </c>
      <c r="D214" s="48">
        <v>0.13929398148148148</v>
      </c>
      <c r="E214" s="14"/>
      <c r="F214" s="14"/>
      <c r="G214" s="14"/>
      <c r="H214" s="14"/>
      <c r="I214" s="14"/>
      <c r="J214" s="14"/>
    </row>
    <row r="215" spans="1:10">
      <c r="A215" s="74">
        <v>211</v>
      </c>
      <c r="B215" s="74">
        <v>1003</v>
      </c>
      <c r="C215" s="74">
        <v>999</v>
      </c>
      <c r="D215" s="79">
        <v>0.13969907407407409</v>
      </c>
      <c r="E215" s="74"/>
      <c r="F215" s="74"/>
      <c r="G215" s="74"/>
      <c r="H215" s="74"/>
      <c r="I215" s="74"/>
      <c r="J215" s="74"/>
    </row>
    <row r="216" spans="1:10">
      <c r="A216" s="74">
        <v>212</v>
      </c>
      <c r="B216" s="74">
        <v>1007</v>
      </c>
      <c r="C216" s="74">
        <v>999</v>
      </c>
      <c r="D216" s="79">
        <v>0.14021990740740742</v>
      </c>
      <c r="E216" s="74"/>
      <c r="F216" s="74"/>
      <c r="G216" s="74"/>
      <c r="H216" s="74"/>
      <c r="I216" s="74"/>
      <c r="J216" s="74"/>
    </row>
    <row r="217" spans="1:10">
      <c r="A217" s="74">
        <v>213</v>
      </c>
      <c r="B217" s="74">
        <v>1013</v>
      </c>
      <c r="C217" s="74">
        <v>1007</v>
      </c>
      <c r="D217" s="79">
        <v>0.14074074074074075</v>
      </c>
      <c r="E217" s="74"/>
      <c r="F217" s="74"/>
      <c r="G217" s="74"/>
      <c r="H217" s="74"/>
      <c r="I217" s="74"/>
      <c r="J217" s="74"/>
    </row>
    <row r="218" spans="1:10">
      <c r="A218" s="74">
        <v>214</v>
      </c>
      <c r="B218" s="74">
        <v>1018</v>
      </c>
      <c r="C218" s="74">
        <v>1007</v>
      </c>
      <c r="D218" s="79">
        <v>0.14149305555555555</v>
      </c>
      <c r="E218" s="74"/>
      <c r="F218" s="74"/>
      <c r="G218" s="74"/>
      <c r="H218" s="74"/>
      <c r="I218" s="74"/>
      <c r="J218" s="74"/>
    </row>
    <row r="219" spans="1:10">
      <c r="A219" s="74">
        <v>215</v>
      </c>
      <c r="B219" s="74">
        <v>1028</v>
      </c>
      <c r="C219" s="74">
        <v>1007</v>
      </c>
      <c r="D219" s="79">
        <v>0.14270833333333333</v>
      </c>
      <c r="E219" s="74"/>
      <c r="F219" s="74"/>
      <c r="G219" s="74"/>
      <c r="H219" s="74"/>
      <c r="I219" s="74"/>
      <c r="J219" s="74"/>
    </row>
    <row r="220" spans="1:10">
      <c r="A220" s="74">
        <v>216</v>
      </c>
      <c r="B220" s="74">
        <v>1033</v>
      </c>
      <c r="C220" s="74">
        <v>1007</v>
      </c>
      <c r="D220" s="79">
        <v>0.14340277777777777</v>
      </c>
      <c r="E220" s="74"/>
      <c r="F220" s="74"/>
      <c r="G220" s="74"/>
      <c r="H220" s="74"/>
      <c r="I220" s="74"/>
      <c r="J220" s="74"/>
    </row>
    <row r="221" spans="1:10">
      <c r="A221" s="74">
        <v>217</v>
      </c>
      <c r="B221" s="74">
        <v>1039</v>
      </c>
      <c r="C221" s="74">
        <v>1007</v>
      </c>
      <c r="D221" s="79">
        <v>0.14409722222222221</v>
      </c>
      <c r="E221" s="74"/>
      <c r="F221" s="74"/>
      <c r="G221" s="74"/>
      <c r="H221" s="74"/>
      <c r="I221" s="74"/>
      <c r="J221" s="74"/>
    </row>
    <row r="222" spans="1:10">
      <c r="A222" s="74">
        <v>218</v>
      </c>
      <c r="B222" s="74">
        <v>1043</v>
      </c>
      <c r="C222" s="74">
        <v>1039</v>
      </c>
      <c r="D222" s="79">
        <v>0.14444444444444443</v>
      </c>
      <c r="E222" s="74"/>
      <c r="F222" s="74"/>
      <c r="G222" s="74"/>
      <c r="H222" s="74"/>
      <c r="I222" s="74"/>
      <c r="J222" s="74"/>
    </row>
    <row r="223" spans="1:10">
      <c r="A223" s="74">
        <v>219</v>
      </c>
      <c r="B223" s="74">
        <v>1049</v>
      </c>
      <c r="C223" s="74">
        <v>1039</v>
      </c>
      <c r="D223" s="79">
        <v>0.14548611111111112</v>
      </c>
      <c r="E223" s="74"/>
      <c r="F223" s="74"/>
      <c r="G223" s="74"/>
      <c r="H223" s="74"/>
      <c r="I223" s="74"/>
      <c r="J223" s="74"/>
    </row>
    <row r="224" spans="1:10">
      <c r="A224" s="74">
        <v>220</v>
      </c>
      <c r="B224" s="74">
        <v>1054</v>
      </c>
      <c r="C224" s="74">
        <v>1039</v>
      </c>
      <c r="D224" s="79">
        <v>0.14641203703703703</v>
      </c>
      <c r="E224" s="74"/>
      <c r="F224" s="74"/>
      <c r="G224" s="74"/>
      <c r="H224" s="74"/>
      <c r="I224" s="74"/>
      <c r="J224" s="74"/>
    </row>
    <row r="225" spans="1:10">
      <c r="A225" s="74">
        <v>221</v>
      </c>
      <c r="B225" s="74">
        <v>1057</v>
      </c>
      <c r="C225" s="74">
        <v>1039</v>
      </c>
      <c r="D225" s="79">
        <v>0.14681712962962962</v>
      </c>
      <c r="E225" s="74"/>
      <c r="F225" s="74"/>
      <c r="G225" s="74"/>
      <c r="H225" s="74"/>
      <c r="I225" s="74"/>
      <c r="J225" s="74"/>
    </row>
    <row r="226" spans="1:10">
      <c r="A226" s="74">
        <v>222</v>
      </c>
      <c r="B226" s="74">
        <v>1063</v>
      </c>
      <c r="C226" s="74">
        <v>1039</v>
      </c>
      <c r="D226" s="79">
        <v>0.14751157407407409</v>
      </c>
      <c r="E226" s="74"/>
      <c r="F226" s="74"/>
      <c r="G226" s="74"/>
      <c r="H226" s="74"/>
      <c r="I226" s="74"/>
      <c r="J226" s="74"/>
    </row>
    <row r="227" spans="1:10">
      <c r="A227" s="74">
        <v>223</v>
      </c>
      <c r="B227" s="74">
        <v>1068</v>
      </c>
      <c r="C227" s="74">
        <v>1039</v>
      </c>
      <c r="D227" s="79">
        <v>0.1484375</v>
      </c>
      <c r="E227" s="74"/>
      <c r="F227" s="74"/>
      <c r="G227" s="74"/>
      <c r="H227" s="74"/>
      <c r="I227" s="74"/>
      <c r="J227" s="74"/>
    </row>
    <row r="228" spans="1:10">
      <c r="A228" s="74">
        <v>224</v>
      </c>
      <c r="B228" s="74">
        <v>1071</v>
      </c>
      <c r="C228" s="74">
        <v>1039</v>
      </c>
      <c r="D228" s="79">
        <v>0.14884259259259258</v>
      </c>
      <c r="E228" s="74"/>
      <c r="F228" s="74"/>
      <c r="G228" s="74"/>
      <c r="H228" s="74"/>
      <c r="I228" s="74"/>
      <c r="J228" s="74"/>
    </row>
    <row r="229" spans="1:10">
      <c r="A229" s="74">
        <v>225</v>
      </c>
      <c r="B229" s="74">
        <v>1076</v>
      </c>
      <c r="C229" s="74">
        <v>1039</v>
      </c>
      <c r="D229" s="79">
        <v>0.14976851851851852</v>
      </c>
      <c r="E229" s="74"/>
      <c r="F229" s="74"/>
      <c r="G229" s="74"/>
      <c r="H229" s="74"/>
      <c r="I229" s="74"/>
      <c r="J229" s="74"/>
    </row>
    <row r="230" spans="1:10">
      <c r="A230" s="74">
        <v>226</v>
      </c>
      <c r="B230" s="74">
        <v>1082</v>
      </c>
      <c r="C230" s="74">
        <v>1039</v>
      </c>
      <c r="D230" s="79">
        <v>0.15092592592592594</v>
      </c>
      <c r="E230" s="74"/>
      <c r="F230" s="74"/>
      <c r="G230" s="74"/>
      <c r="H230" s="74"/>
      <c r="I230" s="74"/>
      <c r="J230" s="74"/>
    </row>
    <row r="231" spans="1:10">
      <c r="A231" s="74">
        <v>227</v>
      </c>
      <c r="B231" s="74">
        <v>1085</v>
      </c>
      <c r="C231" s="74">
        <v>1039</v>
      </c>
      <c r="D231" s="79">
        <v>0.15133101851851852</v>
      </c>
      <c r="E231" s="74"/>
      <c r="F231" s="74"/>
      <c r="G231" s="74"/>
      <c r="H231" s="74"/>
      <c r="I231" s="74"/>
      <c r="J231" s="74"/>
    </row>
    <row r="232" spans="1:10">
      <c r="A232" s="74">
        <v>228</v>
      </c>
      <c r="B232" s="74">
        <v>1090</v>
      </c>
      <c r="C232" s="74">
        <v>1039</v>
      </c>
      <c r="D232" s="79">
        <v>0.1527199074074074</v>
      </c>
      <c r="E232" s="74"/>
      <c r="F232" s="74"/>
      <c r="G232" s="74"/>
      <c r="H232" s="74"/>
      <c r="I232" s="74"/>
      <c r="J232" s="74"/>
    </row>
    <row r="233" spans="1:10">
      <c r="A233" s="74">
        <v>229</v>
      </c>
      <c r="B233" s="74">
        <v>1095</v>
      </c>
      <c r="C233" s="74">
        <v>1039</v>
      </c>
      <c r="D233" s="79">
        <v>0.15364583333333334</v>
      </c>
      <c r="E233" s="74"/>
      <c r="F233" s="74"/>
      <c r="G233" s="74"/>
      <c r="H233" s="74"/>
      <c r="I233" s="74"/>
      <c r="J233" s="74"/>
    </row>
    <row r="234" spans="1:10">
      <c r="A234" s="74">
        <v>230</v>
      </c>
      <c r="B234" s="74">
        <v>1099</v>
      </c>
      <c r="C234" s="74">
        <v>1095</v>
      </c>
      <c r="D234" s="79">
        <v>0.15405092592592592</v>
      </c>
      <c r="E234" s="74"/>
      <c r="F234" s="74"/>
      <c r="G234" s="74"/>
      <c r="H234" s="74"/>
      <c r="I234" s="74"/>
      <c r="J234" s="74"/>
    </row>
    <row r="235" spans="1:10">
      <c r="A235" s="74">
        <v>231</v>
      </c>
      <c r="B235" s="74">
        <v>1105</v>
      </c>
      <c r="C235" s="74">
        <v>1095</v>
      </c>
      <c r="D235" s="79">
        <v>0.15509259259259259</v>
      </c>
      <c r="E235" s="74"/>
      <c r="F235" s="74"/>
      <c r="G235" s="74"/>
      <c r="H235" s="74"/>
      <c r="I235" s="74"/>
      <c r="J235" s="74"/>
    </row>
    <row r="236" spans="1:10">
      <c r="A236" s="74">
        <v>232</v>
      </c>
      <c r="B236" s="74">
        <v>1110</v>
      </c>
      <c r="C236" s="74">
        <v>1095</v>
      </c>
      <c r="D236" s="79">
        <v>0.15601851851851853</v>
      </c>
      <c r="E236" s="74"/>
      <c r="F236" s="74"/>
      <c r="G236" s="74"/>
      <c r="H236" s="74"/>
      <c r="I236" s="74"/>
      <c r="J236" s="74"/>
    </row>
    <row r="237" spans="1:10">
      <c r="A237" s="74">
        <v>233</v>
      </c>
      <c r="B237" s="74">
        <v>1114</v>
      </c>
      <c r="C237" s="74">
        <v>1095</v>
      </c>
      <c r="D237" s="79">
        <v>0.15653935185185186</v>
      </c>
      <c r="E237" s="74"/>
      <c r="F237" s="74"/>
      <c r="G237" s="74"/>
      <c r="H237" s="74"/>
      <c r="I237" s="74"/>
      <c r="J237" s="74"/>
    </row>
    <row r="238" spans="1:10">
      <c r="A238" s="74">
        <v>234</v>
      </c>
      <c r="B238" s="74">
        <v>1119</v>
      </c>
      <c r="C238" s="74">
        <v>1095</v>
      </c>
      <c r="D238" s="79">
        <v>0.15746527777777777</v>
      </c>
      <c r="E238" s="74"/>
      <c r="F238" s="74"/>
      <c r="G238" s="74"/>
      <c r="H238" s="74"/>
      <c r="I238" s="74"/>
      <c r="J238" s="74"/>
    </row>
    <row r="239" spans="1:10">
      <c r="A239" s="74">
        <v>235</v>
      </c>
      <c r="B239" s="74">
        <v>1126</v>
      </c>
      <c r="C239" s="74">
        <v>1095</v>
      </c>
      <c r="D239" s="79">
        <v>0.15810185185185185</v>
      </c>
      <c r="E239" s="74"/>
      <c r="F239" s="74"/>
      <c r="G239" s="74"/>
      <c r="H239" s="74"/>
      <c r="I239" s="74"/>
      <c r="J239" s="74"/>
    </row>
    <row r="240" spans="1:10">
      <c r="A240" s="74">
        <v>236</v>
      </c>
      <c r="B240" s="74">
        <v>1132</v>
      </c>
      <c r="C240" s="74">
        <v>1095</v>
      </c>
      <c r="D240" s="79">
        <v>0.15862268518518519</v>
      </c>
      <c r="E240" s="74"/>
      <c r="F240" s="74"/>
      <c r="G240" s="74"/>
      <c r="H240" s="74"/>
      <c r="I240" s="74"/>
      <c r="J240" s="74"/>
    </row>
    <row r="241" spans="1:10">
      <c r="A241" s="74">
        <v>237</v>
      </c>
      <c r="B241" s="74">
        <v>1137</v>
      </c>
      <c r="C241" s="74">
        <v>1095</v>
      </c>
      <c r="D241" s="79">
        <v>0.15896990740740741</v>
      </c>
      <c r="E241" s="74"/>
      <c r="F241" s="74"/>
      <c r="G241" s="74"/>
      <c r="H241" s="74"/>
      <c r="I241" s="74"/>
      <c r="J241" s="74"/>
    </row>
    <row r="242" spans="1:10">
      <c r="A242" s="74">
        <v>238</v>
      </c>
      <c r="B242" s="74">
        <v>1144</v>
      </c>
      <c r="C242" s="74">
        <v>1095</v>
      </c>
      <c r="D242" s="79">
        <v>0.15931712962962963</v>
      </c>
      <c r="E242" s="74"/>
      <c r="F242" s="74"/>
      <c r="G242" s="74"/>
      <c r="H242" s="74"/>
      <c r="I242" s="74"/>
      <c r="J242" s="74"/>
    </row>
    <row r="243" spans="1:10">
      <c r="A243" s="74">
        <v>239</v>
      </c>
      <c r="B243" s="74">
        <v>1150</v>
      </c>
      <c r="C243" s="74">
        <v>1095</v>
      </c>
      <c r="D243" s="79">
        <v>0.15995370370370371</v>
      </c>
      <c r="E243" s="74"/>
      <c r="F243" s="74"/>
      <c r="G243" s="74"/>
      <c r="H243" s="74"/>
      <c r="I243" s="74"/>
      <c r="J243" s="74"/>
    </row>
    <row r="244" spans="1:10">
      <c r="A244" s="74">
        <v>240</v>
      </c>
      <c r="B244" s="74">
        <v>1155</v>
      </c>
      <c r="C244" s="74">
        <v>1095</v>
      </c>
      <c r="D244" s="79">
        <v>0.16070601851851851</v>
      </c>
      <c r="E244" s="74"/>
      <c r="F244" s="74"/>
      <c r="G244" s="74"/>
      <c r="H244" s="74"/>
      <c r="I244" s="74"/>
      <c r="J244" s="74"/>
    </row>
    <row r="245" spans="1:10">
      <c r="A245" s="74">
        <v>241</v>
      </c>
      <c r="B245" s="74">
        <v>1159</v>
      </c>
      <c r="C245" s="74">
        <v>1155</v>
      </c>
      <c r="D245" s="79">
        <v>0.16093750000000001</v>
      </c>
      <c r="E245" s="74"/>
      <c r="F245" s="74"/>
      <c r="G245" s="74"/>
      <c r="H245" s="74"/>
      <c r="I245" s="74"/>
      <c r="J245" s="74"/>
    </row>
    <row r="246" spans="1:10">
      <c r="A246" s="74">
        <v>242</v>
      </c>
      <c r="B246" s="74">
        <v>1163</v>
      </c>
      <c r="C246" s="74">
        <v>1155</v>
      </c>
      <c r="D246" s="79">
        <v>0.16145833333333334</v>
      </c>
      <c r="E246" s="74"/>
      <c r="F246" s="74"/>
      <c r="G246" s="74"/>
      <c r="H246" s="74"/>
      <c r="I246" s="74"/>
      <c r="J246" s="74"/>
    </row>
    <row r="247" spans="1:10">
      <c r="A247" s="74">
        <v>243</v>
      </c>
      <c r="B247" s="74">
        <v>1169</v>
      </c>
      <c r="C247" s="74">
        <v>1155</v>
      </c>
      <c r="D247" s="79">
        <v>0.16168981481481481</v>
      </c>
      <c r="E247" s="74"/>
      <c r="F247" s="74"/>
      <c r="G247" s="74"/>
      <c r="H247" s="74"/>
      <c r="I247" s="74"/>
      <c r="J247" s="74"/>
    </row>
    <row r="248" spans="1:10">
      <c r="A248" s="74">
        <v>244</v>
      </c>
      <c r="B248" s="74">
        <v>1175</v>
      </c>
      <c r="C248" s="74">
        <v>1155</v>
      </c>
      <c r="D248" s="79">
        <v>0.16215277777777778</v>
      </c>
      <c r="E248" s="74"/>
      <c r="F248" s="74"/>
      <c r="G248" s="74"/>
      <c r="H248" s="74"/>
      <c r="I248" s="74"/>
      <c r="J248" s="74"/>
    </row>
    <row r="249" spans="1:10">
      <c r="A249" s="74">
        <v>245</v>
      </c>
      <c r="B249" s="74">
        <v>1180</v>
      </c>
      <c r="C249" s="74">
        <v>1155</v>
      </c>
      <c r="D249" s="79">
        <v>0.1630787037037037</v>
      </c>
      <c r="E249" s="74"/>
      <c r="F249" s="74"/>
      <c r="G249" s="74"/>
      <c r="H249" s="74"/>
      <c r="I249" s="74"/>
      <c r="J249" s="74"/>
    </row>
    <row r="250" spans="1:10">
      <c r="A250" s="74">
        <v>246</v>
      </c>
      <c r="B250" s="74">
        <v>1192</v>
      </c>
      <c r="C250" s="74">
        <v>1155</v>
      </c>
      <c r="D250" s="79">
        <v>0.16568287037037038</v>
      </c>
      <c r="E250" s="74"/>
      <c r="F250" s="74"/>
      <c r="G250" s="74"/>
      <c r="H250" s="74"/>
      <c r="I250" s="74"/>
      <c r="J250" s="74"/>
    </row>
    <row r="251" spans="1:10">
      <c r="A251" s="74">
        <v>247</v>
      </c>
      <c r="B251" s="74">
        <v>1204</v>
      </c>
      <c r="C251" s="74">
        <v>1155</v>
      </c>
      <c r="D251" s="79">
        <v>0.16788194444444443</v>
      </c>
      <c r="E251" s="74"/>
      <c r="F251" s="74"/>
      <c r="G251" s="74"/>
      <c r="H251" s="74"/>
      <c r="I251" s="74"/>
      <c r="J251" s="74"/>
    </row>
    <row r="252" spans="1:10">
      <c r="A252" s="74">
        <v>248</v>
      </c>
      <c r="B252" s="74">
        <v>1216</v>
      </c>
      <c r="C252" s="74">
        <v>1155</v>
      </c>
      <c r="D252" s="79">
        <v>0.16961805555555556</v>
      </c>
      <c r="E252" s="74"/>
      <c r="F252" s="74"/>
      <c r="G252" s="74"/>
      <c r="H252" s="74"/>
      <c r="I252" s="74"/>
      <c r="J252" s="74"/>
    </row>
    <row r="253" spans="1:10">
      <c r="A253" s="74">
        <v>249</v>
      </c>
      <c r="B253" s="74">
        <v>1222</v>
      </c>
      <c r="C253" s="74">
        <v>1155</v>
      </c>
      <c r="D253" s="79">
        <v>0.17083333333333334</v>
      </c>
      <c r="E253" s="74"/>
      <c r="F253" s="74"/>
      <c r="G253" s="74"/>
      <c r="H253" s="74"/>
      <c r="I253" s="74"/>
      <c r="J253" s="74"/>
    </row>
    <row r="254" spans="1:10">
      <c r="A254" s="74">
        <v>250</v>
      </c>
      <c r="B254" s="74">
        <v>1230</v>
      </c>
      <c r="C254" s="74">
        <v>1155</v>
      </c>
      <c r="D254" s="79">
        <v>0.17569444444444443</v>
      </c>
      <c r="E254" s="74"/>
      <c r="F254" s="74"/>
      <c r="G254" s="74"/>
      <c r="H254" s="74"/>
      <c r="I254" s="74"/>
      <c r="J254" s="74"/>
    </row>
    <row r="255" spans="1:10">
      <c r="A255" s="74">
        <v>251</v>
      </c>
      <c r="B255" s="74">
        <v>1238</v>
      </c>
      <c r="C255" s="74">
        <v>1155</v>
      </c>
      <c r="D255" s="79">
        <v>0.17847222222222223</v>
      </c>
      <c r="E255" s="74"/>
      <c r="F255" s="74"/>
      <c r="G255" s="74"/>
      <c r="H255" s="74"/>
      <c r="I255" s="74"/>
      <c r="J255" s="74"/>
    </row>
    <row r="256" spans="1:10">
      <c r="A256" s="74">
        <v>252</v>
      </c>
      <c r="B256" s="74">
        <v>1242</v>
      </c>
      <c r="C256" s="74">
        <v>1155</v>
      </c>
      <c r="D256" s="79">
        <v>0.17881944444444445</v>
      </c>
      <c r="E256" s="74"/>
      <c r="F256" s="74"/>
      <c r="G256" s="74"/>
      <c r="H256" s="74"/>
      <c r="I256" s="74"/>
      <c r="J256" s="74"/>
    </row>
    <row r="257" spans="1:10">
      <c r="A257" s="74">
        <v>253</v>
      </c>
      <c r="B257" s="74">
        <v>1247</v>
      </c>
      <c r="C257" s="74">
        <v>1155</v>
      </c>
      <c r="D257" s="79">
        <v>0.17974537037037036</v>
      </c>
      <c r="E257" s="74"/>
      <c r="F257" s="74"/>
      <c r="G257" s="74"/>
      <c r="H257" s="74"/>
      <c r="I257" s="74"/>
      <c r="J257" s="74"/>
    </row>
    <row r="258" spans="1:10">
      <c r="A258" s="74">
        <v>254</v>
      </c>
      <c r="B258" s="74">
        <v>1252</v>
      </c>
      <c r="C258" s="74">
        <v>1155</v>
      </c>
      <c r="D258" s="79">
        <v>0.1806712962962963</v>
      </c>
      <c r="E258" s="74"/>
      <c r="F258" s="74"/>
      <c r="G258" s="74"/>
      <c r="H258" s="74"/>
      <c r="I258" s="74"/>
      <c r="J258" s="74"/>
    </row>
    <row r="259" spans="1:10">
      <c r="A259" s="74">
        <v>255</v>
      </c>
      <c r="B259" s="74">
        <v>1264</v>
      </c>
      <c r="C259" s="74">
        <v>1155</v>
      </c>
      <c r="D259" s="79">
        <v>0.18240740740740741</v>
      </c>
      <c r="E259" s="74"/>
      <c r="F259" s="74"/>
      <c r="G259" s="74"/>
      <c r="H259" s="74"/>
      <c r="I259" s="74"/>
      <c r="J259" s="74"/>
    </row>
    <row r="260" spans="1:10">
      <c r="A260" s="74">
        <v>256</v>
      </c>
      <c r="B260" s="74">
        <v>1270</v>
      </c>
      <c r="C260" s="74">
        <v>1264</v>
      </c>
      <c r="D260" s="79">
        <v>0.18304398148148149</v>
      </c>
      <c r="E260" s="74"/>
      <c r="F260" s="74"/>
      <c r="G260" s="74"/>
      <c r="H260" s="74"/>
      <c r="I260" s="74"/>
      <c r="J260" s="74"/>
    </row>
    <row r="261" spans="1:10">
      <c r="A261" s="74">
        <v>257</v>
      </c>
      <c r="B261" s="74">
        <v>1274</v>
      </c>
      <c r="C261" s="74">
        <v>1264</v>
      </c>
      <c r="D261" s="79">
        <v>0.18356481481481482</v>
      </c>
      <c r="E261" s="74"/>
      <c r="F261" s="74"/>
      <c r="G261" s="74"/>
      <c r="H261" s="74"/>
      <c r="I261" s="74"/>
      <c r="J261" s="74"/>
    </row>
    <row r="262" spans="1:10">
      <c r="A262" s="74">
        <v>258</v>
      </c>
      <c r="B262" s="74">
        <v>1279</v>
      </c>
      <c r="C262" s="74">
        <v>1274</v>
      </c>
      <c r="D262" s="79">
        <v>0.1839699074074074</v>
      </c>
      <c r="E262" s="74"/>
      <c r="F262" s="74"/>
      <c r="G262" s="74"/>
      <c r="H262" s="74"/>
      <c r="I262" s="74"/>
      <c r="J262" s="74"/>
    </row>
    <row r="263" spans="1:10">
      <c r="A263" s="74">
        <v>259</v>
      </c>
      <c r="B263" s="74">
        <v>1283</v>
      </c>
      <c r="C263" s="74">
        <v>1279</v>
      </c>
      <c r="D263" s="79">
        <v>0.18449074074074073</v>
      </c>
      <c r="E263" s="74"/>
      <c r="F263" s="74"/>
      <c r="G263" s="74"/>
      <c r="H263" s="74"/>
      <c r="I263" s="74"/>
      <c r="J263" s="74"/>
    </row>
    <row r="264" spans="1:10">
      <c r="A264" s="74">
        <v>260</v>
      </c>
      <c r="B264" s="74">
        <v>1288</v>
      </c>
      <c r="C264" s="74">
        <v>1279</v>
      </c>
      <c r="D264" s="79">
        <v>0.18541666666666667</v>
      </c>
      <c r="E264" s="74"/>
      <c r="F264" s="74"/>
      <c r="G264" s="74"/>
      <c r="H264" s="74"/>
      <c r="I264" s="74"/>
      <c r="J264" s="74"/>
    </row>
    <row r="265" spans="1:10">
      <c r="A265" s="74">
        <v>261</v>
      </c>
      <c r="B265" s="74">
        <v>1292</v>
      </c>
      <c r="C265" s="74">
        <v>1279</v>
      </c>
      <c r="D265" s="79">
        <v>0.18587962962962962</v>
      </c>
      <c r="E265" s="74"/>
      <c r="F265" s="74"/>
      <c r="G265" s="74"/>
      <c r="H265" s="74"/>
      <c r="I265" s="74"/>
      <c r="J265" s="74"/>
    </row>
    <row r="266" spans="1:10">
      <c r="A266" s="74">
        <v>262</v>
      </c>
      <c r="B266" s="74">
        <v>1297</v>
      </c>
      <c r="C266" s="74">
        <v>1279</v>
      </c>
      <c r="D266" s="79">
        <v>0.18680555555555556</v>
      </c>
      <c r="E266" s="74"/>
      <c r="F266" s="74"/>
      <c r="G266" s="74"/>
      <c r="H266" s="74"/>
      <c r="I266" s="74"/>
      <c r="J266" s="74"/>
    </row>
    <row r="267" spans="1:10">
      <c r="A267" s="74">
        <v>263</v>
      </c>
      <c r="B267" s="74">
        <v>1301</v>
      </c>
      <c r="C267" s="74">
        <v>1297</v>
      </c>
      <c r="D267" s="79">
        <v>0.18732638888888889</v>
      </c>
      <c r="E267" s="74"/>
      <c r="F267" s="74"/>
      <c r="G267" s="74"/>
      <c r="H267" s="74"/>
      <c r="I267" s="74"/>
      <c r="J267" s="74"/>
    </row>
    <row r="268" spans="1:10">
      <c r="A268" s="74">
        <v>264</v>
      </c>
      <c r="B268" s="74">
        <v>1305</v>
      </c>
      <c r="C268" s="74">
        <v>1297</v>
      </c>
      <c r="D268" s="79">
        <v>0.18784722222222222</v>
      </c>
      <c r="E268" s="74"/>
      <c r="F268" s="74"/>
      <c r="G268" s="74"/>
      <c r="H268" s="74"/>
      <c r="I268" s="74"/>
      <c r="J268" s="74"/>
    </row>
    <row r="269" spans="1:10">
      <c r="A269" s="74">
        <v>265</v>
      </c>
      <c r="B269" s="74">
        <v>1311</v>
      </c>
      <c r="C269" s="74">
        <v>1297</v>
      </c>
      <c r="D269" s="79">
        <v>0.18940972222222222</v>
      </c>
      <c r="E269" s="74"/>
      <c r="F269" s="74"/>
      <c r="G269" s="74"/>
      <c r="H269" s="74"/>
      <c r="I269" s="74"/>
      <c r="J269" s="74"/>
    </row>
    <row r="270" spans="1:10">
      <c r="A270" s="74">
        <v>266</v>
      </c>
      <c r="B270" s="74">
        <v>1314</v>
      </c>
      <c r="C270" s="74">
        <v>1297</v>
      </c>
      <c r="D270" s="79">
        <v>0.18998842592592594</v>
      </c>
      <c r="E270" s="74"/>
      <c r="F270" s="74"/>
      <c r="G270" s="74"/>
      <c r="H270" s="74"/>
      <c r="I270" s="74"/>
      <c r="J270" s="74"/>
    </row>
    <row r="271" spans="1:10">
      <c r="A271" s="74">
        <v>267</v>
      </c>
      <c r="B271" s="74">
        <v>1321</v>
      </c>
      <c r="C271" s="74">
        <v>1297</v>
      </c>
      <c r="D271" s="79">
        <v>0.19207175925925926</v>
      </c>
      <c r="E271" s="74"/>
      <c r="F271" s="74"/>
      <c r="G271" s="74"/>
      <c r="H271" s="74"/>
      <c r="I271" s="74"/>
      <c r="J271" s="74"/>
    </row>
    <row r="272" spans="1:10">
      <c r="A272" s="74">
        <v>268</v>
      </c>
      <c r="B272" s="74">
        <v>1326</v>
      </c>
      <c r="C272" s="74">
        <v>1321</v>
      </c>
      <c r="D272" s="79">
        <v>0.1935763888888889</v>
      </c>
      <c r="E272" s="74"/>
      <c r="F272" s="74"/>
      <c r="G272" s="74"/>
      <c r="H272" s="74"/>
      <c r="I272" s="74"/>
      <c r="J272" s="74"/>
    </row>
    <row r="273" spans="1:10">
      <c r="A273" s="74">
        <v>269</v>
      </c>
      <c r="B273" s="74">
        <v>1331</v>
      </c>
      <c r="C273" s="74">
        <v>1321</v>
      </c>
      <c r="D273" s="79">
        <v>0.19473379629629631</v>
      </c>
      <c r="E273" s="74"/>
      <c r="F273" s="74"/>
      <c r="G273" s="74"/>
      <c r="H273" s="74"/>
      <c r="I273" s="74"/>
      <c r="J273" s="74"/>
    </row>
    <row r="274" spans="1:10">
      <c r="A274" s="74">
        <v>270</v>
      </c>
      <c r="B274" s="74">
        <v>1335</v>
      </c>
      <c r="C274" s="74">
        <v>1321</v>
      </c>
      <c r="D274" s="79">
        <v>0.19560185185185186</v>
      </c>
      <c r="E274" s="74"/>
      <c r="F274" s="74"/>
      <c r="G274" s="74"/>
      <c r="H274" s="74"/>
      <c r="I274" s="74"/>
      <c r="J274" s="74"/>
    </row>
    <row r="275" spans="1:10">
      <c r="A275" s="74">
        <v>271</v>
      </c>
      <c r="B275" s="74">
        <v>1340</v>
      </c>
      <c r="C275" s="74">
        <v>1321</v>
      </c>
      <c r="D275" s="79">
        <v>0.19612268518518519</v>
      </c>
      <c r="E275" s="74"/>
      <c r="F275" s="74"/>
      <c r="G275" s="74"/>
      <c r="H275" s="74"/>
      <c r="I275" s="74"/>
      <c r="J275" s="74"/>
    </row>
    <row r="276" spans="1:10">
      <c r="A276" s="74">
        <v>272</v>
      </c>
      <c r="B276" s="74">
        <v>1346</v>
      </c>
      <c r="C276" s="74">
        <v>1340</v>
      </c>
      <c r="D276" s="79">
        <v>0.19670138888888888</v>
      </c>
      <c r="E276" s="74"/>
      <c r="F276" s="74"/>
      <c r="G276" s="74"/>
      <c r="H276" s="74"/>
      <c r="I276" s="74"/>
      <c r="J276" s="74"/>
    </row>
    <row r="277" spans="1:10">
      <c r="A277" s="74">
        <v>273</v>
      </c>
      <c r="B277" s="74">
        <v>1353</v>
      </c>
      <c r="C277" s="74">
        <v>1346</v>
      </c>
      <c r="D277" s="79">
        <v>0.19716435185185185</v>
      </c>
      <c r="E277" s="74"/>
      <c r="F277" s="74"/>
      <c r="G277" s="74"/>
      <c r="H277" s="74"/>
      <c r="I277" s="74"/>
      <c r="J277" s="74"/>
    </row>
    <row r="278" spans="1:10">
      <c r="A278" s="74">
        <v>274</v>
      </c>
      <c r="B278" s="74">
        <v>1359</v>
      </c>
      <c r="C278" s="74">
        <v>1346</v>
      </c>
      <c r="D278" s="79">
        <v>0.19820601851851852</v>
      </c>
      <c r="E278" s="74"/>
      <c r="F278" s="74"/>
      <c r="G278" s="74"/>
      <c r="H278" s="74"/>
      <c r="I278" s="74"/>
      <c r="J278" s="74"/>
    </row>
    <row r="279" spans="1:10">
      <c r="A279" s="74">
        <v>275</v>
      </c>
      <c r="B279" s="74">
        <v>1365</v>
      </c>
      <c r="C279" s="74">
        <v>1359</v>
      </c>
      <c r="D279" s="79">
        <v>0.19924768518518518</v>
      </c>
      <c r="E279" s="74"/>
      <c r="F279" s="74"/>
      <c r="G279" s="74"/>
      <c r="H279" s="74"/>
      <c r="I279" s="74"/>
      <c r="J279" s="74"/>
    </row>
    <row r="280" spans="1:10">
      <c r="A280" s="74">
        <v>276</v>
      </c>
      <c r="B280" s="74">
        <v>1371</v>
      </c>
      <c r="C280" s="74">
        <v>1359</v>
      </c>
      <c r="D280" s="79">
        <v>0.20202546296296298</v>
      </c>
      <c r="E280" s="74"/>
      <c r="F280" s="74"/>
      <c r="G280" s="74"/>
      <c r="H280" s="74"/>
      <c r="I280" s="74"/>
      <c r="J280" s="74"/>
    </row>
    <row r="281" spans="1:10">
      <c r="A281" s="74">
        <v>277</v>
      </c>
      <c r="B281" s="74">
        <v>1377</v>
      </c>
      <c r="C281" s="74">
        <v>1359</v>
      </c>
      <c r="D281" s="79">
        <v>0.20306712962962964</v>
      </c>
      <c r="E281" s="74"/>
      <c r="F281" s="74"/>
      <c r="G281" s="74"/>
      <c r="H281" s="74"/>
      <c r="I281" s="74"/>
      <c r="J281" s="74"/>
    </row>
    <row r="282" spans="1:10">
      <c r="A282" s="74">
        <v>278</v>
      </c>
      <c r="B282" s="74">
        <v>1382</v>
      </c>
      <c r="C282" s="74">
        <v>1377</v>
      </c>
      <c r="D282" s="79">
        <v>0.20399305555555555</v>
      </c>
      <c r="E282" s="74"/>
      <c r="F282" s="74"/>
      <c r="G282" s="74"/>
      <c r="H282" s="74"/>
      <c r="I282" s="74"/>
      <c r="J282" s="74"/>
    </row>
    <row r="283" spans="1:10">
      <c r="A283" s="74">
        <v>279</v>
      </c>
      <c r="B283" s="74">
        <v>1387</v>
      </c>
      <c r="C283" s="74">
        <v>1377</v>
      </c>
      <c r="D283" s="79">
        <v>0.20491898148148149</v>
      </c>
      <c r="E283" s="74"/>
      <c r="F283" s="74"/>
      <c r="G283" s="74"/>
      <c r="H283" s="74"/>
      <c r="I283" s="74"/>
      <c r="J283" s="74"/>
    </row>
    <row r="284" spans="1:10">
      <c r="A284" s="74">
        <v>280</v>
      </c>
      <c r="B284" s="74">
        <v>1391</v>
      </c>
      <c r="C284" s="74">
        <v>1387</v>
      </c>
      <c r="D284" s="79">
        <v>0.20538194444444444</v>
      </c>
      <c r="E284" s="74"/>
      <c r="F284" s="74"/>
      <c r="G284" s="74"/>
      <c r="H284" s="74"/>
      <c r="I284" s="74"/>
      <c r="J284" s="74"/>
    </row>
    <row r="285" spans="1:10">
      <c r="A285" s="74">
        <v>281</v>
      </c>
      <c r="B285" s="74">
        <v>1396</v>
      </c>
      <c r="C285" s="74">
        <v>1391</v>
      </c>
      <c r="D285" s="79">
        <v>0.20653935185185185</v>
      </c>
      <c r="E285" s="74"/>
      <c r="F285" s="74"/>
      <c r="G285" s="74"/>
      <c r="H285" s="74"/>
      <c r="I285" s="74"/>
      <c r="J285" s="74"/>
    </row>
    <row r="286" spans="1:10">
      <c r="A286" s="74">
        <v>282</v>
      </c>
      <c r="B286" s="74">
        <v>1399</v>
      </c>
      <c r="C286" s="74">
        <v>1391</v>
      </c>
      <c r="D286" s="79">
        <v>0.20694444444444443</v>
      </c>
      <c r="E286" s="74"/>
      <c r="F286" s="74"/>
      <c r="G286" s="74"/>
      <c r="H286" s="74"/>
      <c r="I286" s="74"/>
      <c r="J286" s="74"/>
    </row>
    <row r="287" spans="1:10">
      <c r="A287" s="74">
        <v>283</v>
      </c>
      <c r="B287" s="74">
        <v>1411</v>
      </c>
      <c r="C287" s="74">
        <v>1391</v>
      </c>
      <c r="D287" s="79">
        <v>0.2083912037037037</v>
      </c>
      <c r="E287" s="74"/>
      <c r="F287" s="74"/>
      <c r="G287" s="74"/>
      <c r="H287" s="74"/>
      <c r="I287" s="74"/>
      <c r="J287" s="74"/>
    </row>
    <row r="288" spans="1:10">
      <c r="A288" s="74">
        <v>284</v>
      </c>
      <c r="B288" s="74">
        <v>1416</v>
      </c>
      <c r="C288" s="74">
        <v>1411</v>
      </c>
      <c r="D288" s="79">
        <v>0.20931712962962962</v>
      </c>
      <c r="E288" s="74"/>
      <c r="F288" s="74"/>
      <c r="G288" s="74"/>
      <c r="H288" s="74"/>
      <c r="I288" s="74"/>
      <c r="J288" s="74"/>
    </row>
    <row r="289" spans="1:10">
      <c r="A289" s="74">
        <v>285</v>
      </c>
      <c r="B289" s="74">
        <v>1428</v>
      </c>
      <c r="C289" s="74">
        <v>1411</v>
      </c>
      <c r="D289" s="79">
        <v>0.2119212962962963</v>
      </c>
      <c r="E289" s="74"/>
      <c r="F289" s="74"/>
      <c r="G289" s="74"/>
      <c r="H289" s="74"/>
      <c r="I289" s="74"/>
      <c r="J289" s="74"/>
    </row>
    <row r="290" spans="1:10">
      <c r="A290" s="74">
        <v>286</v>
      </c>
      <c r="B290" s="74">
        <v>1440</v>
      </c>
      <c r="C290" s="74">
        <v>1411</v>
      </c>
      <c r="D290" s="79">
        <v>0.21452546296296296</v>
      </c>
      <c r="E290" s="74"/>
      <c r="F290" s="74"/>
      <c r="G290" s="74"/>
      <c r="H290" s="74"/>
      <c r="I290" s="74"/>
      <c r="J290" s="74"/>
    </row>
    <row r="291" spans="1:10">
      <c r="A291" s="74">
        <v>287</v>
      </c>
      <c r="B291" s="74">
        <v>1452</v>
      </c>
      <c r="C291" s="74">
        <v>1411</v>
      </c>
      <c r="D291" s="79">
        <v>0.2179976851851852</v>
      </c>
      <c r="E291" s="74"/>
      <c r="F291" s="74"/>
      <c r="G291" s="74"/>
      <c r="H291" s="74"/>
      <c r="I291" s="74"/>
      <c r="J291" s="74"/>
    </row>
    <row r="292" spans="1:10">
      <c r="A292" s="74">
        <v>288</v>
      </c>
      <c r="B292" s="74">
        <v>1464</v>
      </c>
      <c r="C292" s="74">
        <v>1411</v>
      </c>
      <c r="D292" s="79">
        <v>0.22216435185185185</v>
      </c>
      <c r="E292" s="74"/>
      <c r="F292" s="74"/>
      <c r="G292" s="74"/>
      <c r="H292" s="74"/>
      <c r="I292" s="74"/>
      <c r="J292" s="74"/>
    </row>
    <row r="293" spans="1:10">
      <c r="A293" s="74">
        <v>289</v>
      </c>
      <c r="B293" s="74">
        <v>1474</v>
      </c>
      <c r="C293" s="74">
        <v>1411</v>
      </c>
      <c r="D293" s="79">
        <v>0.22309027777777779</v>
      </c>
      <c r="E293" s="74"/>
      <c r="F293" s="74"/>
      <c r="G293" s="74"/>
      <c r="H293" s="74"/>
      <c r="I293" s="74"/>
      <c r="J293" s="74"/>
    </row>
    <row r="294" spans="1:10">
      <c r="A294" s="74">
        <v>290</v>
      </c>
      <c r="B294" s="74">
        <v>1479</v>
      </c>
      <c r="C294" s="74">
        <v>1474</v>
      </c>
      <c r="D294" s="79">
        <v>0.2240162037037037</v>
      </c>
      <c r="E294" s="74"/>
      <c r="F294" s="74"/>
      <c r="G294" s="74"/>
      <c r="H294" s="74"/>
      <c r="I294" s="74"/>
      <c r="J294" s="74"/>
    </row>
    <row r="295" spans="1:10">
      <c r="A295" s="74">
        <v>291</v>
      </c>
      <c r="B295" s="74">
        <v>1483</v>
      </c>
      <c r="C295" s="74">
        <v>1474</v>
      </c>
      <c r="D295" s="79">
        <v>0.22453703703703703</v>
      </c>
      <c r="E295" s="74"/>
      <c r="F295" s="74"/>
      <c r="G295" s="74"/>
      <c r="H295" s="74"/>
      <c r="I295" s="74"/>
      <c r="J295" s="74"/>
    </row>
    <row r="296" spans="1:10">
      <c r="A296" s="74">
        <v>292</v>
      </c>
      <c r="B296" s="74">
        <v>1487</v>
      </c>
      <c r="C296" s="74">
        <v>1474</v>
      </c>
      <c r="D296" s="79">
        <v>0.22505787037037037</v>
      </c>
      <c r="E296" s="74"/>
      <c r="F296" s="74"/>
      <c r="G296" s="74"/>
      <c r="H296" s="74"/>
      <c r="I296" s="74"/>
      <c r="J296" s="74"/>
    </row>
    <row r="297" spans="1:10">
      <c r="A297" s="74">
        <v>293</v>
      </c>
      <c r="B297" s="74">
        <v>1495</v>
      </c>
      <c r="C297" s="74">
        <v>1487</v>
      </c>
      <c r="D297" s="79">
        <v>0.22714120370370369</v>
      </c>
      <c r="E297" s="74"/>
      <c r="F297" s="74"/>
      <c r="G297" s="74"/>
      <c r="H297" s="74"/>
      <c r="I297" s="74"/>
      <c r="J297" s="74"/>
    </row>
    <row r="298" spans="1:10">
      <c r="A298" s="74">
        <v>294</v>
      </c>
      <c r="B298" s="74">
        <v>1500</v>
      </c>
      <c r="C298" s="74">
        <v>1487</v>
      </c>
      <c r="D298" s="79">
        <v>0.22806712962962963</v>
      </c>
      <c r="E298" s="74"/>
      <c r="F298" s="74"/>
      <c r="G298" s="74"/>
      <c r="H298" s="74"/>
      <c r="I298" s="74"/>
      <c r="J298" s="74"/>
    </row>
    <row r="299" spans="1:10">
      <c r="A299" s="74">
        <v>295</v>
      </c>
      <c r="B299" s="74">
        <v>1505</v>
      </c>
      <c r="C299" s="74">
        <v>1487</v>
      </c>
      <c r="D299" s="79">
        <v>0.22899305555555555</v>
      </c>
      <c r="E299" s="74"/>
      <c r="F299" s="74"/>
      <c r="G299" s="74"/>
      <c r="H299" s="74"/>
      <c r="I299" s="74"/>
      <c r="J299" s="74"/>
    </row>
    <row r="300" spans="1:10">
      <c r="A300" s="74">
        <v>296</v>
      </c>
      <c r="B300" s="74">
        <v>1510</v>
      </c>
      <c r="C300" s="74">
        <v>1487</v>
      </c>
      <c r="D300" s="79">
        <v>0.22991898148148149</v>
      </c>
      <c r="E300" s="74"/>
      <c r="F300" s="74"/>
      <c r="G300" s="74"/>
      <c r="H300" s="74"/>
      <c r="I300" s="74"/>
      <c r="J300" s="74"/>
    </row>
    <row r="301" spans="1:10">
      <c r="A301" s="74">
        <v>297</v>
      </c>
      <c r="B301" s="74">
        <v>1520</v>
      </c>
      <c r="C301" s="74">
        <v>1510</v>
      </c>
      <c r="D301" s="79">
        <v>0.23200231481481481</v>
      </c>
      <c r="E301" s="74"/>
      <c r="F301" s="74"/>
      <c r="G301" s="74"/>
      <c r="H301" s="74"/>
      <c r="I301" s="74"/>
      <c r="J301" s="74"/>
    </row>
    <row r="302" spans="1:10">
      <c r="A302" s="74">
        <v>298</v>
      </c>
      <c r="B302" s="74">
        <v>1530</v>
      </c>
      <c r="C302" s="74">
        <v>1510</v>
      </c>
      <c r="D302" s="79">
        <v>0.23408564814814814</v>
      </c>
      <c r="E302" s="74"/>
      <c r="F302" s="74"/>
      <c r="G302" s="74"/>
      <c r="H302" s="74"/>
      <c r="I302" s="74"/>
      <c r="J302" s="74"/>
    </row>
    <row r="303" spans="1:10">
      <c r="A303" s="74">
        <v>299</v>
      </c>
      <c r="B303" s="74">
        <v>1534</v>
      </c>
      <c r="C303" s="74">
        <v>1510</v>
      </c>
      <c r="D303" s="79">
        <v>0.23460648148148147</v>
      </c>
      <c r="E303" s="74"/>
      <c r="F303" s="74"/>
      <c r="G303" s="74"/>
      <c r="H303" s="74"/>
      <c r="I303" s="74"/>
      <c r="J303" s="74"/>
    </row>
    <row r="304" spans="1:10">
      <c r="A304" s="74">
        <v>300</v>
      </c>
      <c r="B304" s="74">
        <v>1539</v>
      </c>
      <c r="C304" s="74">
        <v>1534</v>
      </c>
      <c r="D304" s="79">
        <v>0.23518518518518519</v>
      </c>
      <c r="E304" s="74"/>
      <c r="F304" s="74"/>
      <c r="G304" s="74"/>
      <c r="H304" s="74"/>
      <c r="I304" s="74"/>
      <c r="J304" s="74"/>
    </row>
    <row r="305" spans="1:10">
      <c r="A305" s="74">
        <v>301</v>
      </c>
      <c r="B305" s="74">
        <v>1543</v>
      </c>
      <c r="C305" s="74">
        <v>1534</v>
      </c>
      <c r="D305" s="79">
        <v>0.23640046296296297</v>
      </c>
      <c r="E305" s="74"/>
      <c r="F305" s="74"/>
      <c r="G305" s="74"/>
      <c r="H305" s="74"/>
      <c r="I305" s="74"/>
      <c r="J305" s="74"/>
    </row>
    <row r="306" spans="1:10">
      <c r="A306" s="74">
        <v>302</v>
      </c>
      <c r="B306" s="74">
        <v>1548</v>
      </c>
      <c r="C306" s="74">
        <v>1534</v>
      </c>
      <c r="D306" s="79">
        <v>0.2379050925925926</v>
      </c>
      <c r="E306" s="74"/>
      <c r="F306" s="74"/>
      <c r="G306" s="74"/>
      <c r="H306" s="74"/>
      <c r="I306" s="74"/>
      <c r="J306" s="74"/>
    </row>
    <row r="307" spans="1:10">
      <c r="A307" s="74">
        <v>303</v>
      </c>
      <c r="B307" s="74">
        <v>1552</v>
      </c>
      <c r="C307" s="74">
        <v>1534</v>
      </c>
      <c r="D307" s="79">
        <v>0.23883101851851851</v>
      </c>
      <c r="E307" s="74"/>
      <c r="F307" s="74"/>
      <c r="G307" s="74"/>
      <c r="H307" s="74"/>
      <c r="I307" s="74"/>
      <c r="J307" s="74"/>
    </row>
    <row r="308" spans="1:10">
      <c r="A308" s="74">
        <v>304</v>
      </c>
      <c r="B308" s="74">
        <v>1556</v>
      </c>
      <c r="C308" s="74">
        <v>1534</v>
      </c>
      <c r="D308" s="79">
        <v>0.23975694444444445</v>
      </c>
      <c r="E308" s="74"/>
      <c r="F308" s="74"/>
      <c r="G308" s="74"/>
      <c r="H308" s="74"/>
      <c r="I308" s="74"/>
      <c r="J308" s="74"/>
    </row>
    <row r="309" spans="1:10">
      <c r="A309" s="74">
        <v>305</v>
      </c>
      <c r="B309" s="74">
        <v>1561</v>
      </c>
      <c r="C309" s="74">
        <v>1534</v>
      </c>
      <c r="D309" s="79">
        <v>0.24103009259259259</v>
      </c>
      <c r="E309" s="74"/>
      <c r="F309" s="74"/>
      <c r="G309" s="74"/>
      <c r="H309" s="74"/>
      <c r="I309" s="74"/>
      <c r="J309" s="74"/>
    </row>
    <row r="310" spans="1:10">
      <c r="A310" s="74">
        <v>306</v>
      </c>
      <c r="B310" s="74">
        <v>1566</v>
      </c>
      <c r="C310" s="74">
        <v>1534</v>
      </c>
      <c r="D310" s="79">
        <v>0.24212962962962964</v>
      </c>
      <c r="E310" s="74"/>
      <c r="F310" s="74"/>
      <c r="G310" s="74"/>
      <c r="H310" s="74"/>
      <c r="I310" s="74"/>
      <c r="J310" s="74"/>
    </row>
  </sheetData>
  <mergeCells count="2">
    <mergeCell ref="A1:J1"/>
    <mergeCell ref="A2:J2"/>
  </mergeCells>
  <phoneticPr fontId="19" type="noConversion"/>
  <pageMargins left="0.69972223043441772" right="0.69972223043441772" top="0.75" bottom="0.75" header="0.30000001192092896" footer="0.30000001192092896"/>
  <pageSetup paperSize="9" fitToWidth="0" fitToHeight="0" orientation="portrait" horizontalDpi="0" verticalDpi="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dimension ref="A1:T18"/>
  <sheetViews>
    <sheetView showGridLines="0" topLeftCell="A7" zoomScaleNormal="100" zoomScaleSheetLayoutView="100" workbookViewId="0">
      <selection activeCell="A18" sqref="A18"/>
    </sheetView>
  </sheetViews>
  <sheetFormatPr defaultColWidth="8.875" defaultRowHeight="14.25"/>
  <cols>
    <col min="1" max="1" width="6" customWidth="1"/>
    <col min="2" max="2" width="22" customWidth="1"/>
    <col min="3" max="3" width="18" customWidth="1"/>
    <col min="4" max="5" width="31" customWidth="1"/>
    <col min="6" max="6" width="24" customWidth="1"/>
    <col min="7" max="7" width="31" customWidth="1"/>
    <col min="8" max="8" width="13" customWidth="1"/>
    <col min="9" max="11" width="15" customWidth="1"/>
    <col min="12" max="12" width="11" customWidth="1"/>
    <col min="13" max="13" width="28" customWidth="1"/>
    <col min="14" max="14" width="27" customWidth="1"/>
    <col min="15" max="16" width="14" customWidth="1"/>
    <col min="17" max="17" width="30" customWidth="1"/>
    <col min="18" max="18" width="28" customWidth="1"/>
    <col min="19" max="19" width="30" customWidth="1"/>
    <col min="20" max="20" width="26" customWidth="1"/>
  </cols>
  <sheetData>
    <row r="1" spans="1:20" ht="27.95" customHeight="1">
      <c r="A1" s="247" t="s">
        <v>1176</v>
      </c>
      <c r="B1" s="247"/>
      <c r="C1" s="247"/>
      <c r="D1" s="247"/>
      <c r="E1" s="247"/>
      <c r="F1" s="247"/>
      <c r="G1" s="247"/>
      <c r="H1" s="247"/>
      <c r="I1" s="247"/>
      <c r="J1" s="247"/>
      <c r="K1" s="247"/>
      <c r="L1" s="247"/>
      <c r="M1" s="247"/>
      <c r="N1" s="247"/>
      <c r="O1" s="247"/>
      <c r="P1" s="247"/>
      <c r="Q1" s="247"/>
      <c r="R1" s="247"/>
      <c r="S1" s="35"/>
      <c r="T1" s="35"/>
    </row>
    <row r="2" spans="1:20" ht="54.95" customHeight="1">
      <c r="A2" s="248" t="s">
        <v>1798</v>
      </c>
      <c r="B2" s="248"/>
      <c r="C2" s="248"/>
      <c r="D2" s="248"/>
      <c r="E2" s="248"/>
      <c r="F2" s="248"/>
      <c r="G2" s="248"/>
      <c r="H2" s="248"/>
      <c r="I2" s="248"/>
      <c r="J2" s="248"/>
      <c r="K2" s="248"/>
      <c r="L2" s="248"/>
      <c r="M2" s="248"/>
      <c r="N2" s="248"/>
      <c r="O2" s="248"/>
      <c r="P2" s="248"/>
      <c r="Q2" s="248"/>
      <c r="R2" s="248"/>
      <c r="S2" s="28"/>
      <c r="T2" s="28"/>
    </row>
    <row r="3" spans="1:20">
      <c r="A3" s="14"/>
      <c r="B3" s="14"/>
      <c r="C3" s="14"/>
      <c r="D3" s="14"/>
      <c r="E3" s="14"/>
      <c r="F3" s="14"/>
      <c r="G3" s="14"/>
      <c r="H3" s="14"/>
      <c r="I3" s="14"/>
      <c r="J3" s="14"/>
      <c r="K3" s="14"/>
      <c r="L3" s="14"/>
      <c r="M3" s="14"/>
      <c r="N3" s="14"/>
      <c r="O3" s="14"/>
      <c r="P3" s="14"/>
      <c r="Q3" s="14"/>
      <c r="R3" s="14"/>
      <c r="S3" s="14"/>
      <c r="T3" s="14"/>
    </row>
    <row r="4" spans="1:20" ht="45.95" customHeight="1">
      <c r="A4" s="42" t="s">
        <v>612</v>
      </c>
      <c r="B4" s="42" t="s">
        <v>395</v>
      </c>
      <c r="C4" s="42" t="s">
        <v>560</v>
      </c>
      <c r="D4" s="42" t="s">
        <v>2762</v>
      </c>
      <c r="E4" s="42" t="s">
        <v>2764</v>
      </c>
      <c r="F4" s="42" t="s">
        <v>403</v>
      </c>
      <c r="G4" s="42" t="s">
        <v>423</v>
      </c>
      <c r="H4" s="42" t="s">
        <v>2772</v>
      </c>
      <c r="I4" s="42" t="s">
        <v>1234</v>
      </c>
      <c r="J4" s="42" t="s">
        <v>1186</v>
      </c>
      <c r="K4" s="42" t="s">
        <v>1240</v>
      </c>
      <c r="L4" s="42" t="s">
        <v>393</v>
      </c>
      <c r="M4" s="42" t="s">
        <v>2766</v>
      </c>
      <c r="N4" s="42" t="s">
        <v>426</v>
      </c>
      <c r="O4" s="42" t="s">
        <v>2720</v>
      </c>
      <c r="P4" s="42" t="s">
        <v>2771</v>
      </c>
      <c r="Q4" s="42" t="s">
        <v>2780</v>
      </c>
      <c r="R4" s="42" t="s">
        <v>2776</v>
      </c>
      <c r="S4" s="42" t="s">
        <v>2547</v>
      </c>
      <c r="T4" s="42" t="s">
        <v>618</v>
      </c>
    </row>
    <row r="5" spans="1:20" ht="78" customHeight="1">
      <c r="A5" s="10">
        <v>1</v>
      </c>
      <c r="B5" s="10" t="s">
        <v>925</v>
      </c>
      <c r="C5" s="10" t="s">
        <v>419</v>
      </c>
      <c r="D5" s="9" t="s">
        <v>2148</v>
      </c>
      <c r="E5" s="9" t="s">
        <v>24</v>
      </c>
      <c r="F5" s="9" t="s">
        <v>929</v>
      </c>
      <c r="G5" s="9" t="s">
        <v>1773</v>
      </c>
      <c r="H5" s="10">
        <v>6</v>
      </c>
      <c r="I5" s="10" t="s">
        <v>632</v>
      </c>
      <c r="J5" s="10" t="s">
        <v>643</v>
      </c>
      <c r="K5" s="10" t="s">
        <v>643</v>
      </c>
      <c r="L5" s="10">
        <v>3</v>
      </c>
      <c r="M5" s="10" t="s">
        <v>1747</v>
      </c>
      <c r="N5" s="10" t="s">
        <v>2884</v>
      </c>
      <c r="O5" s="10" t="s">
        <v>2763</v>
      </c>
      <c r="P5" s="10">
        <v>4200</v>
      </c>
      <c r="Q5" s="9" t="s">
        <v>76</v>
      </c>
      <c r="R5" s="9" t="s">
        <v>1471</v>
      </c>
      <c r="S5" s="9" t="s">
        <v>1750</v>
      </c>
      <c r="T5" s="9" t="s">
        <v>793</v>
      </c>
    </row>
    <row r="6" spans="1:20" ht="78" customHeight="1">
      <c r="A6" s="10">
        <v>2</v>
      </c>
      <c r="B6" s="10" t="s">
        <v>843</v>
      </c>
      <c r="C6" s="10" t="s">
        <v>3069</v>
      </c>
      <c r="D6" s="9" t="s">
        <v>13</v>
      </c>
      <c r="E6" s="9" t="s">
        <v>2193</v>
      </c>
      <c r="F6" s="9" t="s">
        <v>1953</v>
      </c>
      <c r="G6" s="9" t="s">
        <v>2371</v>
      </c>
      <c r="H6" s="10">
        <v>8</v>
      </c>
      <c r="I6" s="10" t="s">
        <v>646</v>
      </c>
      <c r="J6" s="10" t="s">
        <v>652</v>
      </c>
      <c r="K6" s="10" t="s">
        <v>652</v>
      </c>
      <c r="L6" s="10">
        <v>6</v>
      </c>
      <c r="M6" s="10" t="s">
        <v>723</v>
      </c>
      <c r="N6" s="10" t="s">
        <v>1748</v>
      </c>
      <c r="O6" s="10" t="s">
        <v>1236</v>
      </c>
      <c r="P6" s="10">
        <v>7600</v>
      </c>
      <c r="Q6" s="9" t="s">
        <v>2899</v>
      </c>
      <c r="R6" s="9" t="s">
        <v>1452</v>
      </c>
      <c r="S6" s="9" t="s">
        <v>2891</v>
      </c>
      <c r="T6" s="9" t="s">
        <v>833</v>
      </c>
    </row>
    <row r="7" spans="1:20" ht="78" customHeight="1">
      <c r="A7" s="10">
        <v>3</v>
      </c>
      <c r="B7" s="10" t="s">
        <v>938</v>
      </c>
      <c r="C7" s="10" t="s">
        <v>2703</v>
      </c>
      <c r="D7" s="9" t="s">
        <v>2152</v>
      </c>
      <c r="E7" s="9" t="s">
        <v>1797</v>
      </c>
      <c r="F7" s="9" t="s">
        <v>1246</v>
      </c>
      <c r="G7" s="9" t="s">
        <v>130</v>
      </c>
      <c r="H7" s="10">
        <v>8</v>
      </c>
      <c r="I7" s="10" t="s">
        <v>409</v>
      </c>
      <c r="J7" s="10" t="s">
        <v>654</v>
      </c>
      <c r="K7" s="10" t="s">
        <v>654</v>
      </c>
      <c r="L7" s="10">
        <v>4</v>
      </c>
      <c r="M7" s="10" t="s">
        <v>2258</v>
      </c>
      <c r="N7" s="10" t="s">
        <v>1763</v>
      </c>
      <c r="O7" s="10" t="s">
        <v>1164</v>
      </c>
      <c r="P7" s="10">
        <v>4800</v>
      </c>
      <c r="Q7" s="9" t="s">
        <v>2890</v>
      </c>
      <c r="R7" s="9" t="s">
        <v>2124</v>
      </c>
      <c r="S7" s="9" t="s">
        <v>73</v>
      </c>
      <c r="T7" s="9" t="s">
        <v>2227</v>
      </c>
    </row>
    <row r="8" spans="1:20" ht="78" customHeight="1">
      <c r="A8" s="10">
        <v>4</v>
      </c>
      <c r="B8" s="10" t="s">
        <v>1155</v>
      </c>
      <c r="C8" s="10" t="s">
        <v>3070</v>
      </c>
      <c r="D8" s="9" t="s">
        <v>2512</v>
      </c>
      <c r="E8" s="9" t="s">
        <v>1376</v>
      </c>
      <c r="F8" s="9" t="s">
        <v>2397</v>
      </c>
      <c r="G8" s="9" t="s">
        <v>2224</v>
      </c>
      <c r="H8" s="10">
        <v>9</v>
      </c>
      <c r="I8" s="10" t="s">
        <v>414</v>
      </c>
      <c r="J8" s="10" t="s">
        <v>556</v>
      </c>
      <c r="K8" s="10" t="s">
        <v>406</v>
      </c>
      <c r="L8" s="10">
        <v>7</v>
      </c>
      <c r="M8" s="10" t="s">
        <v>2242</v>
      </c>
      <c r="N8" s="10" t="s">
        <v>2888</v>
      </c>
      <c r="O8" s="10" t="s">
        <v>1148</v>
      </c>
      <c r="P8" s="10">
        <v>8900</v>
      </c>
      <c r="Q8" s="9" t="s">
        <v>1381</v>
      </c>
      <c r="R8" s="9" t="s">
        <v>1393</v>
      </c>
      <c r="S8" s="9" t="s">
        <v>724</v>
      </c>
      <c r="T8" s="9" t="s">
        <v>1786</v>
      </c>
    </row>
    <row r="9" spans="1:20" ht="78" customHeight="1">
      <c r="A9" s="10">
        <v>5</v>
      </c>
      <c r="B9" s="10" t="s">
        <v>926</v>
      </c>
      <c r="C9" s="10" t="s">
        <v>387</v>
      </c>
      <c r="D9" s="9" t="s">
        <v>1817</v>
      </c>
      <c r="E9" s="9" t="s">
        <v>2896</v>
      </c>
      <c r="F9" s="9" t="s">
        <v>2881</v>
      </c>
      <c r="G9" s="9" t="s">
        <v>2448</v>
      </c>
      <c r="H9" s="10">
        <v>9</v>
      </c>
      <c r="I9" s="10" t="s">
        <v>428</v>
      </c>
      <c r="J9" s="10" t="s">
        <v>433</v>
      </c>
      <c r="K9" s="10" t="s">
        <v>573</v>
      </c>
      <c r="L9" s="10">
        <v>5</v>
      </c>
      <c r="M9" s="10" t="s">
        <v>2236</v>
      </c>
      <c r="N9" s="10" t="s">
        <v>1758</v>
      </c>
      <c r="O9" s="10" t="s">
        <v>1968</v>
      </c>
      <c r="P9" s="10">
        <v>6400</v>
      </c>
      <c r="Q9" s="9" t="s">
        <v>19</v>
      </c>
      <c r="R9" s="9" t="s">
        <v>1813</v>
      </c>
      <c r="S9" s="9" t="s">
        <v>2116</v>
      </c>
      <c r="T9" s="9" t="s">
        <v>2168</v>
      </c>
    </row>
    <row r="10" spans="1:20">
      <c r="A10" s="76"/>
      <c r="B10" s="76"/>
      <c r="C10" s="76"/>
      <c r="D10" s="76"/>
      <c r="E10" s="76"/>
      <c r="F10" s="76"/>
      <c r="G10" s="76"/>
      <c r="H10" s="76"/>
      <c r="I10" s="76"/>
      <c r="J10" s="76"/>
      <c r="K10" s="76"/>
      <c r="L10" s="76"/>
      <c r="M10" s="76"/>
      <c r="N10" s="76"/>
      <c r="O10" s="76"/>
      <c r="P10" s="76"/>
      <c r="Q10" s="76"/>
      <c r="R10" s="76"/>
      <c r="S10" s="76"/>
      <c r="T10" s="76"/>
    </row>
    <row r="11" spans="1:20" ht="33.950000000000003" customHeight="1">
      <c r="A11" s="252" t="s">
        <v>3071</v>
      </c>
      <c r="B11" s="252"/>
      <c r="C11" s="252"/>
      <c r="D11" s="252"/>
      <c r="E11" s="252"/>
      <c r="F11" s="252"/>
      <c r="G11" s="252"/>
      <c r="H11" s="252"/>
      <c r="I11" s="252"/>
      <c r="J11" s="252"/>
      <c r="K11" s="252"/>
      <c r="L11" s="252"/>
      <c r="M11" s="252"/>
      <c r="N11" s="252"/>
      <c r="O11" s="252"/>
      <c r="P11" s="252"/>
      <c r="Q11" s="252"/>
      <c r="R11" s="252"/>
      <c r="S11" s="32"/>
      <c r="T11" s="32"/>
    </row>
    <row r="12" spans="1:20">
      <c r="A12" s="76"/>
      <c r="B12" s="76"/>
      <c r="C12" s="76"/>
      <c r="D12" s="76"/>
      <c r="E12" s="76"/>
      <c r="F12" s="76"/>
      <c r="G12" s="76"/>
      <c r="H12" s="76"/>
      <c r="I12" s="76"/>
      <c r="J12" s="76"/>
      <c r="K12" s="76"/>
      <c r="L12" s="76"/>
      <c r="M12" s="76"/>
      <c r="N12" s="76"/>
      <c r="O12" s="76"/>
      <c r="P12" s="76"/>
      <c r="Q12" s="76"/>
      <c r="R12" s="76"/>
      <c r="S12" s="76"/>
      <c r="T12" s="76"/>
    </row>
    <row r="13" spans="1:20">
      <c r="A13" s="43" t="s">
        <v>560</v>
      </c>
      <c r="B13" s="43" t="s">
        <v>457</v>
      </c>
      <c r="C13" s="43" t="s">
        <v>410</v>
      </c>
      <c r="D13" s="43" t="s">
        <v>418</v>
      </c>
      <c r="E13" s="76"/>
      <c r="F13" s="76"/>
      <c r="G13" s="76"/>
      <c r="H13" s="76"/>
      <c r="I13" s="76"/>
      <c r="J13" s="76"/>
      <c r="K13" s="76"/>
      <c r="L13" s="76"/>
      <c r="M13" s="76"/>
      <c r="N13" s="76"/>
      <c r="O13" s="76"/>
      <c r="P13" s="76"/>
      <c r="Q13" s="76"/>
      <c r="R13" s="76"/>
      <c r="S13" s="76"/>
      <c r="T13" s="76"/>
    </row>
    <row r="14" spans="1:20">
      <c r="A14" s="80" t="s">
        <v>419</v>
      </c>
      <c r="B14" s="81">
        <v>7</v>
      </c>
      <c r="C14" s="81">
        <v>6</v>
      </c>
      <c r="D14" s="81">
        <v>5</v>
      </c>
      <c r="E14" s="76"/>
      <c r="F14" s="76"/>
      <c r="G14" s="76"/>
      <c r="H14" s="76"/>
      <c r="I14" s="76"/>
      <c r="J14" s="76"/>
      <c r="K14" s="76"/>
      <c r="L14" s="76"/>
      <c r="M14" s="76"/>
      <c r="N14" s="76"/>
      <c r="O14" s="76"/>
      <c r="P14" s="76"/>
      <c r="Q14" s="76"/>
      <c r="R14" s="76"/>
      <c r="S14" s="76"/>
      <c r="T14" s="76"/>
    </row>
    <row r="15" spans="1:20">
      <c r="A15" s="80" t="s">
        <v>3069</v>
      </c>
      <c r="B15" s="81">
        <v>12</v>
      </c>
      <c r="C15" s="81">
        <v>10</v>
      </c>
      <c r="D15" s="81">
        <v>8</v>
      </c>
      <c r="E15" s="76"/>
      <c r="F15" s="76"/>
      <c r="G15" s="76"/>
      <c r="H15" s="76"/>
      <c r="I15" s="76"/>
      <c r="J15" s="76"/>
      <c r="K15" s="76"/>
      <c r="L15" s="76"/>
      <c r="M15" s="76"/>
      <c r="N15" s="76"/>
      <c r="O15" s="76"/>
      <c r="P15" s="76"/>
      <c r="Q15" s="76"/>
      <c r="R15" s="76"/>
      <c r="S15" s="76"/>
      <c r="T15" s="76"/>
    </row>
    <row r="16" spans="1:20">
      <c r="A16" s="80" t="s">
        <v>2703</v>
      </c>
      <c r="B16" s="81">
        <v>19.5</v>
      </c>
      <c r="C16" s="81">
        <v>16.083333333333332</v>
      </c>
      <c r="D16" s="81">
        <v>13</v>
      </c>
      <c r="E16" s="76"/>
      <c r="F16" s="76"/>
      <c r="G16" s="76"/>
      <c r="H16" s="76"/>
      <c r="I16" s="76"/>
      <c r="J16" s="76"/>
      <c r="K16" s="76"/>
      <c r="L16" s="76"/>
      <c r="M16" s="76"/>
      <c r="N16" s="76"/>
      <c r="O16" s="76"/>
      <c r="P16" s="76"/>
      <c r="Q16" s="76"/>
      <c r="R16" s="76"/>
      <c r="S16" s="76"/>
      <c r="T16" s="76"/>
    </row>
    <row r="17" spans="1:20">
      <c r="A17" s="80" t="s">
        <v>3070</v>
      </c>
      <c r="B17" s="81">
        <v>24.75</v>
      </c>
      <c r="C17" s="81">
        <v>20.416666666666668</v>
      </c>
      <c r="D17" s="81">
        <v>16.5</v>
      </c>
      <c r="E17" s="76"/>
      <c r="F17" s="76"/>
      <c r="G17" s="76"/>
      <c r="H17" s="76"/>
      <c r="I17" s="76"/>
      <c r="J17" s="76"/>
      <c r="K17" s="76"/>
      <c r="L17" s="76"/>
      <c r="M17" s="76"/>
      <c r="N17" s="76"/>
      <c r="O17" s="76"/>
      <c r="P17" s="76"/>
      <c r="Q17" s="76"/>
      <c r="R17" s="76"/>
      <c r="S17" s="76"/>
      <c r="T17" s="76"/>
    </row>
    <row r="18" spans="1:20">
      <c r="A18" s="80" t="s">
        <v>387</v>
      </c>
      <c r="B18" s="81">
        <v>22.5</v>
      </c>
      <c r="C18" s="81">
        <v>18.5</v>
      </c>
      <c r="D18" s="81">
        <v>15</v>
      </c>
      <c r="E18" s="76"/>
      <c r="F18" s="76"/>
      <c r="G18" s="76"/>
      <c r="H18" s="76"/>
      <c r="I18" s="76"/>
      <c r="J18" s="76"/>
      <c r="K18" s="76"/>
      <c r="L18" s="76"/>
      <c r="M18" s="76"/>
      <c r="N18" s="76"/>
      <c r="O18" s="76"/>
      <c r="P18" s="76"/>
      <c r="Q18" s="76"/>
      <c r="R18" s="76"/>
      <c r="S18" s="76"/>
      <c r="T18" s="76"/>
    </row>
  </sheetData>
  <mergeCells count="3">
    <mergeCell ref="A1:R1"/>
    <mergeCell ref="A2:R2"/>
    <mergeCell ref="A11:R11"/>
  </mergeCells>
  <phoneticPr fontId="19" type="noConversion"/>
  <conditionalFormatting sqref="O5:O9">
    <cfRule type="colorScale" priority="1">
      <colorScale>
        <cfvo type="min"/>
        <cfvo type="percentile" val="50"/>
        <cfvo type="max"/>
        <color rgb="FFC6E0B4"/>
        <color rgb="FFFFE699"/>
        <color rgb="FFF4B183"/>
      </colorScale>
    </cfRule>
  </conditionalFormatting>
  <pageMargins left="0.69972223043441772" right="0.69972223043441772" top="0.75" bottom="0.75" header="0.30000001192092896" footer="0.30000001192092896"/>
  <pageSetup paperSize="9" fitToWidth="0" fitToHeight="0" orientation="portrait" horizontalDpi="0" verticalDpi="0" r:id="rId1"/>
  <drawing r:id="rId2"/>
</worksheet>
</file>

<file path=docProps/app.xml><?xml version="1.0" encoding="utf-8"?>
<Properties xmlns="http://schemas.openxmlformats.org/officeDocument/2006/extended-properties" xmlns:vt="http://schemas.openxmlformats.org/officeDocument/2006/docPropsVTypes">
  <TotalTime>134</TotalTime>
  <Application>Microsoft Excel</Application>
  <DocSecurity>0</DocSecurity>
  <ScaleCrop>false</ScaleCrop>
  <HeadingPairs>
    <vt:vector size="2" baseType="variant">
      <vt:variant>
        <vt:lpstr>워크시트</vt:lpstr>
      </vt:variant>
      <vt:variant>
        <vt:i4>12</vt:i4>
      </vt:variant>
    </vt:vector>
  </HeadingPairs>
  <TitlesOfParts>
    <vt:vector size="12" baseType="lpstr">
      <vt:lpstr>스킬 DATA</vt:lpstr>
      <vt:lpstr>밸런스 문서</vt:lpstr>
      <vt:lpstr>PC DATA(대차대조표)</vt:lpstr>
      <vt:lpstr>PC DATA</vt:lpstr>
      <vt:lpstr>아이템 (2)</vt:lpstr>
      <vt:lpstr>아이템</vt:lpstr>
      <vt:lpstr>몬스터</vt:lpstr>
      <vt:lpstr>0</vt:lpstr>
      <vt:lpstr>밸런스 팩터</vt:lpstr>
      <vt:lpstr>작성 기준</vt:lpstr>
      <vt:lpstr>밸런스 곡선</vt:lpstr>
      <vt:lpstr>보스 설계 요약</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cp:revision>18</cp:revision>
  <dcterms:created xsi:type="dcterms:W3CDTF">2026-08-04T23:31:50Z</dcterms:created>
  <dcterms:modified xsi:type="dcterms:W3CDTF">2026-08-05T04:58:05Z</dcterms:modified>
  <cp:version>1200.0100.01</cp:version>
</cp:coreProperties>
</file>